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26042\Desktop\practica profesional\"/>
    </mc:Choice>
  </mc:AlternateContent>
  <bookViews>
    <workbookView xWindow="0" yWindow="0" windowWidth="19200" windowHeight="7190" activeTab="5"/>
  </bookViews>
  <sheets>
    <sheet name="Base de datos" sheetId="1" r:id="rId1"/>
    <sheet name="Hoja2" sheetId="9" r:id="rId2"/>
    <sheet name="Hoja3" sheetId="10" r:id="rId3"/>
    <sheet name="Hoja4" sheetId="11" r:id="rId4"/>
    <sheet name="Hoja5" sheetId="12" r:id="rId5"/>
    <sheet name="Certificados" sheetId="3" r:id="rId6"/>
    <sheet name="Anexos" sheetId="2" r:id="rId7"/>
    <sheet name="Tabla Trabajada" sheetId="4" r:id="rId8"/>
    <sheet name="Tabla Dinámica" sheetId="7" r:id="rId9"/>
    <sheet name="Dashboard" sheetId="5" r:id="rId10"/>
    <sheet name="Hoja1" sheetId="8" r:id="rId11"/>
  </sheets>
  <definedNames>
    <definedName name="_xlnm._FilterDatabase" localSheetId="6" hidden="1">Anexos!$Q$1:$Q$85</definedName>
    <definedName name="_xlnm._FilterDatabase" localSheetId="5" hidden="1">Certificados!$A$1:$D$1</definedName>
  </definedNames>
  <calcPr calcId="162913"/>
  <pivotCaches>
    <pivotCache cacheId="0"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7" i="1" l="1"/>
  <c r="M77" i="1"/>
  <c r="C76" i="1"/>
  <c r="M76" i="1"/>
  <c r="C75" i="1"/>
  <c r="M75" i="1"/>
  <c r="C74" i="1"/>
  <c r="M74" i="1"/>
  <c r="C73" i="1"/>
  <c r="M73" i="1"/>
  <c r="A65" i="3" l="1"/>
  <c r="C72" i="1"/>
  <c r="M72" i="1"/>
  <c r="C71" i="1"/>
  <c r="M71" i="1"/>
  <c r="C70" i="1"/>
  <c r="M70" i="1"/>
  <c r="C69" i="1" l="1"/>
  <c r="M69" i="1"/>
  <c r="C68" i="1" l="1"/>
  <c r="M68" i="1"/>
  <c r="C67" i="1"/>
  <c r="C66" i="1"/>
  <c r="M66" i="1"/>
  <c r="C65" i="1"/>
  <c r="M65" i="1"/>
  <c r="C64" i="1"/>
  <c r="M63" i="1"/>
  <c r="C62" i="1"/>
  <c r="M62" i="1"/>
  <c r="M61" i="1" l="1"/>
  <c r="M60" i="1"/>
  <c r="C60" i="1"/>
  <c r="C59" i="1"/>
  <c r="M59" i="1"/>
  <c r="M49" i="1"/>
  <c r="C58" i="1"/>
  <c r="M58" i="1"/>
  <c r="C57" i="1"/>
  <c r="M57" i="1"/>
  <c r="C56" i="1"/>
  <c r="M56" i="1"/>
  <c r="C55" i="1" l="1"/>
  <c r="M55" i="1"/>
  <c r="C54" i="1"/>
  <c r="M54" i="1"/>
  <c r="C53" i="1"/>
  <c r="M53" i="1"/>
  <c r="C52" i="1"/>
  <c r="M52" i="1"/>
  <c r="C51" i="1"/>
  <c r="M51" i="1"/>
  <c r="C50" i="1"/>
  <c r="M50" i="1"/>
  <c r="C48" i="1"/>
  <c r="M48" i="1"/>
  <c r="M47" i="1"/>
  <c r="C46" i="1"/>
  <c r="M46" i="1"/>
  <c r="C45" i="1"/>
  <c r="M45" i="1"/>
  <c r="C44" i="1"/>
  <c r="M44" i="1"/>
  <c r="C43" i="1"/>
  <c r="M43" i="1"/>
  <c r="C42" i="1"/>
  <c r="M42" i="1"/>
  <c r="C41" i="1"/>
  <c r="M41" i="1"/>
  <c r="C40" i="1"/>
  <c r="M40" i="1"/>
  <c r="C39" i="1"/>
  <c r="M39" i="1"/>
  <c r="C38" i="1"/>
  <c r="M38" i="1"/>
  <c r="C37" i="1" l="1"/>
  <c r="M37" i="1"/>
  <c r="M36" i="1"/>
  <c r="M35" i="1" l="1"/>
  <c r="C35" i="1"/>
  <c r="C34" i="1" l="1"/>
  <c r="M34" i="1"/>
  <c r="C33" i="1"/>
  <c r="M33" i="1"/>
  <c r="C32" i="1"/>
  <c r="M32" i="1"/>
  <c r="C31" i="1"/>
  <c r="M31" i="1"/>
  <c r="C30" i="1" l="1"/>
  <c r="M30" i="1"/>
  <c r="C29" i="1"/>
  <c r="M29" i="1"/>
  <c r="C28" i="1"/>
  <c r="M28" i="1"/>
  <c r="C27" i="1"/>
  <c r="M27" i="1"/>
  <c r="C26" i="1"/>
  <c r="M26" i="1"/>
  <c r="C25" i="1" l="1"/>
  <c r="M25" i="1"/>
  <c r="C24" i="1" l="1"/>
  <c r="M24" i="1"/>
  <c r="C23" i="1" l="1"/>
  <c r="M23" i="1"/>
  <c r="C22" i="1"/>
  <c r="M22" i="1"/>
  <c r="C21" i="1" l="1"/>
  <c r="M21" i="1"/>
  <c r="C20" i="1"/>
  <c r="M20" i="1"/>
  <c r="C19" i="1"/>
  <c r="C18" i="1"/>
  <c r="M18" i="1"/>
  <c r="C17" i="1"/>
  <c r="C16" i="1" l="1"/>
  <c r="M16" i="1"/>
  <c r="C15" i="1"/>
  <c r="M15" i="1"/>
  <c r="C14" i="1"/>
  <c r="M14" i="1"/>
  <c r="C13" i="1" l="1"/>
  <c r="M13" i="1"/>
  <c r="C12" i="1"/>
  <c r="M12" i="1"/>
  <c r="C11" i="1"/>
  <c r="M11" i="1"/>
  <c r="C10" i="1"/>
  <c r="M10" i="1"/>
  <c r="C9" i="1"/>
  <c r="M9" i="1"/>
  <c r="C8" i="1"/>
  <c r="M8" i="1"/>
  <c r="C7" i="1"/>
  <c r="M7" i="1"/>
  <c r="M2" i="1"/>
  <c r="M3" i="1"/>
  <c r="M4" i="1"/>
  <c r="M5" i="1"/>
  <c r="M6" i="1"/>
  <c r="C6" i="1" l="1"/>
  <c r="C5" i="1"/>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C4" i="1" l="1"/>
  <c r="C3" i="1"/>
  <c r="C2" i="1"/>
  <c r="I2" i="4" l="1"/>
  <c r="K2" i="4" s="1"/>
  <c r="I3" i="4"/>
  <c r="I4" i="4"/>
  <c r="I5" i="4"/>
  <c r="K5" i="4" s="1"/>
  <c r="I6" i="4"/>
  <c r="K6" i="4" s="1"/>
  <c r="I7" i="4"/>
  <c r="I8" i="4"/>
  <c r="J8" i="4" s="1"/>
  <c r="I9" i="4"/>
  <c r="K9" i="4" s="1"/>
  <c r="I10" i="4"/>
  <c r="K10" i="4" s="1"/>
  <c r="I11" i="4"/>
  <c r="I12" i="4"/>
  <c r="I13" i="4"/>
  <c r="K13" i="4" s="1"/>
  <c r="I14" i="4"/>
  <c r="K14" i="4" s="1"/>
  <c r="I15" i="4"/>
  <c r="J15" i="4" s="1"/>
  <c r="I16" i="4"/>
  <c r="I17" i="4"/>
  <c r="K17" i="4" s="1"/>
  <c r="I18" i="4"/>
  <c r="K18" i="4" s="1"/>
  <c r="I19" i="4"/>
  <c r="I20" i="4"/>
  <c r="J20" i="4" s="1"/>
  <c r="I21" i="4"/>
  <c r="K21" i="4" s="1"/>
  <c r="I22" i="4"/>
  <c r="K22" i="4" s="1"/>
  <c r="I23" i="4"/>
  <c r="I24" i="4"/>
  <c r="I25" i="4"/>
  <c r="K25" i="4" s="1"/>
  <c r="I26" i="4"/>
  <c r="K26" i="4" s="1"/>
  <c r="I27" i="4"/>
  <c r="J27" i="4" s="1"/>
  <c r="I28" i="4"/>
  <c r="I29" i="4"/>
  <c r="K29" i="4" s="1"/>
  <c r="I30" i="4"/>
  <c r="K30" i="4" s="1"/>
  <c r="I31" i="4"/>
  <c r="I32" i="4"/>
  <c r="I33" i="4"/>
  <c r="K33" i="4" s="1"/>
  <c r="I34" i="4"/>
  <c r="K34" i="4" s="1"/>
  <c r="I35" i="4"/>
  <c r="J35" i="4" s="1"/>
  <c r="I36" i="4"/>
  <c r="J36" i="4" s="1"/>
  <c r="I37" i="4"/>
  <c r="K37" i="4" s="1"/>
  <c r="I38" i="4"/>
  <c r="K38" i="4" s="1"/>
  <c r="I39" i="4"/>
  <c r="I40" i="4"/>
  <c r="I41" i="4"/>
  <c r="K41" i="4" s="1"/>
  <c r="I42" i="4"/>
  <c r="J42" i="4" s="1"/>
  <c r="I43" i="4"/>
  <c r="J43" i="4" s="1"/>
  <c r="I44" i="4"/>
  <c r="I45" i="4"/>
  <c r="K45" i="4" s="1"/>
  <c r="I46" i="4"/>
  <c r="K46" i="4" s="1"/>
  <c r="I47" i="4"/>
  <c r="I48" i="4"/>
  <c r="J48" i="4" s="1"/>
  <c r="I49" i="4"/>
  <c r="K49" i="4" s="1"/>
  <c r="I50" i="4"/>
  <c r="J50" i="4" s="1"/>
  <c r="I51" i="4"/>
  <c r="I52" i="4"/>
  <c r="I53" i="4"/>
  <c r="K53" i="4" s="1"/>
  <c r="I54" i="4"/>
  <c r="J54" i="4" s="1"/>
  <c r="I55" i="4"/>
  <c r="J55" i="4" s="1"/>
  <c r="I56" i="4"/>
  <c r="I57" i="4"/>
  <c r="K57" i="4" s="1"/>
  <c r="I58" i="4"/>
  <c r="K58" i="4" s="1"/>
  <c r="I59" i="4"/>
  <c r="J59" i="4" s="1"/>
  <c r="I60" i="4"/>
  <c r="J60" i="4" s="1"/>
  <c r="I61" i="4"/>
  <c r="K61" i="4" s="1"/>
  <c r="I62" i="4"/>
  <c r="K62" i="4" s="1"/>
  <c r="I63" i="4"/>
  <c r="I64" i="4"/>
  <c r="J64" i="4" s="1"/>
  <c r="I65" i="4"/>
  <c r="K65" i="4" s="1"/>
  <c r="I66" i="4"/>
  <c r="J66" i="4" s="1"/>
  <c r="I67" i="4"/>
  <c r="I68" i="4"/>
  <c r="I69" i="4"/>
  <c r="K69" i="4" s="1"/>
  <c r="I70" i="4"/>
  <c r="J70" i="4" s="1"/>
  <c r="I71" i="4"/>
  <c r="J71" i="4" s="1"/>
  <c r="I72" i="4"/>
  <c r="I73" i="4"/>
  <c r="K73" i="4" s="1"/>
  <c r="I74" i="4"/>
  <c r="K74" i="4" s="1"/>
  <c r="I75" i="4"/>
  <c r="J75" i="4" s="1"/>
  <c r="I76" i="4"/>
  <c r="J76" i="4" s="1"/>
  <c r="I77" i="4"/>
  <c r="K77" i="4" s="1"/>
  <c r="I78" i="4"/>
  <c r="K78" i="4" s="1"/>
  <c r="I79" i="4"/>
  <c r="I80" i="4"/>
  <c r="J80" i="4" s="1"/>
  <c r="I81" i="4"/>
  <c r="K81" i="4" s="1"/>
  <c r="I82" i="4"/>
  <c r="J82" i="4" s="1"/>
  <c r="I83" i="4"/>
  <c r="I84" i="4"/>
  <c r="I85" i="4"/>
  <c r="K85" i="4" s="1"/>
  <c r="I86" i="4"/>
  <c r="J86" i="4" s="1"/>
  <c r="I87" i="4"/>
  <c r="J87" i="4" s="1"/>
  <c r="I88" i="4"/>
  <c r="I89" i="4"/>
  <c r="K89" i="4" s="1"/>
  <c r="I90" i="4"/>
  <c r="K90" i="4" s="1"/>
  <c r="I91" i="4"/>
  <c r="J91" i="4" s="1"/>
  <c r="I92" i="4"/>
  <c r="J92" i="4" s="1"/>
  <c r="I93" i="4"/>
  <c r="K93" i="4" s="1"/>
  <c r="I94" i="4"/>
  <c r="K94" i="4" s="1"/>
  <c r="I95" i="4"/>
  <c r="I96" i="4"/>
  <c r="J96" i="4" s="1"/>
  <c r="I97" i="4"/>
  <c r="K97" i="4" s="1"/>
  <c r="I98" i="4"/>
  <c r="J98" i="4" s="1"/>
  <c r="I99" i="4"/>
  <c r="I100" i="4"/>
  <c r="I101" i="4"/>
  <c r="K101" i="4" s="1"/>
  <c r="I102" i="4"/>
  <c r="J102" i="4" s="1"/>
  <c r="I103" i="4"/>
  <c r="J103" i="4" s="1"/>
  <c r="I104" i="4"/>
  <c r="I105" i="4"/>
  <c r="K105" i="4" s="1"/>
  <c r="I106" i="4"/>
  <c r="K106" i="4" s="1"/>
  <c r="I107" i="4"/>
  <c r="J107" i="4" s="1"/>
  <c r="I108" i="4"/>
  <c r="J108" i="4" s="1"/>
  <c r="I109" i="4"/>
  <c r="K109" i="4" s="1"/>
  <c r="I110" i="4"/>
  <c r="K110" i="4" s="1"/>
  <c r="I111" i="4"/>
  <c r="I112" i="4"/>
  <c r="J112" i="4" s="1"/>
  <c r="I113" i="4"/>
  <c r="K113" i="4" s="1"/>
  <c r="I114" i="4"/>
  <c r="J114" i="4" s="1"/>
  <c r="I115" i="4"/>
  <c r="I116" i="4"/>
  <c r="I117" i="4"/>
  <c r="K117" i="4" s="1"/>
  <c r="I118" i="4"/>
  <c r="J118" i="4" s="1"/>
  <c r="I119" i="4"/>
  <c r="J119" i="4" s="1"/>
  <c r="I120" i="4"/>
  <c r="I121" i="4"/>
  <c r="K121" i="4" s="1"/>
  <c r="I122" i="4"/>
  <c r="K122" i="4" s="1"/>
  <c r="I123" i="4"/>
  <c r="J123" i="4" s="1"/>
  <c r="I124" i="4"/>
  <c r="J124" i="4" s="1"/>
  <c r="I125" i="4"/>
  <c r="K125" i="4" s="1"/>
  <c r="I126" i="4"/>
  <c r="K126" i="4" s="1"/>
  <c r="I127" i="4"/>
  <c r="I128" i="4"/>
  <c r="J128" i="4" s="1"/>
  <c r="I129" i="4"/>
  <c r="K129" i="4" s="1"/>
  <c r="I130" i="4"/>
  <c r="J130" i="4" s="1"/>
  <c r="I131" i="4"/>
  <c r="I132" i="4"/>
  <c r="I133" i="4"/>
  <c r="K133" i="4" s="1"/>
  <c r="I134" i="4"/>
  <c r="J134" i="4" s="1"/>
  <c r="I135" i="4"/>
  <c r="J135" i="4" s="1"/>
  <c r="I136" i="4"/>
  <c r="I137" i="4"/>
  <c r="K137" i="4" s="1"/>
  <c r="I138" i="4"/>
  <c r="K138" i="4" s="1"/>
  <c r="I139" i="4"/>
  <c r="J139" i="4" s="1"/>
  <c r="I140" i="4"/>
  <c r="J140" i="4" s="1"/>
  <c r="I141" i="4"/>
  <c r="K141" i="4" s="1"/>
  <c r="I142" i="4"/>
  <c r="K142" i="4" s="1"/>
  <c r="I143" i="4"/>
  <c r="I144" i="4"/>
  <c r="J144" i="4" s="1"/>
  <c r="I145" i="4"/>
  <c r="K145" i="4" s="1"/>
  <c r="I146" i="4"/>
  <c r="J146" i="4" s="1"/>
  <c r="I147" i="4"/>
  <c r="I148" i="4"/>
  <c r="I149" i="4"/>
  <c r="K149" i="4" s="1"/>
  <c r="I150" i="4"/>
  <c r="J150" i="4" s="1"/>
  <c r="I151" i="4"/>
  <c r="J151" i="4" s="1"/>
  <c r="I152" i="4"/>
  <c r="I153" i="4"/>
  <c r="K153" i="4" s="1"/>
  <c r="I154" i="4"/>
  <c r="K154" i="4" s="1"/>
  <c r="I155" i="4"/>
  <c r="J155" i="4" s="1"/>
  <c r="I156" i="4"/>
  <c r="J156" i="4" s="1"/>
  <c r="I157" i="4"/>
  <c r="K157" i="4" s="1"/>
  <c r="I158" i="4"/>
  <c r="K158" i="4" s="1"/>
  <c r="I159" i="4"/>
  <c r="I160" i="4"/>
  <c r="J160" i="4" s="1"/>
  <c r="I161" i="4"/>
  <c r="K161" i="4" s="1"/>
  <c r="I162" i="4"/>
  <c r="J162" i="4" s="1"/>
  <c r="I163" i="4"/>
  <c r="I164" i="4"/>
  <c r="I165" i="4"/>
  <c r="K165" i="4" s="1"/>
  <c r="I166" i="4"/>
  <c r="J166" i="4" s="1"/>
  <c r="I167" i="4"/>
  <c r="J167" i="4" s="1"/>
  <c r="I168" i="4"/>
  <c r="I169" i="4"/>
  <c r="K169" i="4" s="1"/>
  <c r="I170" i="4"/>
  <c r="K170" i="4" s="1"/>
  <c r="I171" i="4"/>
  <c r="J171" i="4" s="1"/>
  <c r="I172" i="4"/>
  <c r="J172" i="4" s="1"/>
  <c r="I173" i="4"/>
  <c r="K173" i="4" s="1"/>
  <c r="I174" i="4"/>
  <c r="K174" i="4" s="1"/>
  <c r="I175" i="4"/>
  <c r="I176" i="4"/>
  <c r="J176" i="4" s="1"/>
  <c r="I177" i="4"/>
  <c r="K177" i="4" s="1"/>
  <c r="I178" i="4"/>
  <c r="J178" i="4" s="1"/>
  <c r="I179" i="4"/>
  <c r="I180" i="4"/>
  <c r="I181" i="4"/>
  <c r="K181" i="4" s="1"/>
  <c r="I182" i="4"/>
  <c r="J182" i="4" s="1"/>
  <c r="I183" i="4"/>
  <c r="J183" i="4" s="1"/>
  <c r="I184" i="4"/>
  <c r="I185" i="4"/>
  <c r="K185" i="4" s="1"/>
  <c r="I186" i="4"/>
  <c r="K186" i="4" s="1"/>
  <c r="I187" i="4"/>
  <c r="J187" i="4" s="1"/>
  <c r="I188" i="4"/>
  <c r="J188" i="4" s="1"/>
  <c r="I189" i="4"/>
  <c r="K189" i="4" s="1"/>
  <c r="I190" i="4"/>
  <c r="K190" i="4" s="1"/>
  <c r="I191" i="4"/>
  <c r="I192" i="4"/>
  <c r="J192" i="4" s="1"/>
  <c r="I193" i="4"/>
  <c r="K193" i="4" s="1"/>
  <c r="I194" i="4"/>
  <c r="J194" i="4" s="1"/>
  <c r="I195" i="4"/>
  <c r="I196" i="4"/>
  <c r="I197" i="4"/>
  <c r="K197" i="4" s="1"/>
  <c r="I198" i="4"/>
  <c r="J198" i="4" s="1"/>
  <c r="I199" i="4"/>
  <c r="J199" i="4" s="1"/>
  <c r="I200" i="4"/>
  <c r="I201" i="4"/>
  <c r="K201" i="4" s="1"/>
  <c r="I202" i="4"/>
  <c r="K202" i="4" s="1"/>
  <c r="I203" i="4"/>
  <c r="J203" i="4" s="1"/>
  <c r="I204" i="4"/>
  <c r="J204" i="4" s="1"/>
  <c r="I205" i="4"/>
  <c r="K205" i="4" s="1"/>
  <c r="I206" i="4"/>
  <c r="K206" i="4" s="1"/>
  <c r="I207" i="4"/>
  <c r="J207" i="4" s="1"/>
  <c r="I208" i="4"/>
  <c r="J208" i="4" s="1"/>
  <c r="I209" i="4"/>
  <c r="K209" i="4" s="1"/>
  <c r="I210" i="4"/>
  <c r="K210" i="4" s="1"/>
  <c r="I211" i="4"/>
  <c r="J211" i="4" s="1"/>
  <c r="I212" i="4"/>
  <c r="J212" i="4" s="1"/>
  <c r="I213" i="4"/>
  <c r="K213" i="4" s="1"/>
  <c r="I214" i="4"/>
  <c r="K214" i="4" s="1"/>
  <c r="I215" i="4"/>
  <c r="J215" i="4" s="1"/>
  <c r="I216" i="4"/>
  <c r="J216" i="4" s="1"/>
  <c r="I217" i="4"/>
  <c r="K217" i="4" s="1"/>
  <c r="I218" i="4"/>
  <c r="K218" i="4" s="1"/>
  <c r="I219" i="4"/>
  <c r="J219" i="4" s="1"/>
  <c r="I220" i="4"/>
  <c r="J220" i="4" s="1"/>
  <c r="I221" i="4"/>
  <c r="K221" i="4" s="1"/>
  <c r="I222" i="4"/>
  <c r="K222" i="4" s="1"/>
  <c r="I223" i="4"/>
  <c r="J223" i="4" s="1"/>
  <c r="I224" i="4"/>
  <c r="J224" i="4" s="1"/>
  <c r="I225" i="4"/>
  <c r="K225" i="4" s="1"/>
  <c r="I226" i="4"/>
  <c r="K226" i="4" s="1"/>
  <c r="I227" i="4"/>
  <c r="J227" i="4" s="1"/>
  <c r="I228" i="4"/>
  <c r="J228" i="4" s="1"/>
  <c r="I229" i="4"/>
  <c r="K229" i="4" s="1"/>
  <c r="I230" i="4"/>
  <c r="K230" i="4" s="1"/>
  <c r="I231" i="4"/>
  <c r="J231" i="4" s="1"/>
  <c r="I232" i="4"/>
  <c r="J232" i="4" s="1"/>
  <c r="I233" i="4"/>
  <c r="K233" i="4" s="1"/>
  <c r="I234" i="4"/>
  <c r="K234" i="4" s="1"/>
  <c r="I235" i="4"/>
  <c r="J235" i="4" s="1"/>
  <c r="I236" i="4"/>
  <c r="J236" i="4" s="1"/>
  <c r="I237" i="4"/>
  <c r="K237" i="4" s="1"/>
  <c r="I238" i="4"/>
  <c r="K238" i="4" s="1"/>
  <c r="I239" i="4"/>
  <c r="J239" i="4" s="1"/>
  <c r="I240" i="4"/>
  <c r="J240" i="4" s="1"/>
  <c r="I241" i="4"/>
  <c r="K241" i="4" s="1"/>
  <c r="I242" i="4"/>
  <c r="K242" i="4" s="1"/>
  <c r="I243" i="4"/>
  <c r="J243" i="4" s="1"/>
  <c r="I244" i="4"/>
  <c r="J244" i="4" s="1"/>
  <c r="I245" i="4"/>
  <c r="K245" i="4" s="1"/>
  <c r="I246" i="4"/>
  <c r="K246" i="4" s="1"/>
  <c r="I247" i="4"/>
  <c r="J247" i="4" s="1"/>
  <c r="I248" i="4"/>
  <c r="J248" i="4" s="1"/>
  <c r="I249" i="4"/>
  <c r="K249" i="4" s="1"/>
  <c r="I250" i="4"/>
  <c r="K250" i="4" s="1"/>
  <c r="I251" i="4"/>
  <c r="J251" i="4" s="1"/>
  <c r="I252" i="4"/>
  <c r="J252" i="4" s="1"/>
  <c r="I253" i="4"/>
  <c r="K253" i="4" s="1"/>
  <c r="I254" i="4"/>
  <c r="K254" i="4" s="1"/>
  <c r="I255" i="4"/>
  <c r="J255" i="4" s="1"/>
  <c r="I256" i="4"/>
  <c r="J256" i="4" s="1"/>
  <c r="I257" i="4"/>
  <c r="K257" i="4" s="1"/>
  <c r="I258" i="4"/>
  <c r="K258" i="4" s="1"/>
  <c r="I259" i="4"/>
  <c r="J259" i="4" s="1"/>
  <c r="I260" i="4"/>
  <c r="J260" i="4" s="1"/>
  <c r="I261" i="4"/>
  <c r="K261" i="4" s="1"/>
  <c r="I262" i="4"/>
  <c r="K262" i="4" s="1"/>
  <c r="I263" i="4"/>
  <c r="J263" i="4" s="1"/>
  <c r="I264" i="4"/>
  <c r="J264" i="4" s="1"/>
  <c r="I265" i="4"/>
  <c r="K265" i="4" s="1"/>
  <c r="I266" i="4"/>
  <c r="K266" i="4" s="1"/>
  <c r="I267" i="4"/>
  <c r="J267" i="4" s="1"/>
  <c r="I268" i="4"/>
  <c r="J268" i="4" s="1"/>
  <c r="I269" i="4"/>
  <c r="K269" i="4" s="1"/>
  <c r="I270" i="4"/>
  <c r="K270" i="4" s="1"/>
  <c r="I271" i="4"/>
  <c r="J271" i="4" s="1"/>
  <c r="I272" i="4"/>
  <c r="J272" i="4" s="1"/>
  <c r="I273" i="4"/>
  <c r="K273" i="4" s="1"/>
  <c r="I274" i="4"/>
  <c r="K274" i="4" s="1"/>
  <c r="I275" i="4"/>
  <c r="J275" i="4" s="1"/>
  <c r="I276" i="4"/>
  <c r="J276" i="4" s="1"/>
  <c r="I277" i="4"/>
  <c r="K277" i="4" s="1"/>
  <c r="I278" i="4"/>
  <c r="K278" i="4" s="1"/>
  <c r="I279" i="4"/>
  <c r="J279" i="4" s="1"/>
  <c r="I280" i="4"/>
  <c r="J280" i="4" s="1"/>
  <c r="I281" i="4"/>
  <c r="K281" i="4" s="1"/>
  <c r="I282" i="4"/>
  <c r="K282" i="4" s="1"/>
  <c r="I283" i="4"/>
  <c r="J283" i="4" s="1"/>
  <c r="I284" i="4"/>
  <c r="J284" i="4" s="1"/>
  <c r="I285" i="4"/>
  <c r="K285" i="4" s="1"/>
  <c r="I286" i="4"/>
  <c r="K286" i="4" s="1"/>
  <c r="I287" i="4"/>
  <c r="J287" i="4" s="1"/>
  <c r="I288" i="4"/>
  <c r="J288" i="4" s="1"/>
  <c r="I289" i="4"/>
  <c r="K289" i="4" s="1"/>
  <c r="I290" i="4"/>
  <c r="K290" i="4" s="1"/>
  <c r="I291" i="4"/>
  <c r="J291" i="4" s="1"/>
  <c r="I292" i="4"/>
  <c r="J292" i="4" s="1"/>
  <c r="I293" i="4"/>
  <c r="K293" i="4" s="1"/>
  <c r="I294" i="4"/>
  <c r="K294" i="4" s="1"/>
  <c r="I295" i="4"/>
  <c r="J295" i="4" s="1"/>
  <c r="K198" i="4" l="1"/>
  <c r="K134" i="4"/>
  <c r="K70" i="4"/>
  <c r="J225" i="4"/>
  <c r="J129" i="4"/>
  <c r="J65" i="4"/>
  <c r="J281" i="4"/>
  <c r="J249" i="4"/>
  <c r="J217" i="4"/>
  <c r="J185" i="4"/>
  <c r="J153" i="4"/>
  <c r="J121" i="4"/>
  <c r="J89" i="4"/>
  <c r="J57" i="4"/>
  <c r="J25" i="4"/>
  <c r="K182" i="4"/>
  <c r="K118" i="4"/>
  <c r="K54" i="4"/>
  <c r="J289" i="4"/>
  <c r="J193" i="4"/>
  <c r="J97" i="4"/>
  <c r="J33" i="4"/>
  <c r="J273" i="4"/>
  <c r="J241" i="4"/>
  <c r="J209" i="4"/>
  <c r="J177" i="4"/>
  <c r="J145" i="4"/>
  <c r="J113" i="4"/>
  <c r="J81" i="4"/>
  <c r="J49" i="4"/>
  <c r="J17" i="4"/>
  <c r="K166" i="4"/>
  <c r="K102" i="4"/>
  <c r="K42" i="4"/>
  <c r="J257" i="4"/>
  <c r="J161" i="4"/>
  <c r="J265" i="4"/>
  <c r="J233" i="4"/>
  <c r="J201" i="4"/>
  <c r="J169" i="4"/>
  <c r="J137" i="4"/>
  <c r="J105" i="4"/>
  <c r="J73" i="4"/>
  <c r="J41" i="4"/>
  <c r="J9" i="4"/>
  <c r="K150" i="4"/>
  <c r="K86" i="4"/>
  <c r="K20" i="4"/>
  <c r="J286" i="4"/>
  <c r="J278" i="4"/>
  <c r="J270" i="4"/>
  <c r="J262" i="4"/>
  <c r="J254" i="4"/>
  <c r="J246" i="4"/>
  <c r="J238" i="4"/>
  <c r="J230" i="4"/>
  <c r="J222" i="4"/>
  <c r="J214" i="4"/>
  <c r="J206" i="4"/>
  <c r="J190" i="4"/>
  <c r="J174" i="4"/>
  <c r="J158" i="4"/>
  <c r="J142" i="4"/>
  <c r="J126" i="4"/>
  <c r="J110" i="4"/>
  <c r="J94" i="4"/>
  <c r="J78" i="4"/>
  <c r="J62" i="4"/>
  <c r="J46" i="4"/>
  <c r="J38" i="4"/>
  <c r="J30" i="4"/>
  <c r="J22" i="4"/>
  <c r="J14" i="4"/>
  <c r="J6" i="4"/>
  <c r="K292" i="4"/>
  <c r="K276" i="4"/>
  <c r="K260" i="4"/>
  <c r="K244" i="4"/>
  <c r="K228" i="4"/>
  <c r="K212" i="4"/>
  <c r="K194" i="4"/>
  <c r="K178" i="4"/>
  <c r="K162" i="4"/>
  <c r="K146" i="4"/>
  <c r="K130" i="4"/>
  <c r="K114" i="4"/>
  <c r="K98" i="4"/>
  <c r="K82" i="4"/>
  <c r="K66" i="4"/>
  <c r="K50" i="4"/>
  <c r="K35" i="4"/>
  <c r="K15" i="4"/>
  <c r="K295" i="4"/>
  <c r="K279" i="4"/>
  <c r="K247" i="4"/>
  <c r="K215" i="4"/>
  <c r="J294" i="4"/>
  <c r="J285" i="4"/>
  <c r="J277" i="4"/>
  <c r="J269" i="4"/>
  <c r="J261" i="4"/>
  <c r="J253" i="4"/>
  <c r="J245" i="4"/>
  <c r="J237" i="4"/>
  <c r="J229" i="4"/>
  <c r="J221" i="4"/>
  <c r="J213" i="4"/>
  <c r="J205" i="4"/>
  <c r="J197" i="4"/>
  <c r="J189" i="4"/>
  <c r="J181" i="4"/>
  <c r="J173" i="4"/>
  <c r="J165" i="4"/>
  <c r="J157" i="4"/>
  <c r="J149" i="4"/>
  <c r="J141" i="4"/>
  <c r="J133" i="4"/>
  <c r="J125" i="4"/>
  <c r="J117" i="4"/>
  <c r="J109" i="4"/>
  <c r="J101" i="4"/>
  <c r="J93" i="4"/>
  <c r="J85" i="4"/>
  <c r="J77" i="4"/>
  <c r="J69" i="4"/>
  <c r="J61" i="4"/>
  <c r="J53" i="4"/>
  <c r="J45" i="4"/>
  <c r="J37" i="4"/>
  <c r="J29" i="4"/>
  <c r="J21" i="4"/>
  <c r="J13" i="4"/>
  <c r="J5" i="4"/>
  <c r="K287" i="4"/>
  <c r="K271" i="4"/>
  <c r="K255" i="4"/>
  <c r="K239" i="4"/>
  <c r="K223" i="4"/>
  <c r="K207" i="4"/>
  <c r="K187" i="4"/>
  <c r="K176" i="4"/>
  <c r="K155" i="4"/>
  <c r="K144" i="4"/>
  <c r="K123" i="4"/>
  <c r="K112" i="4"/>
  <c r="K91" i="4"/>
  <c r="K80" i="4"/>
  <c r="K59" i="4"/>
  <c r="K48" i="4"/>
  <c r="K263" i="4"/>
  <c r="K231" i="4"/>
  <c r="J290" i="4"/>
  <c r="J282" i="4"/>
  <c r="J274" i="4"/>
  <c r="J266" i="4"/>
  <c r="J258" i="4"/>
  <c r="J250" i="4"/>
  <c r="J242" i="4"/>
  <c r="J234" i="4"/>
  <c r="J226" i="4"/>
  <c r="J218" i="4"/>
  <c r="J210" i="4"/>
  <c r="J202" i="4"/>
  <c r="J186" i="4"/>
  <c r="J170" i="4"/>
  <c r="J154" i="4"/>
  <c r="J138" i="4"/>
  <c r="J122" i="4"/>
  <c r="J106" i="4"/>
  <c r="J90" i="4"/>
  <c r="J74" i="4"/>
  <c r="J58" i="4"/>
  <c r="J34" i="4"/>
  <c r="J26" i="4"/>
  <c r="J18" i="4"/>
  <c r="J10" i="4"/>
  <c r="J2" i="4"/>
  <c r="K284" i="4"/>
  <c r="K268" i="4"/>
  <c r="K252" i="4"/>
  <c r="K236" i="4"/>
  <c r="K220" i="4"/>
  <c r="K204" i="4"/>
  <c r="K183" i="4"/>
  <c r="K172" i="4"/>
  <c r="K151" i="4"/>
  <c r="K140" i="4"/>
  <c r="K119" i="4"/>
  <c r="K108" i="4"/>
  <c r="K87" i="4"/>
  <c r="K76" i="4"/>
  <c r="K55" i="4"/>
  <c r="K43" i="4"/>
  <c r="K200" i="4"/>
  <c r="J200" i="4"/>
  <c r="K196" i="4"/>
  <c r="J196" i="4"/>
  <c r="K184" i="4"/>
  <c r="J184" i="4"/>
  <c r="K180" i="4"/>
  <c r="J180" i="4"/>
  <c r="K168" i="4"/>
  <c r="J168" i="4"/>
  <c r="K164" i="4"/>
  <c r="J164" i="4"/>
  <c r="K152" i="4"/>
  <c r="J152" i="4"/>
  <c r="K148" i="4"/>
  <c r="J148" i="4"/>
  <c r="K136" i="4"/>
  <c r="J136" i="4"/>
  <c r="K132" i="4"/>
  <c r="J132" i="4"/>
  <c r="K120" i="4"/>
  <c r="J120" i="4"/>
  <c r="K116" i="4"/>
  <c r="J116" i="4"/>
  <c r="K104" i="4"/>
  <c r="J104" i="4"/>
  <c r="K100" i="4"/>
  <c r="J100" i="4"/>
  <c r="K88" i="4"/>
  <c r="J88" i="4"/>
  <c r="K84" i="4"/>
  <c r="J84" i="4"/>
  <c r="K72" i="4"/>
  <c r="J72" i="4"/>
  <c r="K68" i="4"/>
  <c r="J68" i="4"/>
  <c r="K56" i="4"/>
  <c r="J56" i="4"/>
  <c r="K52" i="4"/>
  <c r="J52" i="4"/>
  <c r="K44" i="4"/>
  <c r="J44" i="4"/>
  <c r="K40" i="4"/>
  <c r="J40" i="4"/>
  <c r="K32" i="4"/>
  <c r="J32" i="4"/>
  <c r="K28" i="4"/>
  <c r="J28" i="4"/>
  <c r="K24" i="4"/>
  <c r="J24" i="4"/>
  <c r="K16" i="4"/>
  <c r="J16" i="4"/>
  <c r="K12" i="4"/>
  <c r="J12" i="4"/>
  <c r="K4" i="4"/>
  <c r="J4" i="4"/>
  <c r="J293" i="4"/>
  <c r="K291" i="4"/>
  <c r="K283" i="4"/>
  <c r="K275" i="4"/>
  <c r="K267" i="4"/>
  <c r="K259" i="4"/>
  <c r="K251" i="4"/>
  <c r="K243" i="4"/>
  <c r="K235" i="4"/>
  <c r="K227" i="4"/>
  <c r="K219" i="4"/>
  <c r="K211" i="4"/>
  <c r="K203" i="4"/>
  <c r="K192" i="4"/>
  <c r="K171" i="4"/>
  <c r="K160" i="4"/>
  <c r="K139" i="4"/>
  <c r="K128" i="4"/>
  <c r="K107" i="4"/>
  <c r="K96" i="4"/>
  <c r="K75" i="4"/>
  <c r="K64" i="4"/>
  <c r="K27" i="4"/>
  <c r="K195" i="4"/>
  <c r="J195" i="4"/>
  <c r="J191" i="4"/>
  <c r="K191" i="4"/>
  <c r="K179" i="4"/>
  <c r="J179" i="4"/>
  <c r="J175" i="4"/>
  <c r="K175" i="4"/>
  <c r="K163" i="4"/>
  <c r="J163" i="4"/>
  <c r="J159" i="4"/>
  <c r="K159" i="4"/>
  <c r="K147" i="4"/>
  <c r="J147" i="4"/>
  <c r="J143" i="4"/>
  <c r="K143" i="4"/>
  <c r="K131" i="4"/>
  <c r="J131" i="4"/>
  <c r="J127" i="4"/>
  <c r="K127" i="4"/>
  <c r="K115" i="4"/>
  <c r="J115" i="4"/>
  <c r="J111" i="4"/>
  <c r="K111" i="4"/>
  <c r="K99" i="4"/>
  <c r="J99" i="4"/>
  <c r="J95" i="4"/>
  <c r="K95" i="4"/>
  <c r="K83" i="4"/>
  <c r="J83" i="4"/>
  <c r="J79" i="4"/>
  <c r="K79" i="4"/>
  <c r="K67" i="4"/>
  <c r="J67" i="4"/>
  <c r="J63" i="4"/>
  <c r="K63" i="4"/>
  <c r="K51" i="4"/>
  <c r="J51" i="4"/>
  <c r="J47" i="4"/>
  <c r="K47" i="4"/>
  <c r="K39" i="4"/>
  <c r="J39" i="4"/>
  <c r="K31" i="4"/>
  <c r="J31" i="4"/>
  <c r="K23" i="4"/>
  <c r="J23" i="4"/>
  <c r="J19" i="4"/>
  <c r="K19" i="4"/>
  <c r="J11" i="4"/>
  <c r="K11" i="4"/>
  <c r="K7" i="4"/>
  <c r="J7" i="4"/>
  <c r="K3" i="4"/>
  <c r="J3" i="4"/>
  <c r="K288" i="4"/>
  <c r="K280" i="4"/>
  <c r="K272" i="4"/>
  <c r="K264" i="4"/>
  <c r="K256" i="4"/>
  <c r="K248" i="4"/>
  <c r="K240" i="4"/>
  <c r="K232" i="4"/>
  <c r="K224" i="4"/>
  <c r="K216" i="4"/>
  <c r="K208" i="4"/>
  <c r="K199" i="4"/>
  <c r="K188" i="4"/>
  <c r="K167" i="4"/>
  <c r="K156" i="4"/>
  <c r="K135" i="4"/>
  <c r="K124" i="4"/>
  <c r="K103" i="4"/>
  <c r="K92" i="4"/>
  <c r="K71" i="4"/>
  <c r="K60" i="4"/>
  <c r="K36" i="4"/>
  <c r="K8"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L110" i="4" l="1"/>
  <c r="L2" i="4"/>
  <c r="L6" i="4"/>
  <c r="L10" i="4"/>
  <c r="L14" i="4"/>
  <c r="L18" i="4"/>
  <c r="L22" i="4"/>
  <c r="L26" i="4"/>
  <c r="L30" i="4"/>
  <c r="L34" i="4"/>
  <c r="L38" i="4"/>
  <c r="L42" i="4"/>
  <c r="L46" i="4"/>
  <c r="L50" i="4"/>
  <c r="L54" i="4"/>
  <c r="L58" i="4"/>
  <c r="L62" i="4"/>
  <c r="L66" i="4"/>
  <c r="L70" i="4"/>
  <c r="L74" i="4"/>
  <c r="L78" i="4"/>
  <c r="L82" i="4"/>
  <c r="L86" i="4"/>
  <c r="L90" i="4"/>
  <c r="L94" i="4"/>
  <c r="L98" i="4"/>
  <c r="L102" i="4"/>
  <c r="L106" i="4"/>
  <c r="L114" i="4"/>
  <c r="L118" i="4"/>
  <c r="L122" i="4"/>
  <c r="L126" i="4"/>
  <c r="L130" i="4"/>
  <c r="L134" i="4"/>
  <c r="L138" i="4"/>
  <c r="L142" i="4"/>
  <c r="L146" i="4"/>
  <c r="L150" i="4"/>
  <c r="L154" i="4"/>
  <c r="L158" i="4"/>
  <c r="L162" i="4"/>
  <c r="L166" i="4"/>
  <c r="L170" i="4"/>
  <c r="L174" i="4"/>
  <c r="L178" i="4"/>
  <c r="L182" i="4"/>
  <c r="L186" i="4"/>
  <c r="L190" i="4"/>
  <c r="L194" i="4"/>
  <c r="L198" i="4"/>
  <c r="L202" i="4"/>
  <c r="L206" i="4"/>
  <c r="L210" i="4"/>
  <c r="L214" i="4"/>
  <c r="L218" i="4"/>
  <c r="L222" i="4"/>
  <c r="L226" i="4"/>
  <c r="L230" i="4"/>
  <c r="L234" i="4"/>
  <c r="L238" i="4"/>
  <c r="L242" i="4"/>
  <c r="L246" i="4"/>
  <c r="L250" i="4"/>
  <c r="L254" i="4"/>
  <c r="L258" i="4"/>
  <c r="L262" i="4"/>
  <c r="L266" i="4"/>
  <c r="L270" i="4"/>
  <c r="L274" i="4"/>
  <c r="L278" i="4"/>
  <c r="L3" i="4"/>
  <c r="L7" i="4"/>
  <c r="L11" i="4"/>
  <c r="L15" i="4"/>
  <c r="L19" i="4"/>
  <c r="L23" i="4"/>
  <c r="L27" i="4"/>
  <c r="L31" i="4"/>
  <c r="L35" i="4"/>
  <c r="L39" i="4"/>
  <c r="L43" i="4"/>
  <c r="L47" i="4"/>
  <c r="L51" i="4"/>
  <c r="L55" i="4"/>
  <c r="L59" i="4"/>
  <c r="L63" i="4"/>
  <c r="L67" i="4"/>
  <c r="L71" i="4"/>
  <c r="L75" i="4"/>
  <c r="L79" i="4"/>
  <c r="L83" i="4"/>
  <c r="L87" i="4"/>
  <c r="L91" i="4"/>
  <c r="L95" i="4"/>
  <c r="L99" i="4"/>
  <c r="L103" i="4"/>
  <c r="L107" i="4"/>
  <c r="L111" i="4"/>
  <c r="L115" i="4"/>
  <c r="L119" i="4"/>
  <c r="L123" i="4"/>
  <c r="L127" i="4"/>
  <c r="L131" i="4"/>
  <c r="L135" i="4"/>
  <c r="L139" i="4"/>
  <c r="L143" i="4"/>
  <c r="L147" i="4"/>
  <c r="L151" i="4"/>
  <c r="L155" i="4"/>
  <c r="L159" i="4"/>
  <c r="L163" i="4"/>
  <c r="L167" i="4"/>
  <c r="L171" i="4"/>
  <c r="L175" i="4"/>
  <c r="L179" i="4"/>
  <c r="L183" i="4"/>
  <c r="L187" i="4"/>
  <c r="L191" i="4"/>
  <c r="L195" i="4"/>
  <c r="L199" i="4"/>
  <c r="L203" i="4"/>
  <c r="L207" i="4"/>
  <c r="L211" i="4"/>
  <c r="L215" i="4"/>
  <c r="L219" i="4"/>
  <c r="L223" i="4"/>
  <c r="L227" i="4"/>
  <c r="L231" i="4"/>
  <c r="L235" i="4"/>
  <c r="L239" i="4"/>
  <c r="L243" i="4"/>
  <c r="L247" i="4"/>
  <c r="L251" i="4"/>
  <c r="L255" i="4"/>
  <c r="L259" i="4"/>
  <c r="L263" i="4"/>
  <c r="L267" i="4"/>
  <c r="L271" i="4"/>
  <c r="L275" i="4"/>
  <c r="L279" i="4"/>
  <c r="L283" i="4"/>
  <c r="L287" i="4"/>
  <c r="L291" i="4"/>
  <c r="L295" i="4"/>
  <c r="L4" i="4"/>
  <c r="L8" i="4"/>
  <c r="L5" i="4"/>
  <c r="L16" i="4"/>
  <c r="L24" i="4"/>
  <c r="L32" i="4"/>
  <c r="L40" i="4"/>
  <c r="L48" i="4"/>
  <c r="L56" i="4"/>
  <c r="L64" i="4"/>
  <c r="L72" i="4"/>
  <c r="L80" i="4"/>
  <c r="L88" i="4"/>
  <c r="L96" i="4"/>
  <c r="L104" i="4"/>
  <c r="L112" i="4"/>
  <c r="L120" i="4"/>
  <c r="L128" i="4"/>
  <c r="L136" i="4"/>
  <c r="L144" i="4"/>
  <c r="L152" i="4"/>
  <c r="L160" i="4"/>
  <c r="L168" i="4"/>
  <c r="L176" i="4"/>
  <c r="L184" i="4"/>
  <c r="L192" i="4"/>
  <c r="L200" i="4"/>
  <c r="L208" i="4"/>
  <c r="L216" i="4"/>
  <c r="L224" i="4"/>
  <c r="L232" i="4"/>
  <c r="L240" i="4"/>
  <c r="L248" i="4"/>
  <c r="L256" i="4"/>
  <c r="L264" i="4"/>
  <c r="L272" i="4"/>
  <c r="L280" i="4"/>
  <c r="L285" i="4"/>
  <c r="L290" i="4"/>
  <c r="L9" i="4"/>
  <c r="L17" i="4"/>
  <c r="L25" i="4"/>
  <c r="L33" i="4"/>
  <c r="L41" i="4"/>
  <c r="L49" i="4"/>
  <c r="L57" i="4"/>
  <c r="L12" i="4"/>
  <c r="L28" i="4"/>
  <c r="L44" i="4"/>
  <c r="L60" i="4"/>
  <c r="L69" i="4"/>
  <c r="L81" i="4"/>
  <c r="L92" i="4"/>
  <c r="L101" i="4"/>
  <c r="L113" i="4"/>
  <c r="L124" i="4"/>
  <c r="L133" i="4"/>
  <c r="L145" i="4"/>
  <c r="L156" i="4"/>
  <c r="L165" i="4"/>
  <c r="L177" i="4"/>
  <c r="L188" i="4"/>
  <c r="L197" i="4"/>
  <c r="L209" i="4"/>
  <c r="L220" i="4"/>
  <c r="L229" i="4"/>
  <c r="L241" i="4"/>
  <c r="L252" i="4"/>
  <c r="L261" i="4"/>
  <c r="L273" i="4"/>
  <c r="L282" i="4"/>
  <c r="L289" i="4"/>
  <c r="L13" i="4"/>
  <c r="L29" i="4"/>
  <c r="L45" i="4"/>
  <c r="L61" i="4"/>
  <c r="L73" i="4"/>
  <c r="L84" i="4"/>
  <c r="L93" i="4"/>
  <c r="L105" i="4"/>
  <c r="L116" i="4"/>
  <c r="L125" i="4"/>
  <c r="L137" i="4"/>
  <c r="L148" i="4"/>
  <c r="L157" i="4"/>
  <c r="L169" i="4"/>
  <c r="L180" i="4"/>
  <c r="L189" i="4"/>
  <c r="L201" i="4"/>
  <c r="L212" i="4"/>
  <c r="L221" i="4"/>
  <c r="L233" i="4"/>
  <c r="L244" i="4"/>
  <c r="L253" i="4"/>
  <c r="L265" i="4"/>
  <c r="L276" i="4"/>
  <c r="L284" i="4"/>
  <c r="L292" i="4"/>
  <c r="L97" i="4"/>
  <c r="L108" i="4"/>
  <c r="L117" i="4"/>
  <c r="L129" i="4"/>
  <c r="L140" i="4"/>
  <c r="L161" i="4"/>
  <c r="L172" i="4"/>
  <c r="L193" i="4"/>
  <c r="L213" i="4"/>
  <c r="L236" i="4"/>
  <c r="L257" i="4"/>
  <c r="L277" i="4"/>
  <c r="L20" i="4"/>
  <c r="L36" i="4"/>
  <c r="L52" i="4"/>
  <c r="L65" i="4"/>
  <c r="L76" i="4"/>
  <c r="L85" i="4"/>
  <c r="L149" i="4"/>
  <c r="L181" i="4"/>
  <c r="L204" i="4"/>
  <c r="L225" i="4"/>
  <c r="L245" i="4"/>
  <c r="L268" i="4"/>
  <c r="L286" i="4"/>
  <c r="L21" i="4"/>
  <c r="L77" i="4"/>
  <c r="L121" i="4"/>
  <c r="L164" i="4"/>
  <c r="L205" i="4"/>
  <c r="L249" i="4"/>
  <c r="L288" i="4"/>
  <c r="L100" i="4"/>
  <c r="L294" i="4"/>
  <c r="L109" i="4"/>
  <c r="L37" i="4"/>
  <c r="L89" i="4"/>
  <c r="L132" i="4"/>
  <c r="L173" i="4"/>
  <c r="L217" i="4"/>
  <c r="L260" i="4"/>
  <c r="L293" i="4"/>
  <c r="L53" i="4"/>
  <c r="L141" i="4"/>
  <c r="L185" i="4"/>
  <c r="L228" i="4"/>
  <c r="L269" i="4"/>
  <c r="L68" i="4"/>
  <c r="L153" i="4"/>
  <c r="L196" i="4"/>
  <c r="L237" i="4"/>
  <c r="L281" i="4"/>
</calcChain>
</file>

<file path=xl/comments1.xml><?xml version="1.0" encoding="utf-8"?>
<comments xmlns="http://schemas.openxmlformats.org/spreadsheetml/2006/main">
  <authors>
    <author>Servicio Medico</author>
  </authors>
  <commentList>
    <comment ref="J16" authorId="0" shapeId="0">
      <text>
        <r>
          <rPr>
            <b/>
            <sz val="9"/>
            <color indexed="81"/>
            <rFont val="Tahoma"/>
            <charset val="1"/>
          </rPr>
          <t>Servicio Medico:</t>
        </r>
        <r>
          <rPr>
            <sz val="9"/>
            <color indexed="81"/>
            <rFont val="Tahoma"/>
            <charset val="1"/>
          </rPr>
          <t xml:space="preserve">
SEGUNDO CERTIFICADO PRESENTADO EL 20/02/</t>
        </r>
      </text>
    </comment>
    <comment ref="N26" authorId="0" shapeId="0">
      <text>
        <r>
          <rPr>
            <b/>
            <sz val="9"/>
            <color indexed="81"/>
            <rFont val="Tahoma"/>
            <charset val="1"/>
          </rPr>
          <t>Servicio Medico:</t>
        </r>
        <r>
          <rPr>
            <sz val="9"/>
            <color indexed="81"/>
            <rFont val="Tahoma"/>
            <charset val="1"/>
          </rPr>
          <t xml:space="preserve">
27/02/2024 PRESENTA CERTIFICADO DE REPOSO DEL 21 Y 22 DE FEBRERO, FALTA PRESENTAR CERTIFICADO CORRESPONDIENTE AL 19 Y 20/02. </t>
        </r>
      </text>
    </comment>
  </commentList>
</comments>
</file>

<file path=xl/sharedStrings.xml><?xml version="1.0" encoding="utf-8"?>
<sst xmlns="http://schemas.openxmlformats.org/spreadsheetml/2006/main" count="9480" uniqueCount="3171">
  <si>
    <t>Legajo</t>
  </si>
  <si>
    <t>Nombre y Apellido</t>
  </si>
  <si>
    <t>Sexo</t>
  </si>
  <si>
    <t>Motivo de aviso</t>
  </si>
  <si>
    <t>Inicio de certificado</t>
  </si>
  <si>
    <t>Fecha de aviso</t>
  </si>
  <si>
    <t>Hora de aviso</t>
  </si>
  <si>
    <t>Hora de salida</t>
  </si>
  <si>
    <t>Hora de regreso</t>
  </si>
  <si>
    <t>Fecha de presentacion de certificado</t>
  </si>
  <si>
    <t>Fin de certificado</t>
  </si>
  <si>
    <t>Dias de Ausencia</t>
  </si>
  <si>
    <t>Justificado</t>
  </si>
  <si>
    <t>Diagnostico</t>
  </si>
  <si>
    <t>Resultado control medico</t>
  </si>
  <si>
    <t>Comentarios</t>
  </si>
  <si>
    <t>LEG.</t>
  </si>
  <si>
    <t>NOMBRE Y APELLIDO</t>
  </si>
  <si>
    <t>Convenio</t>
  </si>
  <si>
    <t>DU</t>
  </si>
  <si>
    <t>FECHA NAC.</t>
  </si>
  <si>
    <t>Edad</t>
  </si>
  <si>
    <t>E. CIVIL</t>
  </si>
  <si>
    <t>SEXO</t>
  </si>
  <si>
    <t>ABDALA, Miguel Ángel</t>
  </si>
  <si>
    <t>UOM</t>
  </si>
  <si>
    <t>Casado/a</t>
  </si>
  <si>
    <t>M</t>
  </si>
  <si>
    <t>ACOSTA, Johanna Alejandra</t>
  </si>
  <si>
    <t>Soltero/a</t>
  </si>
  <si>
    <t>F</t>
  </si>
  <si>
    <t xml:space="preserve">ACOSTA, Julio César </t>
  </si>
  <si>
    <t>AELLO, Diego Ángel</t>
  </si>
  <si>
    <t>ASIMRA</t>
  </si>
  <si>
    <t>AGUILAR BARRIA, Andrea Belén</t>
  </si>
  <si>
    <t>AGUILAR, Carlos Alberto</t>
  </si>
  <si>
    <t>AGUILAR, Marcelo Aquiles</t>
  </si>
  <si>
    <t>AGUILERA, María Alejandra</t>
  </si>
  <si>
    <t>AGUIRRE, Lucas Maria</t>
  </si>
  <si>
    <t>ALANCAY, Jose Antonio</t>
  </si>
  <si>
    <t>ALBERTI, Roberto Anibal</t>
  </si>
  <si>
    <t>ALMADA, Laura Sofía</t>
  </si>
  <si>
    <t>Concubinato</t>
  </si>
  <si>
    <t>ALONSO, Osvaldo Ismael</t>
  </si>
  <si>
    <t>ALVAREZ MOREN, Gisela Marilina</t>
  </si>
  <si>
    <t>ALVAREZ, Fernando Javier</t>
  </si>
  <si>
    <t>AMERI, Ignacio</t>
  </si>
  <si>
    <t>ANCONETANI, Norberto Fabián</t>
  </si>
  <si>
    <t xml:space="preserve">ANDRADE MAÑAO, Mary Elizabeth </t>
  </si>
  <si>
    <t>ARANCIBIA RANIERIS , Gustavo Sebastián</t>
  </si>
  <si>
    <t>ARAYA, Javier Reynaldo</t>
  </si>
  <si>
    <t>ARELLANO, Nestor José</t>
  </si>
  <si>
    <t>ARGAÑARAS, Matias Maximiliano</t>
  </si>
  <si>
    <t>FdC</t>
  </si>
  <si>
    <t>ARIAS, Héctor Ricardo</t>
  </si>
  <si>
    <t>ARIAS, Maura Elizabet</t>
  </si>
  <si>
    <t xml:space="preserve">ARREDONDO, Diego Mauricio </t>
  </si>
  <si>
    <t>ARTAZA, Juan Martín</t>
  </si>
  <si>
    <t>ATEIRO, Juan Carlos</t>
  </si>
  <si>
    <t>AYAQUINTUY SALDIVIA, Jorge Federico</t>
  </si>
  <si>
    <t>AYAQUINTUY SALDIVIA, Monica Beatríz</t>
  </si>
  <si>
    <t>AZUAGA, Viviana Marisa</t>
  </si>
  <si>
    <t>BAHAMONDE, Javier Alejandro</t>
  </si>
  <si>
    <t>BALART CARRALBAL, Enrique Esteban</t>
  </si>
  <si>
    <t>BARBOZA, Guillermo Daniel</t>
  </si>
  <si>
    <t>BARRERA, Rubén Hugo</t>
  </si>
  <si>
    <t>BARRIENTOS BUSTOS, Jesús David</t>
  </si>
  <si>
    <t>BARRIONUEVO, Angel Oscar</t>
  </si>
  <si>
    <t>BASUALDO, Raul Horacio</t>
  </si>
  <si>
    <t>BAZAN, Sergio Andrés</t>
  </si>
  <si>
    <t>BELLAFRONTE, Sergio Ariel</t>
  </si>
  <si>
    <t>BELLERE, Antonio Oscar</t>
  </si>
  <si>
    <t>BENITEZ, Luisa Fidelina</t>
  </si>
  <si>
    <t>BORJA, Horacio Lisardo</t>
  </si>
  <si>
    <t>BORQUEZ CARCAMO, Victor Olegario</t>
  </si>
  <si>
    <t>BOTTO, Ana  María</t>
  </si>
  <si>
    <t>BOTTO, Lucas Joel</t>
  </si>
  <si>
    <t>BRITO, María Jose</t>
  </si>
  <si>
    <t>BUET, Mariano Nicolas</t>
  </si>
  <si>
    <t>BURGOS, Maximiliano Ezequiel</t>
  </si>
  <si>
    <t>BUSCEMI, Carla Anahi</t>
  </si>
  <si>
    <t>BUSTAMANTE MONSALVE, Jorge Javier</t>
  </si>
  <si>
    <t>BUSTAMANTE, Anahi</t>
  </si>
  <si>
    <t>CABRERA, Ramona Isabel</t>
  </si>
  <si>
    <t>CABRERA, Tamara Maricel</t>
  </si>
  <si>
    <t>CAMACHO SCHON, Micaela Fernanda Lujan</t>
  </si>
  <si>
    <t>CAMACHO, Ramon Luis</t>
  </si>
  <si>
    <t>CAMINITI, German Ariel</t>
  </si>
  <si>
    <t>CAMISAY, María Jose</t>
  </si>
  <si>
    <t>CANULLO, Marcelo Alberto</t>
  </si>
  <si>
    <t>CAÑAS, Marcelo Bernardo</t>
  </si>
  <si>
    <t>CAÑETE, Julián Gabriel</t>
  </si>
  <si>
    <t>CAÑETE, Mariel Alejandra</t>
  </si>
  <si>
    <t>CARCAMO VERGARA, Luis Antonio</t>
  </si>
  <si>
    <t>CARDENAS ANDRADE, Carlos Fabian</t>
  </si>
  <si>
    <t>CARDENAS, Alejandro</t>
  </si>
  <si>
    <t>CARDOZO ROJAS, Lidia Graciela</t>
  </si>
  <si>
    <t xml:space="preserve">CARRIL, Ariel Enrique </t>
  </si>
  <si>
    <t xml:space="preserve">CASTELLANO, Hugo David </t>
  </si>
  <si>
    <t>CASTRO, Enzo Gabriel</t>
  </si>
  <si>
    <t>CEBALLOS, Gaston Daniel</t>
  </si>
  <si>
    <t>CERDA, Fernanda Magalí</t>
  </si>
  <si>
    <t>CERUTTI, Luciano Carlos</t>
  </si>
  <si>
    <t>CHACON JARAMILLO, Cintia Rosana</t>
  </si>
  <si>
    <t>CHAPARRO, Jessica Vanesa</t>
  </si>
  <si>
    <t xml:space="preserve">CHOCOBAR,Daniel Eduardo </t>
  </si>
  <si>
    <t>23.721.354</t>
  </si>
  <si>
    <t>CHRISTIANSE, Nicolás Emiliano</t>
  </si>
  <si>
    <t>CLEMENS, Guillermo Enrique</t>
  </si>
  <si>
    <t>CONESA, Juan Francisco</t>
  </si>
  <si>
    <t>25.464.767</t>
  </si>
  <si>
    <t>CONTRERAS, Lorena del Carmen</t>
  </si>
  <si>
    <t>CONTRERAS, Silvia Elizabeth</t>
  </si>
  <si>
    <t>Viuda</t>
  </si>
  <si>
    <t>CORFIELD, Daniel Orlando</t>
  </si>
  <si>
    <t>CORONEL, Eduardo Miguel</t>
  </si>
  <si>
    <t>CORONEL, Julian Nicolás</t>
  </si>
  <si>
    <t>Divorciado/a</t>
  </si>
  <si>
    <t>CORRALES, Oscar Alberto</t>
  </si>
  <si>
    <t xml:space="preserve">CORZO, Gaston Ezequiel </t>
  </si>
  <si>
    <t>34.512.929</t>
  </si>
  <si>
    <t>CRECHI, Amalia Soledad</t>
  </si>
  <si>
    <t>DALMASSO, Sergio Gustavo</t>
  </si>
  <si>
    <t>DEGANI, Victor Hugo</t>
  </si>
  <si>
    <t>DEL GOBBO, Javier Andrés</t>
  </si>
  <si>
    <t>DEL HOYO, Alejandro Miguel</t>
  </si>
  <si>
    <t>DIAZ SEPULVEDA, Rodolfo Alejandro</t>
  </si>
  <si>
    <t>DIAZ, Pablo Orlando</t>
  </si>
  <si>
    <t>DORADO, Marcelo Eduardo</t>
  </si>
  <si>
    <t xml:space="preserve">DULCICH, Dario Hugo </t>
  </si>
  <si>
    <t>EHLERT, Noelia María Angélica</t>
  </si>
  <si>
    <t>FALGUIYRETTE, Luis Miguel</t>
  </si>
  <si>
    <t>FALON, Paula Ivana</t>
  </si>
  <si>
    <t>FARCY, Cora Graciela</t>
  </si>
  <si>
    <t>FERRAO, Sergio Tadeo</t>
  </si>
  <si>
    <t>FERREYRA, Jesica Romina</t>
  </si>
  <si>
    <t>FERUGLIO ALDA, Alexis Alberto</t>
  </si>
  <si>
    <t>FIGUEROA, Armando Guido Sebastian</t>
  </si>
  <si>
    <t>FLORES, Juliana Alexandra</t>
  </si>
  <si>
    <t>FLORES, Oscar Jesus</t>
  </si>
  <si>
    <t>FRANCO, Emanuel Gastón</t>
  </si>
  <si>
    <t>FRIAS, Carlos Armando</t>
  </si>
  <si>
    <t>GALARZA, Daniel Marcelo</t>
  </si>
  <si>
    <t>GALARZA, Jorge Alberto</t>
  </si>
  <si>
    <t>GALDAMES GARCIA, Jimmy Jonathan</t>
  </si>
  <si>
    <t>GALLARDO, Ariana Candela</t>
  </si>
  <si>
    <t>GAMARRA, Pablo Victor</t>
  </si>
  <si>
    <t>GARCIA, Carmelo Antonio</t>
  </si>
  <si>
    <t>GARCIA, Hugo Nicolás</t>
  </si>
  <si>
    <t>GARCIA, Juan Marcelo</t>
  </si>
  <si>
    <t>GAUNA, Fabian Francisco</t>
  </si>
  <si>
    <t>GAUNA, Rodolfo Alberto</t>
  </si>
  <si>
    <t>GAUNA, Viviana Mercedes</t>
  </si>
  <si>
    <t>GIORGETTA, Bautista Patricio Agustín</t>
  </si>
  <si>
    <t>GISSER, Ivana Yanina</t>
  </si>
  <si>
    <t>GITLIN, Carlos Alberto</t>
  </si>
  <si>
    <t>GODOY, Gustavo Benjamin</t>
  </si>
  <si>
    <t>GOMEZ ELIAS, Maria Florencia</t>
  </si>
  <si>
    <t>GOMEZ, Ana Fernanda</t>
  </si>
  <si>
    <t>GOMEZ, Leonardo Matías</t>
  </si>
  <si>
    <t>GOMEZ, Nestor Alejandro</t>
  </si>
  <si>
    <t>GOMEZ, Tania Marcela</t>
  </si>
  <si>
    <t>GONZALEZ, Gladys Noemi</t>
  </si>
  <si>
    <t>GONZALEZ, Juana Beatriz</t>
  </si>
  <si>
    <t>GONZALEZ, Miguel Ángel</t>
  </si>
  <si>
    <t>GORDILLO, Héctor Omar</t>
  </si>
  <si>
    <t>GUANCA, Victor Alejandro</t>
  </si>
  <si>
    <t>GUAYMAS, Delia Veronica</t>
  </si>
  <si>
    <t>GUENCHUR OTEY, Tamara Patricia</t>
  </si>
  <si>
    <t>GUERETA, Analuz Micaela</t>
  </si>
  <si>
    <t>GUERRERO PEREZ, Alejandro Patricio</t>
  </si>
  <si>
    <t>GUTIERREZ, Matías Jorge</t>
  </si>
  <si>
    <t>37.674.379</t>
  </si>
  <si>
    <t>HABERLE SCOFANO,Fabrizio</t>
  </si>
  <si>
    <t>HERNANDEZ MILLALONCO, Hugo Blas</t>
  </si>
  <si>
    <t>HERNANDEZ, Alejandra Marcela</t>
  </si>
  <si>
    <t>HERNANDEZ, Matías Ezequiel</t>
  </si>
  <si>
    <t>HERRERA MORAGA, Miguel Germán</t>
  </si>
  <si>
    <t>HERRERA, Carlos Gabriel</t>
  </si>
  <si>
    <t>HERRERA, Marcos David</t>
  </si>
  <si>
    <t>ILLANES, Axel Alejandro</t>
  </si>
  <si>
    <t>ISASI, Esteban Clemente</t>
  </si>
  <si>
    <t>IZAGUIRRE, Guillermo Gabriel</t>
  </si>
  <si>
    <t>JARA, Leila Aldana</t>
  </si>
  <si>
    <t>JARAMILLO, Franco Ezequiel</t>
  </si>
  <si>
    <t>KOHAN ROGOLINI, Romina Anabela</t>
  </si>
  <si>
    <t>KUTNICH, Edgardo Samuel</t>
  </si>
  <si>
    <t>LAGUNA, Hector Vicente</t>
  </si>
  <si>
    <t xml:space="preserve">LAZZARINI, Erica Betiana </t>
  </si>
  <si>
    <t>LEGUIZAMON, Monica Andrea</t>
  </si>
  <si>
    <t>LEIVA, Wanda Estefanía</t>
  </si>
  <si>
    <t>LEMOS, Claudia Verónica</t>
  </si>
  <si>
    <t>LESCANO, Exequiel Elías</t>
  </si>
  <si>
    <t>LIMA, Federico Ismael</t>
  </si>
  <si>
    <t>LOPEZ CHAVEZ, Cristian René</t>
  </si>
  <si>
    <t>LOPEZ, Emiliano Martín</t>
  </si>
  <si>
    <t>LOPEZ, Lino Alberto</t>
  </si>
  <si>
    <t>LOPEZ, Luciana Soledad</t>
  </si>
  <si>
    <t>LOPEZ, Vanessa Stella</t>
  </si>
  <si>
    <t xml:space="preserve">LOPEZ,Leandro Fabian </t>
  </si>
  <si>
    <t>LOZANO, Martín</t>
  </si>
  <si>
    <t>LUCERO, Cristian Miguel</t>
  </si>
  <si>
    <t>LUDUEÑA, Emanuel Ezequiel</t>
  </si>
  <si>
    <t>LUFFI, Pablo Conrado</t>
  </si>
  <si>
    <t xml:space="preserve">LUNA, Ana María </t>
  </si>
  <si>
    <t>MACHADO, Pablo Raúl</t>
  </si>
  <si>
    <t>MACLEAN, Alejandro Raúl</t>
  </si>
  <si>
    <t>MALDONADO, Carina Veronica</t>
  </si>
  <si>
    <t>Separada</t>
  </si>
  <si>
    <t>MANCILLA ALDERETE, Alejandro Augusto</t>
  </si>
  <si>
    <t>MANCILLA BULACIO, Fidel Alejandro</t>
  </si>
  <si>
    <t>MANSILLA, Hugo Edgardo</t>
  </si>
  <si>
    <t xml:space="preserve">MANSILLA, Mercedes Aldana </t>
  </si>
  <si>
    <t>MANZARAZ, Roque Genaro</t>
  </si>
  <si>
    <t>MARCHESANI, Lucas Matías</t>
  </si>
  <si>
    <t>MARQUEZ, Alejandro Daniel</t>
  </si>
  <si>
    <t>MARTINEZ, Fabian David</t>
  </si>
  <si>
    <t>MAYORGA AGUILAR, Estefanía Daiana</t>
  </si>
  <si>
    <t>MAYORGA DIAZ, Carla Lorena</t>
  </si>
  <si>
    <t>MEDINA, Nicolas Ariel</t>
  </si>
  <si>
    <t>MEDINA, Ramón Alberto</t>
  </si>
  <si>
    <t>MENDEZ, Humberto Ernesto</t>
  </si>
  <si>
    <t>MERINO, Marcos Gastón</t>
  </si>
  <si>
    <t>MONGES, Walter Alberto</t>
  </si>
  <si>
    <t>MONTECINO ALMONACID, Matías Hernán</t>
  </si>
  <si>
    <t>MORA, Roque</t>
  </si>
  <si>
    <t>MOSCATELLI, Facundo Hernan</t>
  </si>
  <si>
    <t>MUÑOZ LETIZIA, Luis Federico</t>
  </si>
  <si>
    <t xml:space="preserve">MUÑOZ, Carlos Alberto </t>
  </si>
  <si>
    <t>NARDELLI, Jonatan Javier</t>
  </si>
  <si>
    <t>NAVARRETE, Rodolfo Daniel</t>
  </si>
  <si>
    <t>NEIQUEL, Veronica Pamela</t>
  </si>
  <si>
    <t>NIETO LOPEZ, Ileana Sabrina</t>
  </si>
  <si>
    <t>NOGUERA, Antonio Eduardo</t>
  </si>
  <si>
    <t>NUÑEZ, Claudio Daniel</t>
  </si>
  <si>
    <t>NUÑEZ, Marta Vanesa</t>
  </si>
  <si>
    <t>OCHOBA FAVA, Lucas Matias</t>
  </si>
  <si>
    <t>OCHOBA, Jorge Alberto</t>
  </si>
  <si>
    <t>OLGUIN, Viviana Beatriz</t>
  </si>
  <si>
    <t>ORONA, Edgardo Walter</t>
  </si>
  <si>
    <t>OROPEL, Gerónimo Leopoldo</t>
  </si>
  <si>
    <t>ORTIZ, Gustavo Ezequiel</t>
  </si>
  <si>
    <t>OSUDAR, Sergio Alberto</t>
  </si>
  <si>
    <t>OVEJERO, Nestor Osvaldo</t>
  </si>
  <si>
    <t xml:space="preserve">PACHECO,Julio Joaquin </t>
  </si>
  <si>
    <t>PAEZ, Maximiliano Andrés</t>
  </si>
  <si>
    <t>PAGES, Domingo Alejandro</t>
  </si>
  <si>
    <t>PALACIOS, Claudio Ariel</t>
  </si>
  <si>
    <t>PALLADINO, Alejandro Antonio</t>
  </si>
  <si>
    <t>PARDINI OJEDA, Pablo Ivan</t>
  </si>
  <si>
    <t>PASCUA, Luis Alberto</t>
  </si>
  <si>
    <t>PAZ, Alejandro Agustín</t>
  </si>
  <si>
    <t>PEDRAZA, Paulo Sergio</t>
  </si>
  <si>
    <t>28.432.269</t>
  </si>
  <si>
    <t>PEREYRA, Gloria Soledad</t>
  </si>
  <si>
    <t>PEREYRA, Gustavo Fabián</t>
  </si>
  <si>
    <t xml:space="preserve">PEREZ OLIVERA , Oscar Gerardo </t>
  </si>
  <si>
    <t>PEREZ PEREZ, Miguel Angel</t>
  </si>
  <si>
    <t>PEREZ, Sandra Carina</t>
  </si>
  <si>
    <t>PICON, Pablo Rodrigo</t>
  </si>
  <si>
    <t>PINTO, Victor Ricardo</t>
  </si>
  <si>
    <t>PINTOS, Eloy Anibal</t>
  </si>
  <si>
    <t>POBLETE, Placido</t>
  </si>
  <si>
    <t>PORRAS MENICHETTI, Gustavo Abel</t>
  </si>
  <si>
    <t>POZZI, Enrique Carlos</t>
  </si>
  <si>
    <t>PRALONG, Carlos Rafael</t>
  </si>
  <si>
    <t>PUEBLAS, Guillermo Miguel</t>
  </si>
  <si>
    <t>QUIROZ BARRIONUEVO, Sandra Soledad</t>
  </si>
  <si>
    <t>RAMOS, Hugo Alberto</t>
  </si>
  <si>
    <t>RAVENTOS, Javier Humberto Jesús</t>
  </si>
  <si>
    <t>RAYA, Leandro Sebastian</t>
  </si>
  <si>
    <t>RICARDO, Ivan Marcelo</t>
  </si>
  <si>
    <t>RIOS, Carlos Alejandro</t>
  </si>
  <si>
    <t>ROBLES CARVAJAL, Jaime Alexis</t>
  </si>
  <si>
    <t>ROCHA , Dario Alejandro</t>
  </si>
  <si>
    <t>36.051.492</t>
  </si>
  <si>
    <t>RODRIGUEZ, Esteban Adrián</t>
  </si>
  <si>
    <t>RODRIGUEZ, Felipe Maximiliano</t>
  </si>
  <si>
    <t>28/03/2001</t>
  </si>
  <si>
    <t>RODRIGUEZ, Julio Gerardo</t>
  </si>
  <si>
    <t>ROLDAN, Oscar David</t>
  </si>
  <si>
    <t>ROMERO, Alberto</t>
  </si>
  <si>
    <t>ROMERO, Alexis Emanuel</t>
  </si>
  <si>
    <t>32.032.133</t>
  </si>
  <si>
    <t>ROSALES, Gustavo David</t>
  </si>
  <si>
    <t>RUIZ, Claudia Marcela</t>
  </si>
  <si>
    <t>RUIZ, Mirta Susana</t>
  </si>
  <si>
    <t>RUIZ, Sergio Fernando</t>
  </si>
  <si>
    <t>SAAVEDRA, Haydee del Carmen</t>
  </si>
  <si>
    <t>SALAS BRAVO, Dagna Ayelen</t>
  </si>
  <si>
    <t>SALDAÑA, Ramón Francisco</t>
  </si>
  <si>
    <t>SALDIVIA VERA, Paola Delfina</t>
  </si>
  <si>
    <t>SANABRIA, Miguel Ángel</t>
  </si>
  <si>
    <t>SANCHEZ, Graciela Fernanda</t>
  </si>
  <si>
    <t>SANCHEZ, Héctor Ariel</t>
  </si>
  <si>
    <t>SANTANA, Elda del Carmen</t>
  </si>
  <si>
    <t>SANTILLAN, Pablo Javier</t>
  </si>
  <si>
    <t>SANTILLAN, Victoria Margarita</t>
  </si>
  <si>
    <t>SANTOS, Maria Laura</t>
  </si>
  <si>
    <t>SCHAAB, Luis Antonio</t>
  </si>
  <si>
    <t>SCHIPANI, Jorge Daniel</t>
  </si>
  <si>
    <t>SERRAL, Juan Manuel</t>
  </si>
  <si>
    <t>SOSA NIGLIA, Cristian Braian</t>
  </si>
  <si>
    <t>SOTO, Elsa Alejandra</t>
  </si>
  <si>
    <t>SURT, Guillermo Facundo</t>
  </si>
  <si>
    <t>TATAR, Pedro Elías</t>
  </si>
  <si>
    <t>TERCEROS, Jonathan Alexander</t>
  </si>
  <si>
    <t>TOLABA, Elias Alejandro Ramiro</t>
  </si>
  <si>
    <t>TORALES, Héctor Daniel</t>
  </si>
  <si>
    <t>TORRES PIZARRO, Pablo Mauricio</t>
  </si>
  <si>
    <t>TORRES, Celina Beatriz</t>
  </si>
  <si>
    <t>TORRES, María Veronica</t>
  </si>
  <si>
    <t>TORRES, Silvia Samanta</t>
  </si>
  <si>
    <t>URBANI, Carlos Omar</t>
  </si>
  <si>
    <t>VARGAS CARDENAS, Diego</t>
  </si>
  <si>
    <t xml:space="preserve">VASQUEZ VERA, Nora Edith </t>
  </si>
  <si>
    <t>VASQUEZ, Rosana Vanesa</t>
  </si>
  <si>
    <t>VAZQUEZ, Ayelen Claudia Patricia</t>
  </si>
  <si>
    <t>VAZQUEZ, Hugo Gilberto</t>
  </si>
  <si>
    <t>VAZQUEZ, Jonatan Daniel</t>
  </si>
  <si>
    <t>VAZQUEZ, Sucena Ediht</t>
  </si>
  <si>
    <t>VECCHIO, Carlos Gabriel</t>
  </si>
  <si>
    <t>VEGA, Guillermo Anibal</t>
  </si>
  <si>
    <t>VELASQUEZ, Pablo Exequiel</t>
  </si>
  <si>
    <t>VERON, Alberto Cristian</t>
  </si>
  <si>
    <t>VERON, Yamila Pamela</t>
  </si>
  <si>
    <t>VIDAL CARDENAS, Patricio Alejandro</t>
  </si>
  <si>
    <t>VIDAL, Braian Nelson</t>
  </si>
  <si>
    <t>VIDAURRE ESCUDERO, Braian Oscar</t>
  </si>
  <si>
    <t>VILAQUI, Claudio Daniel</t>
  </si>
  <si>
    <t>VILLAFAÑA, Diego Gastón</t>
  </si>
  <si>
    <t>VILLALOBO NAVAS, Luciana Corina</t>
  </si>
  <si>
    <t>VILLARREAL, Raúl Roberto</t>
  </si>
  <si>
    <t>VILLARROEL SAEZ, Leonardo Marcelo</t>
  </si>
  <si>
    <t>VILTE, Carla Canela</t>
  </si>
  <si>
    <t>ZAIDAN, Jose Alberto</t>
  </si>
  <si>
    <t>ZAMORANO, Noelia Vanina</t>
  </si>
  <si>
    <t>Permiso Medico</t>
  </si>
  <si>
    <t>Accidente</t>
  </si>
  <si>
    <t>Aviso Personal</t>
  </si>
  <si>
    <t>Comision Medica</t>
  </si>
  <si>
    <t>Cuidado Familiar</t>
  </si>
  <si>
    <t>Derivacion Medica</t>
  </si>
  <si>
    <t>Dona Sangre</t>
  </si>
  <si>
    <t>Enfermedad</t>
  </si>
  <si>
    <t>Enfermedad Profesional</t>
  </si>
  <si>
    <t>Reposo Laboral</t>
  </si>
  <si>
    <t>Jutificado</t>
  </si>
  <si>
    <t>SI</t>
  </si>
  <si>
    <t>NO</t>
  </si>
  <si>
    <t>Visita Médica</t>
  </si>
  <si>
    <t>Resultado visita</t>
  </si>
  <si>
    <t>Ausente</t>
  </si>
  <si>
    <t>Presente</t>
  </si>
  <si>
    <t>FECHA</t>
  </si>
  <si>
    <t>AP Y NOM</t>
  </si>
  <si>
    <t>CONDICION</t>
  </si>
  <si>
    <t>DIA            MOTIVO                       MEDICO</t>
  </si>
  <si>
    <t>Leiva Wanda</t>
  </si>
  <si>
    <t>cuidado familiar</t>
  </si>
  <si>
    <t>2 dias OMA Dra. Alvarez</t>
  </si>
  <si>
    <t>Alvarez Gisela</t>
  </si>
  <si>
    <t>REPOSO</t>
  </si>
  <si>
    <t>1 dia por adontalgia Dr, Carcamo</t>
  </si>
  <si>
    <t>Alonso Osvaldo</t>
  </si>
  <si>
    <t>covid</t>
  </si>
  <si>
    <t xml:space="preserve">10 dias aislamiento por contacto, </t>
  </si>
  <si>
    <t>Aguilera Alejandra</t>
  </si>
  <si>
    <t xml:space="preserve">constancia </t>
  </si>
  <si>
    <t xml:space="preserve">alta medica tendinitis de hombro derecho, retoma actvida laboral  Dr. Rivas </t>
  </si>
  <si>
    <t>Aguilar Carlos</t>
  </si>
  <si>
    <t>102 dias post cirugia de rodilla (remplazo total de rodilla) Dr. Patiño</t>
  </si>
  <si>
    <t>Wolanski jonathan</t>
  </si>
  <si>
    <t>7 dias post cirugia dedo mano derecha( extraccion cuerpo estraño . Dr. Ocampo G.</t>
  </si>
  <si>
    <t>Mendez Humbuerto</t>
  </si>
  <si>
    <t xml:space="preserve">4 dias derivacion medica Bs. As. Cotrol de Esposa  por CA de pulmon - proximo control en Septiembre 21 . Dr. Naveira . </t>
  </si>
  <si>
    <t xml:space="preserve">Perez Sandra </t>
  </si>
  <si>
    <t>3 dias cafelea reactiva Dr. Rausch</t>
  </si>
  <si>
    <t>Villarreal Raul</t>
  </si>
  <si>
    <t>1 dia cirugia urologica Dr. Oliva Marcelo</t>
  </si>
  <si>
    <t>Lopez Lino</t>
  </si>
  <si>
    <t>2 dias Citocospia Dr. Villalba Javier</t>
  </si>
  <si>
    <t>Vazquez Nora</t>
  </si>
  <si>
    <t>10 dias de aislamiento por contac estrecho  x infecto hosp</t>
  </si>
  <si>
    <t>Vazquez Rosana</t>
  </si>
  <si>
    <t>12 dias post cirugia de varices . Dr. Lacuort</t>
  </si>
  <si>
    <t>Vilte Carla</t>
  </si>
  <si>
    <t>1 dia, GEA Dr. Sens N</t>
  </si>
  <si>
    <t>Arias Hector</t>
  </si>
  <si>
    <t xml:space="preserve">se prenseta en consultorio con certificado indicando que pertenece al grupo de risgo por , HTA SEVERA, (137/82 , FC 89, SAT 99%). IMC ( 33,5), DICE pcte cde riesgo CARDIOVASCULAR.  Dra. Haag - ES EVALUADO POR LA Dra. CAMARGO . SIGNOS VITALES CON PARAMETROS NORMALES, SUS DIAGNOSTICOS NO FIEGURAN EN LA RESOLUCION MS 207/20 - en donde encuadra a los gurpoo de riesgo. </t>
  </si>
  <si>
    <t>Ceballo Gaston</t>
  </si>
  <si>
    <t>Luna Maria</t>
  </si>
  <si>
    <t xml:space="preserve">1 dia, dio aviso pero no presento certificado. Y tiene visita medica en domicilio esta ausente en ña misma - medical sur 19,03hs </t>
  </si>
  <si>
    <t>Tarales Daniel</t>
  </si>
  <si>
    <t>1 dia odontalgia Dr. Maero</t>
  </si>
  <si>
    <t>Veron Alberto</t>
  </si>
  <si>
    <t>Vilaqui claudio</t>
  </si>
  <si>
    <t>5 dias nacimiento de hijo ´por cesaria . Dra. Patori</t>
  </si>
  <si>
    <t>Villalobos  Luciana</t>
  </si>
  <si>
    <t>1 dias GEA Dr. Villaroel Alberto</t>
  </si>
  <si>
    <t>Falon Ivana</t>
  </si>
  <si>
    <t>15 dias tendinitis de  bicepes hombro derecho x cervicobraquialgia Dr. Oyola</t>
  </si>
  <si>
    <t>Gauna Viviana</t>
  </si>
  <si>
    <t>Lopez Matus, Patricia Alejandra</t>
  </si>
  <si>
    <t>1 dia migraña Dr. Escobar Yanina</t>
  </si>
  <si>
    <t>Pralong Carlos</t>
  </si>
  <si>
    <t>1 diag GAE Dr. Morales Daniel</t>
  </si>
  <si>
    <t>Arancibia Gustavo</t>
  </si>
  <si>
    <t>1 dia dono sangre cemep</t>
  </si>
  <si>
    <t>Contreras Lorena</t>
  </si>
  <si>
    <t xml:space="preserve">2 dias salio con PM por dolor en ojo derecho presenta certificado Dra. Yanover </t>
  </si>
  <si>
    <t>Oropel Geronimo</t>
  </si>
  <si>
    <t>1 dia, cervicalgia Dr. Villaroel A.</t>
  </si>
  <si>
    <t>Ruiz Claudia</t>
  </si>
  <si>
    <t xml:space="preserve">15 dias dolor MMSS , STC. Dr. Fredes </t>
  </si>
  <si>
    <t>7 dias, hija con GEA, Dra. Mocsary</t>
  </si>
  <si>
    <t>3 dias GEA Dra. Rodriguez A</t>
  </si>
  <si>
    <t>Guaymas Delia</t>
  </si>
  <si>
    <t xml:space="preserve">2 dias  sintomas Covid -Dr. Villaroel </t>
  </si>
  <si>
    <t>Salguero Javier</t>
  </si>
  <si>
    <t>2 dias HTA Dra. Otrino F</t>
  </si>
  <si>
    <t xml:space="preserve">se presenta en consultorio manifestando que tiene dolor en el gemelo derecho, producto de una lesion (escoriacion por friccion en la zona con un palet)  ocurrido en el mes de diciembre 2020, y que desde esa fecha fecha hasta ahora tiene en la zona tumefaccion,  rubor (diag provable Ericipela) dado la fecah que declara el operario no es factible inciar ART, pero si se le asiste con la cooridnacion de un turno con un medico clinico para que evalue, diagnostique, y de tratamiento medico. se se  </t>
  </si>
  <si>
    <t>Gordillo Hector</t>
  </si>
  <si>
    <t>ART</t>
  </si>
  <si>
    <t>se hce denuncia por ACCIDENTE LABORAL , SUFRE TRAUMATISMO DE CRANEO CON HERIDAS CORTANTE- SUPERFICIAL- EN CUERO CABELLUDO. Ocacionado por el deslizamiento de un caño estructural (perfil) de muy corta distancia, sobre el craneo del operario. Se le brinda primeros auxilios, pcte sin perdida de conocimientos estable vigil ubicado en T y E. se llama servicio de ambulancia , Dra. Gonzalez M avalua y deriva al operario al Santorio Fueguino.</t>
  </si>
  <si>
    <t xml:space="preserve">1 dia pos fondo de ojo Dra. Yanover </t>
  </si>
  <si>
    <t>Guenchur Tamara</t>
  </si>
  <si>
    <t>2 dias post cirugia dental Dr. Staiano Alejandro</t>
  </si>
  <si>
    <t>Lescano Ezequiel</t>
  </si>
  <si>
    <t>10 dias de aislamiento por contac estrecho. Esposa</t>
  </si>
  <si>
    <t>Acosta Julio</t>
  </si>
  <si>
    <t>18 dias . Post cx de cataratas ojo derecho Dra. Tello M</t>
  </si>
  <si>
    <t>Gonzalez Miguel</t>
  </si>
  <si>
    <t xml:space="preserve">denuncia Accidente Laboral - herida cortante cara interna biceps derecho . </t>
  </si>
  <si>
    <t>1 dia GEA, Dr. Morales</t>
  </si>
  <si>
    <t>vazquez hugo</t>
  </si>
  <si>
    <t xml:space="preserve">10 dias, HTA . Dra. Haag </t>
  </si>
  <si>
    <t>1 dia GEA, Dra. Carmargo</t>
  </si>
  <si>
    <t>DIETA PARA CELIACO POR tiempo indeterminado dr. Concha Palacios</t>
  </si>
  <si>
    <t>Porras Gustavo Abel</t>
  </si>
  <si>
    <t>ROMERO ARIEL</t>
  </si>
  <si>
    <t xml:space="preserve">denuncia por ACCIDENTE LABORAL , esta en PBA reparando placas y se le intruduce un cuerpo extraño en el ojo derecho. Se le brinda la priemra atencion medica por oftalmologo dr. Barrientos  determina herica en la cornea , se HABRE carperta siniestro 10519368 . </t>
  </si>
  <si>
    <t>Pereyra Gloria</t>
  </si>
  <si>
    <t>11 dias, dolor en mano izqueirda Dr. Sanchez h</t>
  </si>
  <si>
    <t>Galdame Yimmy</t>
  </si>
  <si>
    <t>30 dias pre cirugia de rodilla derecha Dr. Sanchez Hacevic</t>
  </si>
  <si>
    <t xml:space="preserve">Maldonado Carina </t>
  </si>
  <si>
    <t>1 dia GEA Dr. Morales  visita medica ausente en domicilio - jsutifica ausencia</t>
  </si>
  <si>
    <t>Romero Ariel</t>
  </si>
  <si>
    <t>1 dias turno en la comision medica 21</t>
  </si>
  <si>
    <t>Veron Yamila</t>
  </si>
  <si>
    <t>AYAQUINTUI RENE</t>
  </si>
  <si>
    <t>ALTA MEDICA POR TENDINITIS SUPRAESPINOSO Dr. Sanchez hancevic</t>
  </si>
  <si>
    <t xml:space="preserve">aislado por contacto estrecho </t>
  </si>
  <si>
    <t xml:space="preserve">4 dias dervacion medica a Bs As del hijo por oftalmologia, </t>
  </si>
  <si>
    <t xml:space="preserve">8 dias hijo derivado a Bs As para control de OI por edema /infeccion . Nuevo control en 1 año 2022 Dra. Antacle Alejandra. </t>
  </si>
  <si>
    <t>ALTA MEDICO INICIA TRABAJO - TENDIITIS SUPRAESPINOSO DERECHO Dr. Sanchez Hancevid</t>
  </si>
  <si>
    <t>jaramillo Franco</t>
  </si>
  <si>
    <t xml:space="preserve">2 dias, post cirugia colicistectomia Dr. Gonzalez </t>
  </si>
  <si>
    <t>ECOGRAFIA DE MANO IZQUEIRDA. SE OBSERVA LA PRESENCIA DE QUISTE ARTROSINOVIAL EN CPMPARTIMINEOT FLEXOR DEL CARPO, CARA PALMAR DE 6X3X4 mm, en intimo conctato con vasos radiales. - la exploracion del compartimineot extensro del carpo y manono demostro alteraciones que sugieran tindinapatia.- nervio mediano es de caracteristia ecoestructurales normales .- Dr. Contreras Carlos.</t>
  </si>
  <si>
    <t>21 dias dolor en MMSS y STC  Dr. Fredes</t>
  </si>
  <si>
    <t>alta medica Covid Dr. Silvea Gabriela</t>
  </si>
  <si>
    <t>Veron Cristian</t>
  </si>
  <si>
    <t>Masi Carlos</t>
  </si>
  <si>
    <t>20 dias dtendinitis de hombro, codo, y muñeca izqueirda STC izq  Dr. Rivas</t>
  </si>
  <si>
    <t>vacuna contra la Gripe 2021 - AFLURIA QUAD 2021</t>
  </si>
  <si>
    <t>1 dia hija con CVAS , Dra. Barrera V</t>
  </si>
  <si>
    <t>Machado pablo</t>
  </si>
  <si>
    <t>10 dias de aislamiento x sintomas test negativ</t>
  </si>
  <si>
    <t>vacuna contra la Gripe 2021 - AFLURIA QUAD 2022</t>
  </si>
  <si>
    <t>Cabrera Tamara</t>
  </si>
  <si>
    <t>4 dias hija con faringitis Dra. Alvarez M</t>
  </si>
  <si>
    <t>vacuna contra la Gripe 2021 - AFLURIA QUAD 2023</t>
  </si>
  <si>
    <t>vacuna contra la Gripe 2021 - AFLURIA QUAD 2024</t>
  </si>
  <si>
    <t>aislado por contacto estrecho esposa</t>
  </si>
  <si>
    <t>Sanchez Graciela</t>
  </si>
  <si>
    <t>1 dia turno en la comision medica 21</t>
  </si>
  <si>
    <t>se presenta en consultorio manifestando abrir Carpeta medica ART, por EPICONDILIITIS IZQ+ TENDIITIS EXTENSOR Y FLEXOR MANO Y MUÑECA IZQ+stc BILATERAL - Dr. SANCHEZ HACEVIC - SE informa al SyH Rocha, para la evaluacion del puesto si es factible de cuasar. se informa a Soledad Crechi.</t>
  </si>
  <si>
    <t>HERNANDEZ MILLALONGO, Hugo Blas</t>
  </si>
  <si>
    <t>vacuna contra la Gripe 2021 - AFLURIA QUAD 2025</t>
  </si>
  <si>
    <t>10 dias de tareas licivansa  no levantar la manos por arriba del nivle de los hombros  dra. Camargo</t>
  </si>
  <si>
    <t>vacuna contra la Gripe 2021 - AFLURIA QUAD 2026</t>
  </si>
  <si>
    <t>Lopez Luciana Soledad</t>
  </si>
  <si>
    <t xml:space="preserve">1 dia madre internada Dr. Espinel </t>
  </si>
  <si>
    <t xml:space="preserve">Torres celina </t>
  </si>
  <si>
    <t>aislamineto  por contacto estrecho esposo</t>
  </si>
  <si>
    <t>2 dias faringitis Dra. Alvarez m</t>
  </si>
  <si>
    <t>alta medica sin secuelas curado Dr. Rojido</t>
  </si>
  <si>
    <t>GONZALEZ GLADIS</t>
  </si>
  <si>
    <t>vacuna contra la Gripe 2021 - AFLURIA QUAD 2027 - OSDE  61338035401</t>
  </si>
  <si>
    <t>Pintos Eloy</t>
  </si>
  <si>
    <t xml:space="preserve">1 dia dolor abdominal Dr. Villaroel </t>
  </si>
  <si>
    <t>Aguilarea Alejandra</t>
  </si>
  <si>
    <t xml:space="preserve">10 dias de aislamiento x contacto estrecho </t>
  </si>
  <si>
    <t>Benitez susana</t>
  </si>
  <si>
    <t xml:space="preserve">21 dias traumatismo de pie derecho Dr. Fredes </t>
  </si>
  <si>
    <t>Benitez Susana</t>
  </si>
  <si>
    <t>20 dias traumatismo pie derecho Dr. Zabalia</t>
  </si>
  <si>
    <t>Bielak Sergio</t>
  </si>
  <si>
    <t>aisalado por sintomas test negativo 10 dias</t>
  </si>
  <si>
    <t>vacuna contra la Gripe 2021 - AFLURIA QUAD 2028</t>
  </si>
  <si>
    <t>Muñoz Luis</t>
  </si>
  <si>
    <t>1 dia hija con GEA Dra. Barrera V</t>
  </si>
  <si>
    <t xml:space="preserve">1 dia, post cirugia dermatologica Dra. Fernandez </t>
  </si>
  <si>
    <t>vacuna contra la Gripe 2021 - AFLURIA QUAD 2029</t>
  </si>
  <si>
    <t>10 dias de aislamiento x contacto estrecho- esposa</t>
  </si>
  <si>
    <t>1 dia implante dental Dr. Maero marcos</t>
  </si>
  <si>
    <t>Lopez Vanesa</t>
  </si>
  <si>
    <t>vacuna contra la Gripe 2021 - AFLURIA QUAD 2030</t>
  </si>
  <si>
    <t xml:space="preserve">Alancay jose </t>
  </si>
  <si>
    <t>2 dias otitis Dr. Dulce</t>
  </si>
  <si>
    <t>vacuna contra la Gripe 2021 - AFLURIA QUAD 2031</t>
  </si>
  <si>
    <t xml:space="preserve">GOMEZ ANA </t>
  </si>
  <si>
    <t xml:space="preserve">1 dia comision medica 21 </t>
  </si>
  <si>
    <t>ALVAREZ, Javier Hernán</t>
  </si>
  <si>
    <t>vacuna contra la Gripe 2021 - AFLURIA QUAD 2032</t>
  </si>
  <si>
    <t>Luna, Natalia Violeta</t>
  </si>
  <si>
    <t xml:space="preserve">2 dia GEA  Dr. Tello </t>
  </si>
  <si>
    <t>vacuna contra la Gripe 2021 - AFLURIA QUAD 2033</t>
  </si>
  <si>
    <t>1 dia cirugia odontologica Dra. Ayelen Velo</t>
  </si>
  <si>
    <t>Corfields Daniel</t>
  </si>
  <si>
    <t>2° dosis covid19</t>
  </si>
  <si>
    <t>vacuna contra la Gripe 2021 - AFLURIA QUAD 2034</t>
  </si>
  <si>
    <t>Lopez Cristian</t>
  </si>
  <si>
    <t>dono sangre</t>
  </si>
  <si>
    <t xml:space="preserve">10 dias aislada con test negativo .   </t>
  </si>
  <si>
    <t>reposo</t>
  </si>
  <si>
    <t xml:space="preserve">salio para estudio medico y estuvo con dolor abdminal reposo 24hs  Dr. Tello </t>
  </si>
  <si>
    <t>Maldonado Mabel</t>
  </si>
  <si>
    <t>Ordoñez juan</t>
  </si>
  <si>
    <t>Puelman celestina</t>
  </si>
  <si>
    <t>vacuna contra la Gripe 2021 - AFLURIA QUAD 2035</t>
  </si>
  <si>
    <t>vacuna contra la Gripe 2021 - AFLURIA QUAD 2036</t>
  </si>
  <si>
    <t>vacuna contra la Gripe 2021 - AFLURIA QUAD 2037</t>
  </si>
  <si>
    <t>2 dias hija con faringitis Dra. Pedrozo maria</t>
  </si>
  <si>
    <t>Cardozo graciela</t>
  </si>
  <si>
    <t xml:space="preserve">5 dias   bronquitis Dr. Villarroel </t>
  </si>
  <si>
    <t>1 dia , dolor abdominal Dr. Gonzalo Diaz</t>
  </si>
  <si>
    <t xml:space="preserve">2 dias GEA Dr. Villarroel </t>
  </si>
  <si>
    <t>vacuna contra la Gripe 2021 - AFLURIA QUAD 2038</t>
  </si>
  <si>
    <t>Santillan Victoria</t>
  </si>
  <si>
    <t>PM</t>
  </si>
  <si>
    <t>sindrome vertiginoso fue a la guardia sanatorio</t>
  </si>
  <si>
    <t>vacuna contra la Gripe 2021 - AFLURIA QUAD 2039</t>
  </si>
  <si>
    <t>vacuna contra la Gripe 2021 - AFLURIA QUAD 2040</t>
  </si>
  <si>
    <t>15 dias post cirugia coliesistectomia Dr. Gonzalez</t>
  </si>
  <si>
    <t xml:space="preserve">RUIZ MIRTA </t>
  </si>
  <si>
    <t xml:space="preserve">COVID POSITIVO se denuncia ART </t>
  </si>
  <si>
    <t>vacuna contra la Gripe 2021 - AFLURIA QUAD 2041</t>
  </si>
  <si>
    <t>Mayorga Carla</t>
  </si>
  <si>
    <t>2 dias hijo con GEA Dra. Graso Maria ( salio PM 13/05/21)</t>
  </si>
  <si>
    <t>RODRIGUEZ, Andrea Claudia</t>
  </si>
  <si>
    <t>pcte con diagnostico de Artritis reumatoidea en tratamineto con DMARS, por ambos mitiuvo es INMUNOSUPRESORA Y POR CONSECUENCIA PACTE DE ALTO RIESGO . Dra. Rausch Gretel</t>
  </si>
  <si>
    <t>Saldivia paola</t>
  </si>
  <si>
    <t>Alta medica sin secuelas daig traumatismo de rodilla derecha Dr. Sanchez Hacevic</t>
  </si>
  <si>
    <t>Almiron Alcides</t>
  </si>
  <si>
    <t xml:space="preserve">de traeas livians por 60 dias diagnostico Omalgia derecha ( tareas que NO impliquen carga / de  peso ni tareas repetitivas  dR. Adera Jorge </t>
  </si>
  <si>
    <t>vacuna contra la Gripe 2021 - AFLURIA QUAD 2042</t>
  </si>
  <si>
    <t>Puebla Guillermo</t>
  </si>
  <si>
    <t>vacuna contra la Gripe 2021 - AFLURIA QUAD 2043</t>
  </si>
  <si>
    <r>
      <t xml:space="preserve">vacuna contra la Gripe 2021 - AFLURIA QUAD 2044 - </t>
    </r>
    <r>
      <rPr>
        <sz val="11"/>
        <color rgb="FFFF0000"/>
        <rFont val="Calibri"/>
        <family val="2"/>
        <scheme val="minor"/>
      </rPr>
      <t>OSDE 62675375801</t>
    </r>
  </si>
  <si>
    <t>Cañas Marcelo</t>
  </si>
  <si>
    <t>vacuna contra la Gripe 2021 - AFLURIA QUAD 2045</t>
  </si>
  <si>
    <t>tareas livianas por 4 5 dias, sin levantar empujar peso mas de 5 kg  diagnostico lumbalgia Dr. Arbia</t>
  </si>
  <si>
    <t>Clemens Guillermo</t>
  </si>
  <si>
    <t>1 dia GEA Dr. Hacer Hernan</t>
  </si>
  <si>
    <t>vacuna contra la Gripe 2021 - AFLURIA QUAD 2046</t>
  </si>
  <si>
    <t xml:space="preserve">Vega guillermo </t>
  </si>
  <si>
    <t>vacuna contra la Gripe 2021 - AFLURIA QUAD 2047</t>
  </si>
  <si>
    <t>Romero Miguel</t>
  </si>
  <si>
    <t>3 dias EPOC reagudizado Dr. Rojas Daniel</t>
  </si>
  <si>
    <t>SALAS AYELEN</t>
  </si>
  <si>
    <t>SE RETIRA POR PREENTAR SINTOMAS COVID</t>
  </si>
  <si>
    <t>vacuna contra la Gripe 2021 - AFLURIA QUAD 2048</t>
  </si>
  <si>
    <t>NIETO ELIANA</t>
  </si>
  <si>
    <t xml:space="preserve">2 dias esposo internado. Post ciruiga rodilla- Dr. Fredes </t>
  </si>
  <si>
    <t>Bazan Sergio</t>
  </si>
  <si>
    <t>11 dias, post cirugia abdominal Dr. Auzon  Maximiliano</t>
  </si>
  <si>
    <t>vacuna contra la Gripe 2021 - AFLURIA QUAD 2049</t>
  </si>
  <si>
    <t xml:space="preserve">Martinez sergio </t>
  </si>
  <si>
    <t>INFORME MEDICO:  PCTE QUE ESTUVO INTERNADO EN CEMEP POR COVID SEVERO, con ARM, con multiples intercurrencias Infecciosas, WEANING DIFICULTOSOque debio ser traqueteomizado. Finalmente con buena respuesta al tratamiento medico. Continuando con miopatia severa generalizada. paso a terapia intermedia. inicia kinesiologia muscular. con seguimineto por Cardiologia x HTA y por HEMATOLOGIA por anemia , PLAQUETOPENIA . SE INDICA REPOSO HASTA EL 02/09/21 DIA DE ALTA MEDICA PUEDE RETOMAR TAREAS LABORALES. DrA. eTCHEVERRIA</t>
  </si>
  <si>
    <t xml:space="preserve">1 dia, dispepsia Dr. Mansilla </t>
  </si>
  <si>
    <t>Crechi Soledad</t>
  </si>
  <si>
    <t>10 dias de aislamiento x positivo - presenta alta epidemiologica Dr. Mountford</t>
  </si>
  <si>
    <t>15 dias Epoc Reagudizado Dr. Rojas Dario</t>
  </si>
  <si>
    <t>3 dias C.F hija enferma Dra. Visic Antonela.</t>
  </si>
  <si>
    <t>Canullo Marcelo</t>
  </si>
  <si>
    <t xml:space="preserve">2 dias sintomas  post vacuna Dr. Villarroel </t>
  </si>
  <si>
    <t>Cerutti Luciano</t>
  </si>
  <si>
    <t xml:space="preserve">14 dias post cx abseso dermico inguinal . Dr. Gonzalez </t>
  </si>
  <si>
    <t>Alvarez, Fernando</t>
  </si>
  <si>
    <t xml:space="preserve">1 dia gripe. Dr. Mansilla </t>
  </si>
  <si>
    <t>2 dias cervicalgia Dr. Villarroel</t>
  </si>
  <si>
    <t>Sanabria Miguel</t>
  </si>
  <si>
    <t>1 dia Esposa internada post cirugia . Dr. Sanchez H</t>
  </si>
  <si>
    <t>Borja Horacio</t>
  </si>
  <si>
    <t>denuncia por Acc. Laboral - dolor en pectoral izquierdo, post esfuerzo al bajr una caja de respaldo en linea de TV.</t>
  </si>
  <si>
    <t>Gomez Nestor</t>
  </si>
  <si>
    <t>1 dia veda con sedacion Dra. Concha Palacios</t>
  </si>
  <si>
    <t xml:space="preserve">1 dia, ITU Dr. Nuñez </t>
  </si>
  <si>
    <t>20 dias desde el 07/04/21 tendinitis de hombro codo,y muñeca izquierda , STC IZQUIERDO. Dr. Rivas Javier</t>
  </si>
  <si>
    <t>Bellafronte Ariel</t>
  </si>
  <si>
    <t>1 dia RMN en Ushuaia - san Jorge derivacion medica</t>
  </si>
  <si>
    <t>20 dias metatarsal pop cx Dr. Zavalia</t>
  </si>
  <si>
    <t xml:space="preserve">Flores Oscar </t>
  </si>
  <si>
    <t xml:space="preserve">DENUNCIA ACCDENTE LABORAL INTINERE -se cae en la palya de estacionamiento fisura en muñeca izq </t>
  </si>
  <si>
    <t>Tatar Pedro</t>
  </si>
  <si>
    <t>2 dia exodoncia Dr. Maero</t>
  </si>
  <si>
    <t>Galarza Jorge</t>
  </si>
  <si>
    <t>23 dias  tendinitis en mano y muñeca derecha Dr. Villaroel - realizo REAPERTURA DE SINIESTRO CON GALENO Y FUE RECHAZADO . )</t>
  </si>
  <si>
    <t xml:space="preserve">se reabre la carpeta por MAFRE ART DEL ACCIDENTE DE LA AMPUTACION DEL DEDO INDICE DERECHO. </t>
  </si>
  <si>
    <t>Izaguirre Guillermo</t>
  </si>
  <si>
    <t>1 dia sintomas post vacuna covid</t>
  </si>
  <si>
    <t>Vazquez hugo</t>
  </si>
  <si>
    <t>rechazan Denuncia ART por no estar en RAR . (autodenuncia)</t>
  </si>
  <si>
    <t>Cerda Fernanda</t>
  </si>
  <si>
    <t>2 dias cefalea Dra. Santa cruz</t>
  </si>
  <si>
    <t>1 dia hija enferma Dra. Etcheverria</t>
  </si>
  <si>
    <t>3 dias angina Dr. Dulce</t>
  </si>
  <si>
    <t>30 dias  post operado de Ambas rodillas  Dr. Sanchez H</t>
  </si>
  <si>
    <t xml:space="preserve">Mancilla Alejandro </t>
  </si>
  <si>
    <t xml:space="preserve">1 dia dolor molar Dr. Villagra - no jsutificado POR AVISAR FUERA DE HORA. </t>
  </si>
  <si>
    <t>reposo por crisi de angustia llanto. Drama familiar Dra. Camargo</t>
  </si>
  <si>
    <t>EGGER NOELIA</t>
  </si>
  <si>
    <t xml:space="preserve">TIENE ALTA MEDICA ART, SIN SECUELAS, SIN INCAPACIDAD, APTO.diagnostico tendinitis bilateral de codos. </t>
  </si>
  <si>
    <t>1dia por HTA Dr. Morales</t>
  </si>
  <si>
    <t xml:space="preserve">Galarza Daniel </t>
  </si>
  <si>
    <t xml:space="preserve">no se vacuno y se toma el dia por vacuna covid  - porser alergico </t>
  </si>
  <si>
    <t>1 dia por dermatologia extirpacion quiste . Dr. Strumiger</t>
  </si>
  <si>
    <t>Zapata Beatriz</t>
  </si>
  <si>
    <t>ALTA MEDICA SIN RECALICADION LABORAL INIDIO EL 05/01/2019 FINALIZA 22/06/2021 diagnostico de STC dendinitis de quervain izq Dr. Sanchez</t>
  </si>
  <si>
    <t xml:space="preserve">aisalado por sintomas test negativo 7 DIAS. </t>
  </si>
  <si>
    <t>1 dia post vacuna covid - cefalea vomito Dr. Villaroel</t>
  </si>
  <si>
    <t>2 dias dolor Abdiminal Dr. Ñanco</t>
  </si>
  <si>
    <t>1 dia hijo vomito Dra. Maneiro</t>
  </si>
  <si>
    <t xml:space="preserve">1 dia dorsalgia Dr. Quinzan </t>
  </si>
  <si>
    <t>Lemos Claudia</t>
  </si>
  <si>
    <t xml:space="preserve">se realzia denuncia por dolor en hombro izquierdo, y cervicales. </t>
  </si>
  <si>
    <t>1 dia polimialgia cefalea Dra. Mendez H</t>
  </si>
  <si>
    <t xml:space="preserve">de estudio cardiologico perfusion miocardica informe dice: defecto fijo, no transmural anteromediaal e inferoapical sin evidencia de isquemia miocardica hasta el nivel de esfuerzo desarrolllado. Dr. Polari </t>
  </si>
  <si>
    <t>Lopez Fabian Leandro</t>
  </si>
  <si>
    <t>30 dias, Epicondilitis izq, tendinitis estensor y flexor de la mano izq, STC bilateral Dr. Sanchez Hancevic</t>
  </si>
  <si>
    <t xml:space="preserve">tiene turno para kinesio de 14,45hs a 15,45hs por 10 dias. </t>
  </si>
  <si>
    <t>2 dias  sontomas post covid Dra. Santacruz Liliana</t>
  </si>
  <si>
    <t>Koan Romina</t>
  </si>
  <si>
    <t>Mansilla Hugo</t>
  </si>
  <si>
    <t>3 dias sigmoiditis Dr. Muroni</t>
  </si>
  <si>
    <t>20 dias podologia artrosico en pie derecho Dr. Zabalia</t>
  </si>
  <si>
    <t xml:space="preserve">Herrera Marcos </t>
  </si>
  <si>
    <t>PAGES DOMINGO</t>
  </si>
  <si>
    <t xml:space="preserve">alta medica 30/06/21 operado de SCT, tendinitis cubital bilateral,quervaian Izq Dr. Arbia , ALTA CON SECUELASINCAPACITANTES  SIN RECALIIFCAIONA LABORAL APTO </t>
  </si>
  <si>
    <t>Aredondo diego</t>
  </si>
  <si>
    <t>4 dias lumbalgia Dr. Villaroel</t>
  </si>
  <si>
    <t>Arredondo Diego</t>
  </si>
  <si>
    <t>Visita medica</t>
  </si>
  <si>
    <t>visita medica en domiilio ausente a la visita no estaba enel domicilio declarado.</t>
  </si>
  <si>
    <t>10,20hs visita medica en domicilo no tiene acceso a la puerta mno tiene tienbre, no atiende al llamado de palmas. Dra Camargo</t>
  </si>
  <si>
    <t>en domicilio ausente en el mismo no tiene timbre en la puerta. Dra. Camargo</t>
  </si>
  <si>
    <t>1 dia hijo con dolor abdominal - Dra. Mocsary</t>
  </si>
  <si>
    <t xml:space="preserve">1 dia colico abdominal Dr. Villaroel </t>
  </si>
  <si>
    <t>2 dias rinofaringitis . Dr. Morales</t>
  </si>
  <si>
    <t>Pralon Crlos</t>
  </si>
  <si>
    <t>3 dias pst vacuna por lipotimia. Dr. Bordon karina</t>
  </si>
  <si>
    <t xml:space="preserve">30 dias por accidente transitorio izqquemico Dra. Haag </t>
  </si>
  <si>
    <t>Farcy Graciela</t>
  </si>
  <si>
    <t xml:space="preserve">Gisser Ivan </t>
  </si>
  <si>
    <t xml:space="preserve">denuncia covid positivo </t>
  </si>
  <si>
    <t>167 dias post covid estuvo internado con ARM. Actualmente se encunetra con tratamiento post secuela covid . PLAQUETOPENIA EN TRATAMIENTO .Dra Etcheverria</t>
  </si>
  <si>
    <t>Neiquel veronica</t>
  </si>
  <si>
    <t>ALTA MEDICA FIN DE TRATAMIENTO N° 1808030  LA SEGUNDA. Ingreso por ACC intinere e amplo denuncia fuer oprada en ambos codos, STC bilateral , y tendinitis de Quervain. Cinco cirugias . Sin recalificacion laboral</t>
  </si>
  <si>
    <t xml:space="preserve">30 DIAS DE TAREAS LIVIANAS  POR Tendintis de HOMBRO Y BICEPS DERECHO MSD. TIENE RECALIFICACION PERMANTE DE REALIZAR TAREAS  LIVIANAS POR RECALIFICACION ART . 2014. NO TAREAS DE ATORNILLADO, NO TRABAJO POR ARRIBA DEL NIVEL DEL  HOMBRO. </t>
  </si>
  <si>
    <t>Quiroga Osvaldo</t>
  </si>
  <si>
    <t xml:space="preserve">2 dias cefaleas  Dr. </t>
  </si>
  <si>
    <t>Ateiro Juan</t>
  </si>
  <si>
    <t>17 dias post CX colecistectomia Dr. Rodriguez</t>
  </si>
  <si>
    <t xml:space="preserve">RECHAZAN SINIESTRO POR ENFERMEDAD INCULPABLE . 1097035 </t>
  </si>
  <si>
    <t xml:space="preserve">20 dias EPOC REAGUDIZADO Dr. Rojas </t>
  </si>
  <si>
    <t>4 dias post vasectomia  Dr. Oliva Marcelo</t>
  </si>
  <si>
    <t>CAÑETE MARIEL</t>
  </si>
  <si>
    <t xml:space="preserve">sufre accidente en el puesto de cosmetica tv afip, en donde la repiza que sostiene la palnatalla al dessencder sobre la mesa de trabajo aprieta del dedo mayor causandole corte superficial en la cara frontal de dedo, se realiza curacion plana, tiene la movilidad fucnional normal. no manifiesta dolor . </t>
  </si>
  <si>
    <t>30 dias post cirugia de rodilla derecha Dr. Sanchez H</t>
  </si>
  <si>
    <t>1 dia GEA Dra. Pinto marina</t>
  </si>
  <si>
    <t>24 dias sindorme post covid ( estuvo internado y quedo con secuelas respiratorias esta en rehabilitacion en Mama Margarita, ) Dra. Mendes Rocio</t>
  </si>
  <si>
    <t>2 dias tendinitis hombros y codo derecho Dr. Zavalia</t>
  </si>
  <si>
    <t xml:space="preserve">ALTA MEDICA FIN TRATAMIENTO DIAG QUEROCONJUNTIVITIS POR INGRESO DE SUSTANCIA QUIMICA OD. </t>
  </si>
  <si>
    <t xml:space="preserve">Romero Miguel </t>
  </si>
  <si>
    <t>ausente en la misma , no tiene tie¿mbre y no responde a golpe de puerta Dra. Camargo</t>
  </si>
  <si>
    <t>2 dias epigastralgia Dra. Echeverria</t>
  </si>
  <si>
    <t>vilte carla</t>
  </si>
  <si>
    <t>ausente en domicilio nos econstata enfermedad medical sur</t>
  </si>
  <si>
    <t xml:space="preserve">reapertura de art siniestro 10467985 por tendinitis de codo muñeca hombro izquierdo. </t>
  </si>
  <si>
    <t>Cañete gabriel</t>
  </si>
  <si>
    <t>2 dias, fringitis Dr. Araujo</t>
  </si>
  <si>
    <t>1 dia hija con cx programada . Neurofibromatosis Dra. Leiva</t>
  </si>
  <si>
    <t>15 dias metatarsal cx Dr. Zavalia</t>
  </si>
  <si>
    <t>3 dias, lumbociatalgia Dr. Villaroel</t>
  </si>
  <si>
    <t>2 dias conjunntivitis Dr. Villaroel</t>
  </si>
  <si>
    <t>5 dia cefalea Dra. Judkevich Mariana</t>
  </si>
  <si>
    <t>Machado Micaela</t>
  </si>
  <si>
    <t>1 dia vomito Dr. Granillo</t>
  </si>
  <si>
    <t>maldonado mabel</t>
  </si>
  <si>
    <t xml:space="preserve">en la fecha sindo la s12,30hs en el pasillo de TV 1 sufre un accidente, Con le carro de material descartable,  golpeandose  el  hombro izquierdo y el codo izquierdo . Se deja presendente  que la operaria,  en estos momentos  no manifiesta dolor. Fue vista por el supervisor y la operario gadea alicia. </t>
  </si>
  <si>
    <t>1 dia dolor testicular (salio con PM ) Dr- Villaroel</t>
  </si>
  <si>
    <t>1  dia sintomas póst covid Dr. Morales</t>
  </si>
  <si>
    <t>Ayaquintui Monica</t>
  </si>
  <si>
    <t>4 dias faringitis Dr. Mansilla</t>
  </si>
  <si>
    <t xml:space="preserve">sufre accidente INTINERE, se le cae el porton de rejas del garage sobre la cabeza, sufre traumatismo de craneo sin perdida de conocimiento con una escoriacion leve . </t>
  </si>
  <si>
    <t>Ricardo ivan</t>
  </si>
  <si>
    <t xml:space="preserve">apertura de siniestro x dolor en brazo codo muñeca  derecha, </t>
  </si>
  <si>
    <t>1 dia cervicalgia Dr. Villaroel</t>
  </si>
  <si>
    <t>1 dia dispesia Dr. Villaroel</t>
  </si>
  <si>
    <t>Aliendro Carina</t>
  </si>
  <si>
    <t>1 dias esposo veda con sedacion Dr. Concha palacios</t>
  </si>
  <si>
    <t>Artaza juan</t>
  </si>
  <si>
    <t>1 dia por donar sangre</t>
  </si>
  <si>
    <t>ALTA MEDICA SIN  SECUELAS. Dr. FREDES A.</t>
  </si>
  <si>
    <t>Marquez Alejandro</t>
  </si>
  <si>
    <t>1 dia reposo por herida bucal pcte ACO  Dra. Mendez rocio</t>
  </si>
  <si>
    <t>7 dias por cefalea reflactaria en tratamiento a la  espera de estudios . Dra. Julkevich</t>
  </si>
  <si>
    <t>9 dias tratamiento Acc valproico Para migraña. Dra . Julkevica</t>
  </si>
  <si>
    <t>Ordañez juan</t>
  </si>
  <si>
    <t>Trabajando arrodillado en elsector de mantenimiento al pararce siente dolor en la rodilla derecha se hace denuncia por ACCIDENTE LABORAL .</t>
  </si>
  <si>
    <t>Nuñez Claudio</t>
  </si>
  <si>
    <t>3 dias dolor musculara generalizado Dr. Villaroel</t>
  </si>
  <si>
    <t>Flores Arteaga, Martín Genaro</t>
  </si>
  <si>
    <t>dieta hiposodica Dra Haag</t>
  </si>
  <si>
    <t>OPERARIA CON DIAGNOSTICO DE TENDINITIS DE HOMBRO DERECHO- SE INDICA TAREAS LABORALES A BAJA VELOCIDAD DE REPETICION EN MMSS - EVITANDO ELEVAR LOS BRAZOS POR ENCIMA DE LOS HPMBROS. Dr. Rivas javier</t>
  </si>
  <si>
    <t>Ochoba jorge</t>
  </si>
  <si>
    <t>1dia por donar sangre</t>
  </si>
  <si>
    <t>7 dias POP de calculos renales Dr. Villalba</t>
  </si>
  <si>
    <t xml:space="preserve">35 dias Post covid  sindrome Dra. Etcheverria </t>
  </si>
  <si>
    <t>Mayorga estefania</t>
  </si>
  <si>
    <t xml:space="preserve">1 dia faringitis Dr. Villaroel </t>
  </si>
  <si>
    <t>Palacios Claudio</t>
  </si>
  <si>
    <t xml:space="preserve">1 dia panadizo dedo derecho . Dra. Pastorelli </t>
  </si>
  <si>
    <t>1 dia extracion dentaria Dra. Pozo Rodrigo</t>
  </si>
  <si>
    <t xml:space="preserve">Carrizo Rosa </t>
  </si>
  <si>
    <t>5 dias conjuntivitis Dra. Carballo Yanina</t>
  </si>
  <si>
    <t>1 dia exodoncia Dra. Loa</t>
  </si>
  <si>
    <t>se retira por presentar  mareos HTA, REPOSO  Dr. Villaroel</t>
  </si>
  <si>
    <t>Figueroa Guido</t>
  </si>
  <si>
    <t>1 dia salio con permiso medico diag Broncoespasmo Dr. Mansilla</t>
  </si>
  <si>
    <t>Alvarez Javier</t>
  </si>
  <si>
    <t>7 dias cervicobraquialgia Dr. Oyola</t>
  </si>
  <si>
    <t>2 dia reposo infeccion respiratoria Dr. Tello</t>
  </si>
  <si>
    <t>AUTODENUNCIO ENFERMEDAD PROFESIONAL siniestro N° 1108137 tendinitis de hombros, brazo,muñecas,manos - SCT bilateral- epicondilitis bilateral- hizo la autodenuncia no informo a la empresa estuvo trabajando 5 dias hasta que la ART no notifico de su ingreso. se retira de la Empresa</t>
  </si>
  <si>
    <t>ausente en domicilio no se constata enfermedad medical sur</t>
  </si>
  <si>
    <t>Alta medica puede reiniciar trabajo Dr. Oliva</t>
  </si>
  <si>
    <t>ausente en domicilio, se realiza llamado telfonico. Refiere la pcte          no encontrarse en domicilio y que esta de Alta medica . No se constata enfermedad  19,27hs medical sur.</t>
  </si>
  <si>
    <t>Lopez Emiliano</t>
  </si>
  <si>
    <t>3 dias implante odontologico Dr. Menendez Deigo</t>
  </si>
  <si>
    <t xml:space="preserve">5 dias NEUMOPATIA POST COVID Dr. Villaroel </t>
  </si>
  <si>
    <t>vilte Carla</t>
  </si>
  <si>
    <t>2 dias vomitos- diarrrea Dr. Villaroel</t>
  </si>
  <si>
    <t>2 dias Diarrea Dra. Troncoso</t>
  </si>
  <si>
    <t>1 dia exodoncia Dra. Fernandez Flavia</t>
  </si>
  <si>
    <t>2 dias hipogastralgia Dr. Villaroel</t>
  </si>
  <si>
    <t>Santillan victoria</t>
  </si>
  <si>
    <t>2 dias hija con fiebre Dra. Akrich alicia</t>
  </si>
  <si>
    <t xml:space="preserve">30 dias de tareas liviana diag. Tendinotapia de hombro y codo izq Dr. Fredes </t>
  </si>
  <si>
    <t>30 dias dificultad respiratoria moderada, con tratamiento de fluticasona y kinesio en mamá Margarita, Dr. Espeche</t>
  </si>
  <si>
    <t xml:space="preserve">3 dias traumatismo de muñeca izq- Dr. Villaroel </t>
  </si>
  <si>
    <t>2 dias angina Dr. Villaroel</t>
  </si>
  <si>
    <t xml:space="preserve">3 dias Rinofaringitis Dra. Mocsary </t>
  </si>
  <si>
    <t>30 dias sindrome post covid Dra. Speche Adela</t>
  </si>
  <si>
    <t>2 dias Angina Dr. Villareol</t>
  </si>
  <si>
    <t>CABELLO HECTOR</t>
  </si>
  <si>
    <t>Coronel Eduardo</t>
  </si>
  <si>
    <t xml:space="preserve">15 dias post infiltaracion en L4 L5 . Dr. Adera - pcte con hernia de sico en L4 L5 se informa de su concidion laboral </t>
  </si>
  <si>
    <t xml:space="preserve">8 dias manifesto dolor en hombro y codo derecho, dice que es producto del puesto en celulares, ( trabaja de un solo lado derecho y al rotar en otro puestos siguen del lado derecho.) intrviene el personal de S y Higiene, la Dra. Camargo,  en la evaluacion del caso se determino brindarle asistencia y solicitud de ecografia de hombro y codo derecho, dar tratamiento con ANE y Kinesiologia en planta. luego de 6 dias de reposo se inicia con kinesio metodo magnetoterapia . hasta su regreso a trabajar.  </t>
  </si>
  <si>
    <t>1 dia Gastritis Dr. Mansilla</t>
  </si>
  <si>
    <t>PREENTA CERTIFICADO POR TENDINIITIS BRAZO DERECHO , Dra. MENDEZ LICELOT Se preenta en consltorio manifestando dolor en mano derecha  se otorga permiso medico y se realiza denunica por ART REAPERTURA DEL SINIESTRO - ya que estuvo trabajando 12 dias con tareas livianas - la opraria presenta cirugias multiples en MMSS STC  CODOS. QUERVAIN DERECHO. SE SOLICITA A LA ART RECALIFICAION LABORAL</t>
  </si>
  <si>
    <t>Galarza jorge</t>
  </si>
  <si>
    <t>3 dias dolor en muslo derecho Dr. Villaroel</t>
  </si>
  <si>
    <t>3 dias retiro de Sonda vesical  por Calculos renales Dr. Albero</t>
  </si>
  <si>
    <t>2 dias por ITU Dr. Morales</t>
  </si>
  <si>
    <t xml:space="preserve"> </t>
  </si>
  <si>
    <t>presenta certificado medico de la DRA. Speche Adela _ Neumonologa -  indicando cambiar de sector de trabajo por cuadro de BRONQUITIS REACTIVA . ( NO por Alergia a la Humedad se le solicita presentar estudios que certifiquen el diagnstico de ALERGIA A LA HUMEDAD) se informa al supeprvisor de esta novedad.</t>
  </si>
  <si>
    <t>1 dia sintomas post vacuna covid Dr. Morales</t>
  </si>
  <si>
    <t>1 dia ITU Dra. Camargo</t>
  </si>
  <si>
    <t>2 dias ITU Dr. Villaroel</t>
  </si>
  <si>
    <t>10 dias colescistectomia Dr. Diaz ocampo</t>
  </si>
  <si>
    <t>1 dia Vamito Dr. Villaroel</t>
  </si>
  <si>
    <t>Quiroz Sandra</t>
  </si>
  <si>
    <t>2 dias por CX de orzuelo OD Dra. Yanover</t>
  </si>
  <si>
    <t>1 dia jaqueca Dr. Tello gustavo</t>
  </si>
  <si>
    <t xml:space="preserve">1 dia hta Dra. Mendez </t>
  </si>
  <si>
    <t>FLORES Juliana</t>
  </si>
  <si>
    <t>ausente en la misma- no vive en esa direccion medical sur</t>
  </si>
  <si>
    <t>2 dias migraña Dra. Cuevas</t>
  </si>
  <si>
    <t>2 dias laringitis Dr. Morales</t>
  </si>
  <si>
    <t>30 dias sindrome meñiscal rodillla derecha Dr. Hancevic</t>
  </si>
  <si>
    <t>Trejo Damian</t>
  </si>
  <si>
    <t>1 dia colico biliar Dr. Villagra</t>
  </si>
  <si>
    <t xml:space="preserve">3 dias faitis plantal Dr. Ocampo </t>
  </si>
  <si>
    <t>Dias Rodolfo</t>
  </si>
  <si>
    <t>2 dias exodoncia Dra. Cartia Alejenadra</t>
  </si>
  <si>
    <t>ausente en la misma , puerta de ingreso cerrado ,  portero electrico no funciona  18,25hs medical sur</t>
  </si>
  <si>
    <t>Ausente en la misma , no se constata enfermedad 18,40hs medical sur</t>
  </si>
  <si>
    <t>1 dia ITU Dr. Villaroel</t>
  </si>
  <si>
    <t>8 dias por cirugia otorrinolaringologia . Dr. Randon</t>
  </si>
  <si>
    <t>1 dias dolor pie izquierdo Dr. Villaroel</t>
  </si>
  <si>
    <t>Cabrera tamara</t>
  </si>
  <si>
    <t>4 dias OMA Dra. Alvarez</t>
  </si>
  <si>
    <t>Gutierez miguel</t>
  </si>
  <si>
    <t>5 dias traumatismo MMII Dr. Morales</t>
  </si>
  <si>
    <t>constacia de la cirugiade su hija . Fractura de piso de orbita derecho. Dr. Randon</t>
  </si>
  <si>
    <t>1 dia, dispepsia Dr. Reyes</t>
  </si>
  <si>
    <t xml:space="preserve">1 dia esofagitis Dra. Cuevas </t>
  </si>
  <si>
    <t>15 dias esposa con cirugia ginecologica Dra. Varela</t>
  </si>
  <si>
    <t>1 dia hijo fiebre Dr. Tobar</t>
  </si>
  <si>
    <t>2 DIAS CEFALEA Dr. Gonzalez de la Riva</t>
  </si>
  <si>
    <t>Bustamante Jorge</t>
  </si>
  <si>
    <t xml:space="preserve">alta medica sin de tratamintos - SE NEGO A SER RECALIFICADO POR LA ART  CONCLUSION : INGRESA APTO PARA TAREAS  . DAIGNOSTICO TENDINITIS EN mmss - STC Y QUERVAIN IZQUIERDO  </t>
  </si>
  <si>
    <t xml:space="preserve">pcte que presenta buena evolucion al tratamieto de BLOQUEO DE FACETA L4- L5. SE indicaTAREAS QUE NO IMPLIQUE ESFUERZO FISICO. POR 15 DIAS. LUEGO COMIENZA CON TAREAS PROGRESIVAS. Dr. ADERA JORGE.- SE LE NOTIFICA AL OPERARIO SOBRE SU TAREAS. SE ENCUENTRA TRABAJANDO EN AIRES. </t>
  </si>
  <si>
    <t>2 dias CVAS. Dr. Morales</t>
  </si>
  <si>
    <t>Picon  Pablo</t>
  </si>
  <si>
    <t>1 dia vertigo Dr. Morales.</t>
  </si>
  <si>
    <t>96hs implante dental Dr. Maero</t>
  </si>
  <si>
    <t>Vidal Braian</t>
  </si>
  <si>
    <t>ausente en domicilio 16,22hs Dra. Camargo</t>
  </si>
  <si>
    <t xml:space="preserve">2 dias Traumatismo de hombro izq. Dr. Tello </t>
  </si>
  <si>
    <t>Maartinez Fabian</t>
  </si>
  <si>
    <t xml:space="preserve">14 dias tendinitis de hombro derecho, tratamiento y rehabilitacion Dr. Matellan </t>
  </si>
  <si>
    <t>medica no tiene certificado que demuestre reposo . No se justifica ausencia . Medical sur</t>
  </si>
  <si>
    <t>1 DIA HJO ENFERMO Dr. Lozano</t>
  </si>
  <si>
    <t>Aguilera Maria</t>
  </si>
  <si>
    <t>2 dias Angina Dr. Villarroel</t>
  </si>
  <si>
    <t>2 dias vomitos diarrea, Dr. Reyes</t>
  </si>
  <si>
    <t>15 dias traumatismo de hombro  acromioclavicular izq Dr. Sanchez h</t>
  </si>
  <si>
    <t>Giorgetta buatista</t>
  </si>
  <si>
    <t>3 dias esposa internada por cx ginecologica Dr. Quinteros</t>
  </si>
  <si>
    <t>Buscemi Carla</t>
  </si>
  <si>
    <t xml:space="preserve">2 dias hijo con fiebre Dr. Tobar </t>
  </si>
  <si>
    <t xml:space="preserve">ALTA MEDICA ART FIN DE TRATAMIENTO Dr. FREDES </t>
  </si>
  <si>
    <t>Villafaña Diego</t>
  </si>
  <si>
    <t>3 dias Disuria Dr. Morales</t>
  </si>
  <si>
    <t>Mayorga carla</t>
  </si>
  <si>
    <t>3 dias colico abdominal - internada un dia en el sanatorio . Dra. Santa Cruz</t>
  </si>
  <si>
    <t>VISITA del 13,16 de septembre justificada por erro del sistema con la direcion. // 23/09/21 visita medica ausente en domicilio 17,18hs medical sur.</t>
  </si>
  <si>
    <t>operario con diagnostico de HERNIA DE DISCO L4- L5 ,que estuvo con tratamiento de infiltracion . Se DEBERA asignar tareas ideneas . Que levante empuje arrastre peso superior a 10 kg Dr. Adera</t>
  </si>
  <si>
    <t>1 dia crisis HTA salio con permiso medico . Dr. Tello Gustavo</t>
  </si>
  <si>
    <t>Romero Oscar Ariel</t>
  </si>
  <si>
    <t>1 dia hijo con cirugia de testiculo en ushuaia.Dr. Rosales Lehner</t>
  </si>
  <si>
    <t>30 dias Epoc reagudizado Dr. Rojas</t>
  </si>
  <si>
    <t xml:space="preserve">GAUNA FABIAN </t>
  </si>
  <si>
    <t xml:space="preserve">4 DIAS COLESISTECTOMIA Dr. AUZON </t>
  </si>
  <si>
    <t>Acosta Yohana</t>
  </si>
  <si>
    <t>1 dia hja enferma Dr. Ciovini</t>
  </si>
  <si>
    <t>3 dias hija enferma internada en HRRG Dra. Paz</t>
  </si>
  <si>
    <t>1 dia cervicalgia Dr. Morales</t>
  </si>
  <si>
    <t xml:space="preserve">10 dias por OMALGIA DERECHA Dr. Rodriguez Patiño- se evaluo el puesto y sus antecedentes laborales se determina que se realice denuncia ART. </t>
  </si>
  <si>
    <t>5 dias hija con cx maxilar . Dr. Maero</t>
  </si>
  <si>
    <t>1 dia esposa con veda bajo sedacion Dra. Concha Palacios</t>
  </si>
  <si>
    <t>Andino Jorge</t>
  </si>
  <si>
    <t xml:space="preserve">presenta certificado medico de la Dra. Etcheverria indicando. Pcte anticoagulado de por vida, cumpliendo tareas de menor riesgo hemorragico, dada la predisposicion al sangrado EVITANDO  tareas de Riesgo, en las cuales se exponga a CORTES, GOLPES CON OBJETOS PUNZANTES O TRAUMATISMO GRAVES. - Dra. ETCHEVERRIA  - CUMPLIENDO CON LA INDICACION se infomra que se evitara asignarle tareas en AA y se lo incluira en la linea de celulares qque cumple con lo indicado por su medica especialista. </t>
  </si>
  <si>
    <t>15 dias metatarsal cx Dr. Zuleta</t>
  </si>
  <si>
    <t>8 dias esposa derivada al Bs As para control de C:A d pulmon ( hosp Britanico)</t>
  </si>
  <si>
    <t>Alta medica Post covid - Lumbalgia  Dr. Fredes</t>
  </si>
  <si>
    <t xml:space="preserve">enfermedad profesional - dolor hombro Derecho. Se denuncia siniestro operaria trabajo en PBA . </t>
  </si>
  <si>
    <t>2 dias dolor en pierna derecha Dr. Villarroel</t>
  </si>
  <si>
    <t>1 dia, hija enferma Dr. Tobar</t>
  </si>
  <si>
    <t>de hisopado covid NEGATIVO</t>
  </si>
  <si>
    <t>2 dias por cervicalgia Dr. Villaroel</t>
  </si>
  <si>
    <t>7 dias luxacion hombre izquierdo. Dr. Fredes Agustin</t>
  </si>
  <si>
    <t>Ludueña Emanuel</t>
  </si>
  <si>
    <t>20 dias por tendinitis de hombro derecho Dr. Rivas</t>
  </si>
  <si>
    <t>2 dias hija enferma catarro via aerea superior. Dra. Visic Antonela</t>
  </si>
  <si>
    <t>15 dias por Pop de cornete y tabique nasal Dr. Randon Santiago</t>
  </si>
  <si>
    <t>15 dias no realizar trabajo pesado, ni repetitivos.luxacion hombro ixq  Dr. Fredes Agustin</t>
  </si>
  <si>
    <t>gonzalez jorge</t>
  </si>
  <si>
    <t xml:space="preserve">ALTA MEDICA FIN DE TRATAMIENTO N° 1075136 TEND DE HOMBRO IZQ, Y EPICONDILITIS IZQ. Inicio laboral en tareas normal en AA </t>
  </si>
  <si>
    <t>3 dias cuadro Gripal. Dr Villarroel Alberto</t>
  </si>
  <si>
    <t>Zarate Andrea</t>
  </si>
  <si>
    <t xml:space="preserve">30 dias de tareas no repetitivas - ( al momento de recibir este certificado la operaria se encuentra  trabajando en insercion Automatica. Alli ella dice que esta bien lo que realiza, y es compatibe la actividad con el certificado) </t>
  </si>
  <si>
    <t>1 dia hija enferma Dra. Alvarez Margarita.</t>
  </si>
  <si>
    <t>1 dia comision medica 21 Ushuaia. Administrativa Maria Marta Ulfe</t>
  </si>
  <si>
    <t xml:space="preserve">1 dia intervencion odontologica. Dr Diego Esteban Miño </t>
  </si>
  <si>
    <t>Anconetani, Norberto Fabián</t>
  </si>
  <si>
    <t>1 dia Diarrea. Dr Morales Daniel</t>
  </si>
  <si>
    <t>15 dias lumbalgia espondilolitesis grado 1 hernia discal tenidinitis de hombro derecho. Dr. Rivas</t>
  </si>
  <si>
    <t>1 dia GEA. Dr. Morales Daniel</t>
  </si>
  <si>
    <t>1 dia Hernia disco. Dra. Sanchez Macarena.</t>
  </si>
  <si>
    <t xml:space="preserve">alta medica a partir  del 19/10/21  apto para tareas laborales. Ingresa a AA  sector AE. </t>
  </si>
  <si>
    <t>hijo enfermo. Salio con PM Dr. Tobar</t>
  </si>
  <si>
    <t>Martinez Fabian</t>
  </si>
  <si>
    <t>1 dia faringitis Dr. Morales Daniel</t>
  </si>
  <si>
    <t>Romero Alberto</t>
  </si>
  <si>
    <t>Turno de cardiologia, de 12 a 14 hs. Dra Haag Ruth</t>
  </si>
  <si>
    <t>Torres samanta</t>
  </si>
  <si>
    <t>Ehtler noelia</t>
  </si>
  <si>
    <t>1 dia Cefalea refractaria. Dra Judkevich Mariana</t>
  </si>
  <si>
    <t>2 dias  CVAS Dr. Mansilla</t>
  </si>
  <si>
    <t>6 dias dolor brazo izquierdo Dr. Villarroel - justifica ausencia por dia con ART autodenunciado</t>
  </si>
  <si>
    <t>Schaab Luis</t>
  </si>
  <si>
    <t>2 dias exodoncia Dra. Cartia Alejenadra - salio con PM</t>
  </si>
  <si>
    <t xml:space="preserve">1 dia CVAS Dr. Tello </t>
  </si>
  <si>
    <t>Hernandez Alejandra</t>
  </si>
  <si>
    <t>15 dias post cirugia varices Dr. Lacuort</t>
  </si>
  <si>
    <t>Mancilla Fidel Alejandro</t>
  </si>
  <si>
    <t>1 dia dolor molar. DR Araujo Jorge</t>
  </si>
  <si>
    <t>2 dias fringitis Dra. Mendez hioro</t>
  </si>
  <si>
    <t>Montiel Evaldo</t>
  </si>
  <si>
    <t>1 dia salio con permiso medico diag CVAS  Dr.Diaz Ocampo</t>
  </si>
  <si>
    <t>2 dias CVAS. Dr. Ocampo Gonzalo</t>
  </si>
  <si>
    <t>Falguiyrette Luis</t>
  </si>
  <si>
    <t>salo con PM y presento reposo por 48 hs HTA Dr. Sisterna Sergio</t>
  </si>
  <si>
    <t>Farias Pablo</t>
  </si>
  <si>
    <t>2 dias traumatismo de cuero cabelludo y FX de 1 dedo. Dr. Ñanco</t>
  </si>
  <si>
    <t xml:space="preserve">RECHAZO LA DENUNCIAN° 1120771 por • TENDINITIS HOMBRO DERECHO- TENDINITIS DE CODO IZQUIERDO - TENDINITIS DE MUÑECA Izqueirda • AFECCION CUBITAL IZQUIERDA • SINDROME TUNEL CARPIANO IZQUIERDO • QUERVAIN IZQUIERDO por estar 384 dias sin trabajar cursando enfermedad inculpable. la Segunda justifica por no estar dentro del RAR. Dr. Gianotti
</t>
  </si>
  <si>
    <t>Muñoz Carlos</t>
  </si>
  <si>
    <t>2 dias , HTA Dra. Vallejos  - operario que presenta HTA con sindrome vertiginoso se llama Ambulancia para su traslado al sanatorio</t>
  </si>
  <si>
    <t>Vazquez Sucena</t>
  </si>
  <si>
    <t>29 Dias POR TENDINITISDE HOMBRO DERECHO . DR. RIVAS - TUVO EL RECHAZO DE LA ART POR ENFERMEDAD INCULPABLE-</t>
  </si>
  <si>
    <t>Degani victor</t>
  </si>
  <si>
    <t xml:space="preserve">1 dia lumbalgia Dra. Vallejos </t>
  </si>
  <si>
    <t>Gonzalez jorge</t>
  </si>
  <si>
    <t>2 dias por vomitos diarrea Dr. Diaz Ocampo</t>
  </si>
  <si>
    <t xml:space="preserve">2 dias hijo enfermo CVAS . Dr. Tobar </t>
  </si>
  <si>
    <t>1 dia dolor inguinal Dr. Diaz Ocampo</t>
  </si>
  <si>
    <t>Merino Marcos Gaston</t>
  </si>
  <si>
    <t>1 dia GEA. Dr. Mendez Diego</t>
  </si>
  <si>
    <t>Ruiz Sergio</t>
  </si>
  <si>
    <t>1 dia dolor abdominal y diarrea. Dr. Villarroel Alberto.</t>
  </si>
  <si>
    <t xml:space="preserve">Ordoñe Juan </t>
  </si>
  <si>
    <t>ALTA MEDICA POR POST CIRUGIA RODILLA DERECHA DR. SANCHEZ HANCEVIC</t>
  </si>
  <si>
    <t>1 dia Vomito y diarrea. Dr. Morales Daniel</t>
  </si>
  <si>
    <t>1 dias post veda con sedacion Dra. Concha palacios</t>
  </si>
  <si>
    <t>MONTECINO ALMONACID, Matías</t>
  </si>
  <si>
    <t>5 dias. Hija internada. Dr. Nicolas Senn</t>
  </si>
  <si>
    <t>2 dias por sindrome post vacuna covid Dra. Pinachi</t>
  </si>
  <si>
    <t>Covid</t>
  </si>
  <si>
    <t>7 dias aislado por sintomas covid. PCR negativo</t>
  </si>
  <si>
    <t>Medina Ramon</t>
  </si>
  <si>
    <t xml:space="preserve">Muñoz Luis </t>
  </si>
  <si>
    <t>denuncia Enfermedad profesional por tendinitis de muñeca derecha - trabaja en aire acondicionado unidad interior.-</t>
  </si>
  <si>
    <t>Viera Ariel</t>
  </si>
  <si>
    <t>ALTA MEDICA del siniestro 978343 POP de SCT bilateral y Quervain derecho. Fin tratamiento sin recalificacion. /// no puede ingresar a trabajar por que tiene el siniestro 1033087 abierto, por SCT IZQUIERDO en donde sera evaluado para dar el grado de INCAPACIDAD el 30 de noviembre 21.</t>
  </si>
  <si>
    <t>Hernandez Hugo</t>
  </si>
  <si>
    <t>1 dia esposa internada sanatorio   Dr. Balbi</t>
  </si>
  <si>
    <t>1 dia. Esposa internada. Dr Morales Daniel</t>
  </si>
  <si>
    <t xml:space="preserve">ALTA MEDICA DEL SINIESTRO 1097035 omalgia izquierda, solo tuvo kinesio alta fin de tratamiento sin secuelas Apto. </t>
  </si>
  <si>
    <t>2 dias. Extraccion molar. Dra Godoy Natalia</t>
  </si>
  <si>
    <t>2 dias exodoncia Dra. Godoy</t>
  </si>
  <si>
    <t>2 dias Estado Gripal. Dr. Villaroel Alberto</t>
  </si>
  <si>
    <t>Mayorga Aguilar Estefania</t>
  </si>
  <si>
    <t>2 dias Angina. Dra Camargo Contanza</t>
  </si>
  <si>
    <t>Puelman Celestina</t>
  </si>
  <si>
    <t>1 dia. Cervicalgia</t>
  </si>
  <si>
    <t xml:space="preserve">1 dia hija con sedacion post RMN cerebro . Dr. Clos </t>
  </si>
  <si>
    <t>1 dia Vomito y diarrea. Dr. Villaroel Alberto</t>
  </si>
  <si>
    <t>1 dia Faringitis. Dr. Villaroel Alberto</t>
  </si>
  <si>
    <t>1 dia GEA. Dr Tello Gustavo</t>
  </si>
  <si>
    <t xml:space="preserve">5 dias hijo post cx amigdalas  Dr. Randon </t>
  </si>
  <si>
    <t xml:space="preserve">1 dias faringitis Dr. Morales </t>
  </si>
  <si>
    <t>Soto Elsa</t>
  </si>
  <si>
    <t>1 dia Bronquitis Dr. Villarroel</t>
  </si>
  <si>
    <t>1 dia odontalgia Dr. Araujo</t>
  </si>
  <si>
    <t>Alberti Roberto</t>
  </si>
  <si>
    <t>4 dias Bronquitis Dr. Villarroel</t>
  </si>
  <si>
    <t>1 dia cvas Dr. Morales</t>
  </si>
  <si>
    <t>1 dia HTA Dr. Morales</t>
  </si>
  <si>
    <t>Borja, Horacio Lisardo</t>
  </si>
  <si>
    <t>15 Dias. Dolor hombro derecho y pulgar izquierdo. Dr Sanchez Hancevic</t>
  </si>
  <si>
    <t>2 dias odontalgia Dr. Godoy</t>
  </si>
  <si>
    <t>2 dias dolor post extraccion dentaria Dra. Godoy</t>
  </si>
  <si>
    <t>rePOSO</t>
  </si>
  <si>
    <t>consulta por HTA medico de guardia Dr. Morales</t>
  </si>
  <si>
    <t>Lazzarini Erika</t>
  </si>
  <si>
    <t>2 dias crisis nerviosa Dr. Villarroel</t>
  </si>
  <si>
    <t>1 dia hijo enfermo Dr. Ciovini</t>
  </si>
  <si>
    <t>Zamorano Noelia</t>
  </si>
  <si>
    <t xml:space="preserve">3 dias bronquitis Dr. Villarroel </t>
  </si>
  <si>
    <t>2 dias Bronquitis. Dr Villaroel Alberto</t>
  </si>
  <si>
    <t>Guenchur Otey, Tamara Patricia</t>
  </si>
  <si>
    <t>2 dias cx hijo. Dr. Sanchez Leandro</t>
  </si>
  <si>
    <t>2 dias gastroenteritis. Dr. Linares Gabriel</t>
  </si>
  <si>
    <t>1 dia . Sindrome vertiginoso se retira con permiso medico Dra Camargo</t>
  </si>
  <si>
    <t>Montiel Elgueta, Evaldo Edecio</t>
  </si>
  <si>
    <t>15 dias genalgia izquierda. Dr. Sanchez Hancevic</t>
  </si>
  <si>
    <t xml:space="preserve">15 dias gonalgia izquierda  Dr. Sanchez Hanvid - posible cirugia de rodilla. </t>
  </si>
  <si>
    <t>Torales, Héctor Daniel</t>
  </si>
  <si>
    <t>1 dia. Derivacion a Ushuaia. Turno medico. Dr. Ratusnu Natalia</t>
  </si>
  <si>
    <t>Romero, Miguel Antonio</t>
  </si>
  <si>
    <t>20 dias Ira. Epoc severo. Dr Rojas Daniel</t>
  </si>
  <si>
    <t>3 dias conjuntivitis. Dr Villaroel Alberto</t>
  </si>
  <si>
    <t>Gauna, Viviana Mercedes</t>
  </si>
  <si>
    <t>2 dias. hija con dolor abdominal y contusion. Dr. Ciovini Alejandro</t>
  </si>
  <si>
    <t>1 dia Dolor abdominal, vomito y diarrea. Dr. Villaroel Alberto</t>
  </si>
  <si>
    <t>1 dia vomito. Dr Ocampo Gonzalo</t>
  </si>
  <si>
    <t>Cerda, Fernanda Magalí</t>
  </si>
  <si>
    <t>1 dia. TAG. Dr Sanchez Miguel</t>
  </si>
  <si>
    <t>Pinto, Victor Ricardo</t>
  </si>
  <si>
    <t xml:space="preserve">10 dias. Post quirurgico. Dr. Radon Salgado Joaquin </t>
  </si>
  <si>
    <t>Palacios, Claudio Ariel</t>
  </si>
  <si>
    <t>2 dias. Estudio de mapa. Dra. Quiroga Indiana</t>
  </si>
  <si>
    <t>1 dia. dolor abdominal. Dr. Mansilla Jorge</t>
  </si>
  <si>
    <t>1 dia Gastroenteritis. Dr. Araujo Jorge</t>
  </si>
  <si>
    <t>Izaguirre, Guillermo</t>
  </si>
  <si>
    <t xml:space="preserve">1 dia. Esposa cx programada. Dr Manrzini Claudio. </t>
  </si>
  <si>
    <t>4 dias. traumatismo dedo indice mano izquierda. Dr Morales Daniel</t>
  </si>
  <si>
    <t>Andino, Jorge de Jesùs</t>
  </si>
  <si>
    <t>1 dia. Comision medica 21 _ Ushuaia. Administrador Panicali Federico.</t>
  </si>
  <si>
    <t>Cabrera, Tamara Maricel</t>
  </si>
  <si>
    <t>1 dia. Hija con CVAS. Dra. Barrera Viviana</t>
  </si>
  <si>
    <t>7 dias. Braquialgia. Dr Oyola Marcos Andres</t>
  </si>
  <si>
    <t>Nieva, Miriam</t>
  </si>
  <si>
    <t>2 dias. Esposo internado. Dr Balbi Jorge</t>
  </si>
  <si>
    <t>1 dia Comision medica 21- Ushuaia. Administrador Panicali Federico</t>
  </si>
  <si>
    <t>Luffi Pablo</t>
  </si>
  <si>
    <t>36 dias por fractura de hombro izquierdo Dr. Sanchez hancevic</t>
  </si>
  <si>
    <t>Mayorga Diaz, Carla Lorena</t>
  </si>
  <si>
    <t>1 dia. GEA. Dra. Mendez Hiorro Licelot</t>
  </si>
  <si>
    <t>1 dia. Exodoncia. Dra Vazquez Ivana</t>
  </si>
  <si>
    <t>2 dias. Hemorragia nasal. Dr. Villaroel Alberto</t>
  </si>
  <si>
    <t>Vazquez Hugo</t>
  </si>
  <si>
    <t>15 dias post cirugia hernioplastia inguinal Dr. Diaz Ocampo</t>
  </si>
  <si>
    <t>2 dias. GEA. Dra. Lobos Veronica</t>
  </si>
  <si>
    <t>1 dia. Queratitis. Dra. Tello Maria Jose</t>
  </si>
  <si>
    <t>Illanes, Axel Alejandro</t>
  </si>
  <si>
    <t>1 dia. Lumbalgia. Dr. Morales Daniel</t>
  </si>
  <si>
    <t>Gutierrez, Miguel</t>
  </si>
  <si>
    <t>1 dia. Hija con cx traumatologica. Dr. Rodriguez Patiño Lucas</t>
  </si>
  <si>
    <t>1 dia. Endoscopia bajo sedacion. Dra. Castilla Mirian</t>
  </si>
  <si>
    <t xml:space="preserve">1 dia. Post quirurgico. Dr. Radon Salgado Joaquin </t>
  </si>
  <si>
    <t>Aguilera, María Alejandra</t>
  </si>
  <si>
    <t>15 dias. Tendinitis de hombro derecho. Dr. Rivas Javier</t>
  </si>
  <si>
    <t>4 dias. traumatismo dedo indice mano izquierda. Dr Villaroel Alberto</t>
  </si>
  <si>
    <t>1 dia. Cx programada. Dr. Albero Adolfo</t>
  </si>
  <si>
    <t>2 dias. Infeccion urinaria. Dr Mansilla Jorge</t>
  </si>
  <si>
    <t>Montecino Almonacid, Matías</t>
  </si>
  <si>
    <t>1 dia. Hematospermia y disuria. Dr. Villalba Javier</t>
  </si>
  <si>
    <t>2 dias. CVAS. Dra. Alvarez Margarita</t>
  </si>
  <si>
    <t>1 dia. Sintomas post vacuna covid. Dr Tello Gustavo</t>
  </si>
  <si>
    <t>Vilte, Carla Canela</t>
  </si>
  <si>
    <t>1 dia. Gastritis aguda. Dr. Morales Daniel.</t>
  </si>
  <si>
    <t>1 dia. Tx de dedo indice de la mano izquierda. Dr Morales Daniel</t>
  </si>
  <si>
    <t>6 dias. HTA y DIABETES. Dr. Balbi Jorge Omar</t>
  </si>
  <si>
    <t>1 dia. Migraña. Dr. Morales Daniel</t>
  </si>
  <si>
    <t>Arias maura</t>
  </si>
  <si>
    <t>2 dias conjuntiivitis (PM salio ) Dr. Carballo</t>
  </si>
  <si>
    <t>14 dias post cirugia oftalmica Dr. Barrienro</t>
  </si>
  <si>
    <t xml:space="preserve">solicita cambio de puesto de Trabajo pcte refiere DISNEA- hasta terminar estudios medicos y confirmar Diagnostic presuntivo enfisema Pulmonar. Dra. Speche </t>
  </si>
  <si>
    <t>1 dia. C.F hija enferma. Dra Penido Maria del Pilar</t>
  </si>
  <si>
    <t xml:space="preserve">pcte con Antecedentes de tendinitis de codos y  muñecas. Con medicacion y tratamiento. Se indica traeas  con bajas velocidad de repeticion en MMSS limitando pinza manual repetitiva. Se sugiere tarea por fuera de linea de produccion . Dr. Rivas- </t>
  </si>
  <si>
    <t>1 dia otalgia Dr. Morales</t>
  </si>
  <si>
    <t>1 dia dispepsia ( salio con PM ) Dr. Mansilla</t>
  </si>
  <si>
    <t xml:space="preserve">constacia de Alta medica por siniestro 1121780 denunciado como Accidente . Omalgia derecha. Dr. Aderar - </t>
  </si>
  <si>
    <t>1 dia vomito diarrea Dr.Villarreal</t>
  </si>
  <si>
    <t>60 dias de tareas livianas traumatismo costal con fisura. Dr. Arbia</t>
  </si>
  <si>
    <t>1 dia dispepsiaDr. Mansilla</t>
  </si>
  <si>
    <t>3 dias lumbalgia Dr, Dotto</t>
  </si>
  <si>
    <t>Guereta Ana</t>
  </si>
  <si>
    <t>1 dia HTA Dr. Otriño</t>
  </si>
  <si>
    <t>1 dia  otitisDr. Morales</t>
  </si>
  <si>
    <t>1 dia sindr. Post vacuna covid dr. Zalazar</t>
  </si>
  <si>
    <t>Zaidan Jose</t>
  </si>
  <si>
    <t xml:space="preserve">269 dias. Gonalgia izquierda, operado. Dr. Arbia Gabriel. </t>
  </si>
  <si>
    <t>Mediina Alberto</t>
  </si>
  <si>
    <t>1 dias post cirugia colecistectomia Dr. Gonzalez</t>
  </si>
  <si>
    <t>1 dia crisis de Ansiedad Dra. Camargo</t>
  </si>
  <si>
    <t>Garcia Hugo</t>
  </si>
  <si>
    <t>2 dias esposa interndada. Dr. Quinteros</t>
  </si>
  <si>
    <t>Aguilar andrea</t>
  </si>
  <si>
    <t xml:space="preserve">embarazo .FUM 16/10/21 FPP 24/07/22 . Dra. Pastori </t>
  </si>
  <si>
    <t>Barrientos Hector</t>
  </si>
  <si>
    <t>alta medica con secuelas incapacitantes operado de SCT , neurodorsitis cubital bilateral Dr. Zavalia</t>
  </si>
  <si>
    <t>Muñoz luis</t>
  </si>
  <si>
    <t>alta medica sin secuelas tendinitis de muñeca derecha. Dr. Gianotti</t>
  </si>
  <si>
    <t>alta medica con secuelas incapacitantes operado de SCT , neurodorsitis cubital derecha , Dr zavalia</t>
  </si>
  <si>
    <t>Pereyra Gustavo</t>
  </si>
  <si>
    <t>1 dia salio con PM x cirugia implante dental Dr. Maero</t>
  </si>
  <si>
    <t>3 dias vomitos nauseas Dr. Reyes</t>
  </si>
  <si>
    <t>Cardozo Graciela</t>
  </si>
  <si>
    <t xml:space="preserve">9 diaspor cirugia bucomaxilar ,Dr. Fidel Juan -- la operaria viajo a Bs.As sin   notificar al SM que tendria una cx. </t>
  </si>
  <si>
    <t>Chacon Cintia</t>
  </si>
  <si>
    <t>1 dia GEA Dr. Reyes</t>
  </si>
  <si>
    <t>pcte CON  V.A. O BISCUSPIDE CON ESTENOSIS SEVERA QUE REQUIRIO REEMPLAZO VALVULARQUIRURGICO EN 2010 - SE ENCUENTRA EN TRTATAMIENTO DE POR VIDA CON ACENOCUMAROL V. O - ACTUALMENE ESTABLE-  "PUEDE REALIZAR ACTIVIDAD FISICANO TRAUMATICA ( CAMINATAS) Y DEL TIPO AEROBICAS. Dr.  HIDALGO JUAN</t>
  </si>
  <si>
    <t>Sanchez Hector</t>
  </si>
  <si>
    <t>10 dias de AISLAMIENTO por COVID PST -corta lic</t>
  </si>
  <si>
    <t>Ferreyra Romina</t>
  </si>
  <si>
    <t>hisopado negativo</t>
  </si>
  <si>
    <t>Gallardo Ariana</t>
  </si>
  <si>
    <t>7 dias de AISLAMIENTO por COVID PST.</t>
  </si>
  <si>
    <t>Bustamante Anahi</t>
  </si>
  <si>
    <t xml:space="preserve">14  dias de aisalmiento por covid positivo en cora vacaciones en Tucuman. </t>
  </si>
  <si>
    <t>Perez oscar</t>
  </si>
  <si>
    <t xml:space="preserve">Pintos Eloy </t>
  </si>
  <si>
    <t>Veron yamila</t>
  </si>
  <si>
    <t>1 dia ITU Dr. Morales</t>
  </si>
  <si>
    <t>11 dias hernioplastia inguinal Dr. Gonzalez</t>
  </si>
  <si>
    <t>BIELAK SERGIO</t>
  </si>
  <si>
    <t xml:space="preserve">10 dias , operario que siendo las 15,30hs aprox , se presento acompañado por Ramina Ferreira en el consultorio de Enfermria. El operario manifesto sntomas de nausea y mareos, dice producto una ingesta alimenticia. Al realizar los controles se signos vitales se lo nota  alterado nervioso, verborragico  con incuerencia . con brotes de llantos y risas, su actitud es de agresion verval se lo contiene , se intenta calamarlo, continua con incuerencia verbales, se llama a medical sur de urgencia por </t>
  </si>
  <si>
    <t xml:space="preserve">8 dias de aislamiento por covid positivo </t>
  </si>
  <si>
    <t>BELLAFRONTE ARIEL</t>
  </si>
  <si>
    <t>2 dias extracion dentaria Dr. Diaz</t>
  </si>
  <si>
    <t>Gomez Tania</t>
  </si>
  <si>
    <t xml:space="preserve">3 dias sintomas covid, espera resultado hisopado. Dra. Machaca </t>
  </si>
  <si>
    <t>Torres Maria E</t>
  </si>
  <si>
    <t>dieta hepatoprotectora 1 mes. Dr. Gonzalo Ocmpo</t>
  </si>
  <si>
    <t>ausente en domicilio no se constata enfermedad medical sur. 18,56hs</t>
  </si>
  <si>
    <t>Gisser Ivana</t>
  </si>
  <si>
    <t>3 dias GEA . Dra. Machaca</t>
  </si>
  <si>
    <t>Egger Noelia</t>
  </si>
  <si>
    <t>alta medica, sin cirugia diag, STC BILATERAL ,EPICONDILITIS BILATERAL Dr. Sanchez H</t>
  </si>
  <si>
    <t xml:space="preserve">7 dias de C.F esposa con cesaria programada Dr. </t>
  </si>
  <si>
    <t>55 dias fx de 3 °  falange dedo pie derecho Dr. Leon. Ausente en visita medica  del 04/03/2022</t>
  </si>
  <si>
    <t>1 dia faringitis</t>
  </si>
  <si>
    <t>Cordero Facundo</t>
  </si>
  <si>
    <t>1 dia por hisopado negativo</t>
  </si>
  <si>
    <t xml:space="preserve">Isasi Esteban </t>
  </si>
  <si>
    <t>4 dias sintoemas covid Dr. Morales</t>
  </si>
  <si>
    <t xml:space="preserve">1 dia GEA Dr. Fernandez </t>
  </si>
  <si>
    <t>27 dias  pilonefritis Dr. Balbi internada del 31/01/22 al 09/02/22</t>
  </si>
  <si>
    <t>8 dias aislada Covid Positivo</t>
  </si>
  <si>
    <t>Guymas Delia</t>
  </si>
  <si>
    <t>2 dias Dsimenorrea Dra. Valllejos</t>
  </si>
  <si>
    <t xml:space="preserve">fecha de partoPROVABLE DE  13/07/22 . Dra. VALLEJOS </t>
  </si>
  <si>
    <t>PCTE CON REEMPAZO VALVULAR AORTICA MECANICA- ANTIAOAGULADO DE POR VISA CON ACENOCUMAROL V.O- PCTE QUE NO puede recibir TTRo de kinesio de altao impacto, masajes intensos, ni onda de choques- NO PUEDDE TOMAR  ASPIRINA , ANALGESICOS AINTINFLAMATORIOS NO ESTEROIDES - POR QUE AUMENTA EL EL FARMACO EN SANGRE ( ACENOCUMAROL) con controles periodicos de laboratorio  Dra. Etcheverria Laura.</t>
  </si>
  <si>
    <t>2 dias dolor Abdominal Dr. Villarroel</t>
  </si>
  <si>
    <t>Pardini Pablo</t>
  </si>
  <si>
    <t>24 dias post cirugia abceso peri anal Dr. Balbi</t>
  </si>
  <si>
    <t xml:space="preserve">7 dias Covid Pasitivo </t>
  </si>
  <si>
    <t xml:space="preserve">Santos maria </t>
  </si>
  <si>
    <t xml:space="preserve">3 dias hijo enfermo. OMA . Dra. Fernandez </t>
  </si>
  <si>
    <t>1 dia Bronquitis Dr. Villarroel . Hisopado negativo</t>
  </si>
  <si>
    <t>Cardenas Alejandro</t>
  </si>
  <si>
    <t>1 dia GAE Dra. Rodriguez</t>
  </si>
  <si>
    <t>2 dias CVAS - hisopado negativo- Dr. Goicochea</t>
  </si>
  <si>
    <t xml:space="preserve">Se presenta en consultorio se le informa sobre su condicion de ingreso, " que ya no estan amparados como pacientes de RIESGO, tuvo su control medico por especialita el 03/02/22 tiene las tres dosis de vacua cpntra el covid, su enfermedad esta controlada con el tratamiento- ingresa el lunes 07/2/22 </t>
  </si>
  <si>
    <t>1 dia GEA Dr. Morales</t>
  </si>
  <si>
    <t xml:space="preserve">eedad 51 ano contrta 2016  tres años </t>
  </si>
  <si>
    <t>Santana Elda</t>
  </si>
  <si>
    <t xml:space="preserve">metrotresacto comp 15 mg una vez a la semna, accido foico - pregabalina  75 mg - pendiente   tac de pulmon x  fumador  mas la medicacionn de metrataresactro , cirugia.   Edad 57 años con 5 años de trata. </t>
  </si>
  <si>
    <t>1 dia ITU Dra. Vallejos</t>
  </si>
  <si>
    <t>14 dias fractura de dedo del pie derecho Dr. Arbia</t>
  </si>
  <si>
    <t>1 dia de reposo  colico biliar . Dra.  Pastorelli</t>
  </si>
  <si>
    <t xml:space="preserve">ausente en domicilio medical sur 18,15hs </t>
  </si>
  <si>
    <t xml:space="preserve">2 dias hijo enfermo TEC . Dra. De marco </t>
  </si>
  <si>
    <t xml:space="preserve">EXTENDER LACTANCIA HASTA LOS 2 AÑOS DE EDAD HIJO Dr. </t>
  </si>
  <si>
    <t>2 dias hijo enfermo Dra. Alvarez Margartita</t>
  </si>
  <si>
    <t>3 dias sintomas covid Dra. Bosi</t>
  </si>
  <si>
    <t>Bahamonde Javier</t>
  </si>
  <si>
    <t>7 dias  trauamtismo de rodilla izq Dr. Fredes</t>
  </si>
  <si>
    <t>Gonzalez Jorge</t>
  </si>
  <si>
    <t xml:space="preserve">ausente en domicilio 14,46hs  Dra. Pastorelli </t>
  </si>
  <si>
    <t xml:space="preserve">covid </t>
  </si>
  <si>
    <t>BAHAMONDE, Javier</t>
  </si>
  <si>
    <t>52 dias. Esguince de rodilla derecha. Dr. Oyola Marcos</t>
  </si>
  <si>
    <t>REINGRESA por dictamen de la Comision 21 siniestro N° 1039429 - dolor en hombro izquiedro</t>
  </si>
  <si>
    <t>4 dias, sintoma post covid Dr. Morales</t>
  </si>
  <si>
    <t>104 dias. Salud mental. Dr. Walter David Serrano</t>
  </si>
  <si>
    <t>1 dia odontalgia Dra. Salas</t>
  </si>
  <si>
    <t>Carril Ariel</t>
  </si>
  <si>
    <t>1 dia sintoma post vacuna, Dra. Sanchez macarena</t>
  </si>
  <si>
    <t>1 dia sintomas post vacuna. Dra. Sanchez macarena</t>
  </si>
  <si>
    <t>1 dia extraccion dentarria Dr. MIÑO</t>
  </si>
  <si>
    <t>ausente en domicilio medical sur 18,15hs  - fagnano 1736 dpto A</t>
  </si>
  <si>
    <t>2 dias CVAS . Dr. Morales</t>
  </si>
  <si>
    <t>se presenta en consultaorios manifestadno estar con dolor en ambas manos en forma constante desde hace mas de dos meses, que en periodod vacaional, dsiminuyo ese sintoma pero nunca se fue. Y al comnezar a trabajar en el puesto N2  desde hace una 1 semana aprox. haciendo trabajo de pinza fina con la mano y al uso de brucela con mano izquierda, ese dolor aumento ( 1 al 10 tiene 8) se le agrega que el dedo  pulgar derecho se traba y no articula bien.  se sugierer rotacion de puesto y sector  . 16/02/22 se le asigna el pusto de IMEI   se le da las pauta de alarma y tiene seguimiento .</t>
  </si>
  <si>
    <t>anteojos de seguridad transparante</t>
  </si>
  <si>
    <t>Coronel Julian</t>
  </si>
  <si>
    <t xml:space="preserve">1 dia GEA Dr. Araujo </t>
  </si>
  <si>
    <t>Garcia carmelo</t>
  </si>
  <si>
    <t>1 dia sale con permiso medicoa la 10hs y presenta reposo por 24hs HTA Dr. Morales</t>
  </si>
  <si>
    <t>PERALTA MARCELO</t>
  </si>
  <si>
    <t xml:space="preserve">ALTA MEDICA SINIESTRO 1055176 TENDINOPATIA DE HOMBRO - OPERADO DE : AMBAS MUÑECAS STC Y QUERVAIN . TAMBIEN DE CODOS Y HOMBRO DERECHO, SE NIEGA A LA RECALIFICACION  LABORAL, INGRESA  MANIFESTANDO MOLESTIA EN BRAZO DERECHO, SE LO CONSIDERA APTO PARA TAREAS POR NEGARSE AA SER RECALIFICADO, </t>
  </si>
  <si>
    <t>4 dias angina y fiebre. Dr. Villarroel</t>
  </si>
  <si>
    <t xml:space="preserve">SE DENUNCIA ENFERMEDAD LABORAL DOLOR EN MANO , MUÑECA CODO, DERECHO Y MUÑECA IZQUIERDA. SINIESTRO N° 10548576 SALIO DE CELULARES POR MANIFESTAR DOLOR. </t>
  </si>
  <si>
    <t>villalobos Luciana</t>
  </si>
  <si>
    <t xml:space="preserve">5 dias bronquitis fiebre dr. Villaroel </t>
  </si>
  <si>
    <t>15 dias de tareas liviana por STC bilateral Dr. Oyola</t>
  </si>
  <si>
    <t>1 dia salio por dolor toraxico Dr. Morales</t>
  </si>
  <si>
    <t>22 dias hasta el 16/03/22 fractura falnge dedo pie derecho. Dr,Arbia</t>
  </si>
  <si>
    <t xml:space="preserve">se realiza denuncia por STC bilateral . </t>
  </si>
  <si>
    <t>2 dias infeccion urinaria Dra. Lobos</t>
  </si>
  <si>
    <t>30 dias Stres laboral , salun mental . Dr. Serrano - corto vacaciones esta en la pcia de Formosa.</t>
  </si>
  <si>
    <t>30 DIAS X anustia trastorno de ansiendad, de muerte, trastorno de dormir , alimentacion, STRES LABORAL, TRASTORNO por Stres post ecte. Dr. Serrano Walter. - psiquiatra - resistencia chaco 0362 4309933 , lopez y planes 110 of 7 psio 2</t>
  </si>
  <si>
    <t xml:space="preserve">2 dias por trasgresion alimentaria Dr. Vallejos </t>
  </si>
  <si>
    <t xml:space="preserve">21 dias hipoacucia subita Dr. Randon </t>
  </si>
  <si>
    <t>2 dias GAE Dra. Vallejos R</t>
  </si>
  <si>
    <t>1 dia. GEA. Dr. Morales Daniel</t>
  </si>
  <si>
    <t xml:space="preserve">accidente laboral traumatismodedo indice mano izquierda, se le cayo un caja de cables usb sobre el dedo. </t>
  </si>
  <si>
    <t>VAZQUEZ HUGO</t>
  </si>
  <si>
    <t>COMISION 21</t>
  </si>
  <si>
    <t>AUDIENCIA MEDICA POR LOS SINIESTROS PENDIENTE DICATAMEN</t>
  </si>
  <si>
    <t xml:space="preserve">2 dias vomito diarrea, </t>
  </si>
  <si>
    <t>Aguilar Marcelo</t>
  </si>
  <si>
    <t>1 dia  gripe Dra. Sanchez macarena</t>
  </si>
  <si>
    <t>1 dia conjuntivitis Dr. Morales</t>
  </si>
  <si>
    <t xml:space="preserve">15 dias de tareas livianas sin tareas manuales de repeticion- sin pinza manual. Diag. Tendinits extensora y de quervainen ambas muñecas. Dr. Oyola  se reincorpora a las tareas laborales en el sector de frontera de celulares. </t>
  </si>
  <si>
    <t xml:space="preserve"> 5 dias hija enferma con  sindrome febril Dr. Barco </t>
  </si>
  <si>
    <t>3 dias gea. Dr. Buyati monica</t>
  </si>
  <si>
    <t>1 dia hija enferma Rinofaringitis Dra. Mocsary</t>
  </si>
  <si>
    <t xml:space="preserve">ACCIDENTE LABORAL - DOLOR EN HOMBRO DERECHO LUEGO DE HACER FUERZA PARA EMPUJAR EQUIPO DE AIRE, APILADOS EN UN PALET. </t>
  </si>
  <si>
    <t>1 dia hija enferma GAE Dr. Tobar</t>
  </si>
  <si>
    <t>1 dias salio con PM diag conjuntivitis Dra. Lobos</t>
  </si>
  <si>
    <t>1 dias migraña vertigo Dra. Posterlli</t>
  </si>
  <si>
    <t>2 dias hijo enfermo laringitis Dra. Alvarez M</t>
  </si>
  <si>
    <t>1 dia diarea dr. Villaroel</t>
  </si>
  <si>
    <t>Sanabria miguel</t>
  </si>
  <si>
    <t>3 dias lumbalgia Dr. Gocicoechea Alejandro</t>
  </si>
  <si>
    <t>ausente en domicilio 20,15hs . Perro no permite el ingreso al domicilio Dra. Machaca - medical sur</t>
  </si>
  <si>
    <t>1 DIA. HISOPADO NEGATIVO. SINDROME GRIPAL  Dr. VILLAREAL</t>
  </si>
  <si>
    <t>1 dia CVAS Dr. Reyes</t>
  </si>
  <si>
    <t>1 DIA ESPOSA DERIVADA A USHUIA PARA ESTUDIO MEDICO</t>
  </si>
  <si>
    <t>ALTA MEDICA SIN RECALIFICACION  APTO FIN DE TRATAMIENTO. OPERADO DE STC IZQUIERDO . TENDINITIS DE HOMBRO Y CODO. SINIESTRO N° 1013089</t>
  </si>
  <si>
    <t>1 dias esposa con cirugia de pies izquerdo. Dr. Peces victor</t>
  </si>
  <si>
    <t xml:space="preserve">2 dias vomitos diarrea Dr. Villaroel </t>
  </si>
  <si>
    <t xml:space="preserve">3 dias gripe Dr. Villarroel </t>
  </si>
  <si>
    <t>1 dia Disuria Dra. Mendez Hiorio</t>
  </si>
  <si>
    <t>1 dia ulcera de cornea Dra. Aguada cristina</t>
  </si>
  <si>
    <t xml:space="preserve">REPOSO </t>
  </si>
  <si>
    <t>1 dia. Dr Daniel Morales</t>
  </si>
  <si>
    <t>Mayorga Estafania</t>
  </si>
  <si>
    <t>1 dia otitis Dr. Morales</t>
  </si>
  <si>
    <t>Garcia Carmelo</t>
  </si>
  <si>
    <t>3 dias Gripe. Dr. Araujo Jorge</t>
  </si>
  <si>
    <t>3 dias. CVAS. Dr Tello Gustavo</t>
  </si>
  <si>
    <t>3 dias. Cervicalgia. Dr Gonzalez Ivan.</t>
  </si>
  <si>
    <t>ALTA MEDICA 10539158 ACC INITINIERE  FX TOBILLO  alta sin recalificacion  Dr. Arbia</t>
  </si>
  <si>
    <t>Mayorga Estefania</t>
  </si>
  <si>
    <t>1 dia. Otitis. Dr Morales Daniel.</t>
  </si>
  <si>
    <t>Buet Mariano</t>
  </si>
  <si>
    <t>3 dias. bleferitis parado superior izq. Dra Tello Maria Jose</t>
  </si>
  <si>
    <t>Alinso Osvaldo</t>
  </si>
  <si>
    <t>2 dias. CVAS. Dr. Morales Daniel</t>
  </si>
  <si>
    <t>Muñoz Letizia luis</t>
  </si>
  <si>
    <t>2 dias. Hija enferma. Dra Gonzales Maria Pia.</t>
  </si>
  <si>
    <t>1 dia. Amigalitis Aguda. Dr Ñanco Haroldo</t>
  </si>
  <si>
    <t>1 dia Hijo con fiebre. Dra. Barrera Viviana</t>
  </si>
  <si>
    <t>1 dia. Hija enferma. Dra. Penido Maria del Pilar</t>
  </si>
  <si>
    <t>Alvarez Fernando</t>
  </si>
  <si>
    <t>1 dia. Lumbalgia. Dr Garcia Claudio</t>
  </si>
  <si>
    <t>3 dias. Gripe. Dr Villaroel Alberto</t>
  </si>
  <si>
    <t>2 dias. CVAS. Dr. Goicoechea Alejandro</t>
  </si>
  <si>
    <t>Rios Carlos</t>
  </si>
  <si>
    <t>visita medica</t>
  </si>
  <si>
    <t>No se encuentra en su dimicilio. Dr Fernandez Miguel</t>
  </si>
  <si>
    <t xml:space="preserve">1 dia. Gripe. Dr Villaroel Alberto. </t>
  </si>
  <si>
    <t>2 dia. Gripe. Dr Ñanco Haroldo</t>
  </si>
  <si>
    <t>2 dias. HTA. Dr. Raul Maltez</t>
  </si>
  <si>
    <t>1 dia. Hijo faringitis. Dra Macsary Elizabeth</t>
  </si>
  <si>
    <t>Sosa Niglia Cristian</t>
  </si>
  <si>
    <t>Medina Nicolas</t>
  </si>
  <si>
    <t>1 dia. Esposa enferma. Dr. Morales Daniel.</t>
  </si>
  <si>
    <t>ACCIDENTE ITINERE - Choque automovilistico - antes de ingresar a atarabajrar 06,50hs se realiza denuncia . Poli trauama cervicales MMSS - Dr. Patiño</t>
  </si>
  <si>
    <t>Vilaqui Claudio</t>
  </si>
  <si>
    <t>1 dia. Gripe. Dra. Vallejos Romina</t>
  </si>
  <si>
    <t>Christianse Nicolas</t>
  </si>
  <si>
    <t>2 dias. Gripe. Dr. Villaroel Alberto</t>
  </si>
  <si>
    <t>Bovi Maria</t>
  </si>
  <si>
    <t>2 dias. Dr. Morales Daniel</t>
  </si>
  <si>
    <t xml:space="preserve">18/03/2022 Aguilar Barria </t>
  </si>
  <si>
    <t>10 dias. Omalgia bilateral. Dr. Nuñez Alberto.</t>
  </si>
  <si>
    <t>Montecino Matias</t>
  </si>
  <si>
    <t>1 dia. Cervicalgia. Dra Pastorelli Antonella</t>
  </si>
  <si>
    <t>7 dias. Internada sanatorio fueguino. Dra. Sanchez Macarena</t>
  </si>
  <si>
    <t>1 dia. Gripe. Dr Daniel Morales</t>
  </si>
  <si>
    <t>1 dia. Gripe. Dr Mansilla Jorge</t>
  </si>
  <si>
    <t xml:space="preserve">ART </t>
  </si>
  <si>
    <t xml:space="preserve">Acta audiencia medica ART . Divergencia en la determinacion de  la INCAPACIDAD. </t>
  </si>
  <si>
    <t>20 dias F32.1 dr. Slavik miguel</t>
  </si>
  <si>
    <t>1 dia. Hijo enfermo. Dr. Tobar Gerardo</t>
  </si>
  <si>
    <t>2 dias. Cervicalgia. Dr. Goicoechea Alejandro</t>
  </si>
  <si>
    <t>Torres Maria Veronica</t>
  </si>
  <si>
    <t>1 dia. Flemon dentario. Dr. Korniejczuk Maximiliano</t>
  </si>
  <si>
    <t>Kohan Romina</t>
  </si>
  <si>
    <t>1 dia. Hijo sindrome gripal. Dr. Ciovini Alejandro</t>
  </si>
  <si>
    <t>4 dias. Lumbalgia. Dr. Villaroel Alberto</t>
  </si>
  <si>
    <t>2 dias. Hijo con bronquitis. Dr. Ciovini Alejandro</t>
  </si>
  <si>
    <t>Almada Laura</t>
  </si>
  <si>
    <t>2 dias. Gripe. Dr. Ñanco Haroldo</t>
  </si>
  <si>
    <t xml:space="preserve">10521768 denuncia por ACCIDENTE LABORAL , estaba trabajando en linea de tv , puesto de embalaje . Al retirar equipo de con fallas de la linea, levantadolos usando los brazos, para luego ponerlos en un carro . Es alli en donde sintio un fuerte dolor en el hombro derecho que llogo hasta la mano derecha. </t>
  </si>
  <si>
    <t>Arias Maura</t>
  </si>
  <si>
    <t>2 dias. Hija con gripe. Dr Alejandro Ciovini</t>
  </si>
  <si>
    <t>3 dias. Hijo enfermo. Dr. Ciovini Alejandro</t>
  </si>
  <si>
    <t>3 dias. Cervicalgia. Dr Adera Jorge</t>
  </si>
  <si>
    <t>4 dias. Gripe. Dr. Silvente Juan</t>
  </si>
  <si>
    <t>4 dias. Post Cx de la esposa. Dr. Claudio Marzini</t>
  </si>
  <si>
    <t>3 dias. Gripe. Dr. Jorge Mansilla</t>
  </si>
  <si>
    <t>3 dias. Bronquitis aguda inespecifica. Dr. Licelot Mendez.</t>
  </si>
  <si>
    <t>Pascua Luis</t>
  </si>
  <si>
    <t>3 dias. Gripe. Dr. Morales Daniel.</t>
  </si>
  <si>
    <t>1 dia. Disuria. Dr. Daniel Morales</t>
  </si>
  <si>
    <t>3 dias. Gripe. Dr. Villarroel Alberto</t>
  </si>
  <si>
    <t>Santillan Pablo</t>
  </si>
  <si>
    <t>2 dias diarrea Dr. Morales</t>
  </si>
  <si>
    <t>12 dias. Lumbalgia. Dr. Javier Rivas</t>
  </si>
  <si>
    <t>Pinto Victor</t>
  </si>
  <si>
    <t>2 dias. Esposa cx dental. Dr. Maero Marcos</t>
  </si>
  <si>
    <t>2 dias. Gripe. Dr. Goicoechea Alejandro</t>
  </si>
  <si>
    <t>2 dias. Celulitis preseptal. Dr. Sistema Pagano Sergio</t>
  </si>
  <si>
    <t>RECALIFICACION</t>
  </si>
  <si>
    <t xml:space="preserve">ART. La recalificadora lin Alvarez Natalia evaalua los puestos de trabajo de la fabrica y determina: -" se sugiere la reincersion al puesto habitual, como operario de aire acondicionado - ECEPTUANDO TAREAS DE ATORNILLADO YA QUE NO DEBE TOMAR , MANTENER, HUBICAR LAS TUERCAS E CPN LOS DEDOS DE ESA MISMA MANO IZQUIERD. por el resto de las actividaddes sin limitacion. </t>
  </si>
  <si>
    <t>Feruglio ALDA, Alexis Alberto</t>
  </si>
  <si>
    <t>1 dia. C.f  radio terapia de su esposa. Sanatorio San Jorge.</t>
  </si>
  <si>
    <t>No se constata enfermedad. No se puede ingresar al domicilio timbre roto.  Dra De Asis Analia</t>
  </si>
  <si>
    <t>1 dia. Lumbalgia. Dr. Feranadez Miguel</t>
  </si>
  <si>
    <t>1 dia. Gripe Dr Villaroel Alberto</t>
  </si>
  <si>
    <t>1 dia. Gripe. Dr Fernandez Miguel</t>
  </si>
  <si>
    <t xml:space="preserve">1 dia. Gripe.  Dr. Villarroel Alberto. </t>
  </si>
  <si>
    <t>Pueblas Guillermo</t>
  </si>
  <si>
    <t>1 dia. Gripe. Dra. Buyatti Mailen</t>
  </si>
  <si>
    <t>Gadea Alicia</t>
  </si>
  <si>
    <t>Ausente en domicilio. Dr Peressotti Esteban</t>
  </si>
  <si>
    <t>3 dias broquitis aguda Dr. Morales</t>
  </si>
  <si>
    <t>2 dias. Lumbalgia. Dr Goicochea Alejandro</t>
  </si>
  <si>
    <t>2 dias. Gripe. Dr. Alberto Villarroel</t>
  </si>
  <si>
    <t>1 dia. Infeccion urinaria. Dra. Vallejos Romilia</t>
  </si>
  <si>
    <t>1 dia. Hijo enfermo. DrA. Andrea Maneiro</t>
  </si>
  <si>
    <t>Raventos Javier</t>
  </si>
  <si>
    <t>2 dias. Gripe. Dr. Morales Daniel.</t>
  </si>
  <si>
    <t>1 dia. Odontologia. Dr Lera Evangelina</t>
  </si>
  <si>
    <t>1 dia. CX programada. Dr. Korniejczuk Maximiliano.</t>
  </si>
  <si>
    <t>Bovio Maria</t>
  </si>
  <si>
    <t>8 dias. Infeccion en el pie derecho. Dra. Claudia Palomeque.</t>
  </si>
  <si>
    <t>1 dia. Dolor Abdominal. Dra. Tmaño Beatriz</t>
  </si>
  <si>
    <t xml:space="preserve">1 dia. Gripe. Dr. Alberto Villarroel. </t>
  </si>
  <si>
    <t>1 dia. No justificado, ausent en la visita medica. Dra De Asis Analia</t>
  </si>
  <si>
    <t>Visita medica en domiilio ausente a la visita. Dr Fernandez Miguel</t>
  </si>
  <si>
    <t>1 dia. Faringitis/ GEA aguda. Dra. Mendez Licelot</t>
  </si>
  <si>
    <t>Navarrette, Rodolfo</t>
  </si>
  <si>
    <t>7 dias Gripe. Dr Villarroel Alberto</t>
  </si>
  <si>
    <t>2 dias. Gripe. Dr. Araujo Jorge</t>
  </si>
  <si>
    <t>3 dias. Gripe. Dr. Mansilla Jorge</t>
  </si>
  <si>
    <t>VERON, Yamila</t>
  </si>
  <si>
    <t>3 dias. Lumbalgia. Dr. Goicochea Alejandro</t>
  </si>
  <si>
    <t>Laguna Hector</t>
  </si>
  <si>
    <t xml:space="preserve">se denuncio Enfermedad Profesional por dolor en codo derecho, - PRESENTA ECOGRAFIA DE CODO DERECH CON INFORME DE TENDINITIS DE CODO . -DR. CONTRERAS- HOMBRO IZQUIERDO SIN NOVEDAD  </t>
  </si>
  <si>
    <t>ALTA MEDICA - ACCIDENTE LABORAL TRAUMATISMO DE MANO IZQ 2° DEDO . FIN DE TRATAMIENTO - SIN SECUELAS - SIN RECALIFICACION - Dr. Fredes</t>
  </si>
  <si>
    <t>Ameri Ignacio</t>
  </si>
  <si>
    <t>2 dia. Angina. Dra. Buyatti Mailen.</t>
  </si>
  <si>
    <t>3 dias. Gripe. Dr. Muroni Esteban</t>
  </si>
  <si>
    <t>ROBLES, Jaime Alexis</t>
  </si>
  <si>
    <t>2 dias. Gripe. Dr Villaroel Alberto</t>
  </si>
  <si>
    <t>1 dia. Hijo enfermo, dolor abdominal. Dra. Acevedo Soledad</t>
  </si>
  <si>
    <t>Cañete Julian</t>
  </si>
  <si>
    <t>1 dia. Hta. Dr. Morales Daniel.</t>
  </si>
  <si>
    <t>ARANCIBIA RANIERIS , Gustavo</t>
  </si>
  <si>
    <t>1 dia. Gripe. Dr. Daniel Morales</t>
  </si>
  <si>
    <t>105 dias. ausente en la visita medica. Cx de halux valgo pie. Dr Fernandez Miguel</t>
  </si>
  <si>
    <t>Hipoacusia unilateral izquierda profunda. Dr. Salgado Joaquin</t>
  </si>
  <si>
    <t>1 dia. Operario presenta certificado por faringitis pero no se indica reposo. Dr. De Asis Analia</t>
  </si>
  <si>
    <t>1 dia ausente. No se indica reposo. Atencion medica por Dr. Salgado Joaquin</t>
  </si>
  <si>
    <t>1 dia. Dolor abdominal y diarrea. Dr. Villarroel Alberto</t>
  </si>
  <si>
    <t>ACOSTA, Julio</t>
  </si>
  <si>
    <t>2 dias. Gripe y fiebre. Dr. Villarroel Alberto</t>
  </si>
  <si>
    <t>1 dia. Poliartralgia. Dr. Villarroel Alberto</t>
  </si>
  <si>
    <t>1 dia. Vomitos y cefalea. Dra. Lobos Veronica</t>
  </si>
  <si>
    <t>1 dia. Dolor abdominal. No de aviso de ausencia. Dr. Conde Tomas</t>
  </si>
  <si>
    <t>20 dias. F. 32.1. Dr. Slavik Miguel</t>
  </si>
  <si>
    <t>Serral Juan</t>
  </si>
  <si>
    <t>3 dias. Gripe. Dr. Gustavo Graglia</t>
  </si>
  <si>
    <t>3 dias. Dolor abdominal. Dr. Morales Daniel</t>
  </si>
  <si>
    <t>1 dia. Conjuntivitis. Dr. Yanover Carla</t>
  </si>
  <si>
    <t xml:space="preserve">SE realiza denuncia por dolor muñeca, codo hombro izquierdo - POR QUE LA OBRA SOCIAL NO AUTORIZA LOS ESTDIOS  DE ECOGRAFIAS. Y seguen la operarira tiene dolor . </t>
  </si>
  <si>
    <t>19/04/2022 Cañete Maria</t>
  </si>
  <si>
    <t>15 dias. Cervicalgia. Dra. Jorge Adera</t>
  </si>
  <si>
    <t>paciente presenta contarctura cervicodorsal, sugiero no utilizar atornilladora. Dr. Nader Fabio Julian.</t>
  </si>
  <si>
    <t>3 dias. Hijo enfermermo GEA. Dra. Akrich Alicia</t>
  </si>
  <si>
    <t>1 dias. Migraña. Dr. Morales Daniel</t>
  </si>
  <si>
    <t xml:space="preserve">28 dias, tendinitis de hombro derecho y epicondilitis derecha, Dr. Sanchez H - justifica ausencia desde que salio x ART- falta justificar desde el 17/05/22 hastra el 31/05/22 , fecha que inicia enfermedad inculpable. </t>
  </si>
  <si>
    <t>1 dia. Cervicalgia. Dr. Balbi Jorge Omar</t>
  </si>
  <si>
    <t>11 dias. Cx del esposo del ojo izquierdo. Dr. Fernadez Jonathan</t>
  </si>
  <si>
    <t>1 dia. Gripe. Dr. Morales Daniel</t>
  </si>
  <si>
    <t>4 dias esposa post operada Ginecologica Dr. Flores Edgar</t>
  </si>
  <si>
    <t>presenta historia clinica - certificados - estudios medico de su padre que vive en la prov de Formosa.</t>
  </si>
  <si>
    <t>30 dias por salud mental Dr. Serrano Walter</t>
  </si>
  <si>
    <t xml:space="preserve">REINGRESAPOR DICTAMEN 25/04/22 - TENDIITIS CODO IZQUIERDO - MUÑECA IZQUIERDA- STC IZQUIERDO- PARA PRESTACIONES  MEDICAS. </t>
  </si>
  <si>
    <t>al momento de la visita no tenia certificado 13,55hs no se justifica ausencia Dra. Camargo</t>
  </si>
  <si>
    <t xml:space="preserve">4 dias. 3 dias por Gripe. Dr Villaroel Alberto y 1 dia por otorrea. Dr Dulce Daniel. </t>
  </si>
  <si>
    <t>ausente en domicilio18,54hs medical sur</t>
  </si>
  <si>
    <t>ausente en domicilio 18,20hs medical sur</t>
  </si>
  <si>
    <t>se denuncia  Enf Lab dolor en miembros superiores  derecho , izquierdo, trabaja en Celulares desde hace mas 4 años . Se denuncia por que el sanatori rechaza pedido de ecografias 6 de MMSS. justificando que es producto de enfermedad laboral Dra. Orquera cecilia</t>
  </si>
  <si>
    <t xml:space="preserve">denuncia enfermedad profesional x tendinitis de hombro y codo derecho. </t>
  </si>
  <si>
    <t xml:space="preserve">se realiza denuncia por Enfermedad Profesional N° 10554625 tendiits de hombro y codo derecho. </t>
  </si>
  <si>
    <t>realizar tareas livianas. Dr Sanchez Hancevic</t>
  </si>
  <si>
    <t xml:space="preserve">Montiel Evaldo </t>
  </si>
  <si>
    <t>1 dia Queratitis Dr. Barrientos</t>
  </si>
  <si>
    <t>realiza autodenuncia por Accidente laboral " estuvo trabajando un dia en AE dice que levanto condensadores con el brazo izquierdo y tuvo dolor .  Se hace el descargo por la denuncia - estuvo sin trabajar durante 9 dias sentado en sala de descanso y ese dia realiza el puesto deAE coloca tornillo, no manifiesta dolor al superv transcurre 5 dias y dice estar con dolor y pide la denuncia por art. se la niega. hace la denuncia por accidente laborala. dolor en hombro codo izquierdo cuello</t>
  </si>
  <si>
    <t xml:space="preserve">Cardenas maria </t>
  </si>
  <si>
    <t xml:space="preserve"> ART</t>
  </si>
  <si>
    <t>presenta constancia de Alta medica con recalificacion laboral - NEGATIVA-  POST CX DE TENDINITS DE QUERVAIN DERECHA- STC - TRANS CUBITAL IZQUIERDO - TENDINITIS DE HOMBRO, CODO, MUÑECA DERECHA -( OPERADA DE MUÑECA STC DERECHO - CODO DERECHO - QUEREVAIN IZQUIERDO-)RECALIFICACION ART INIDICA : -EVITAR MOVIMIENTOS REPETITIVOS DE ALTA INTENSIDAD CON AMBOS MIEMBROS SUPERIORES LIC ROSALES GERMAN.</t>
  </si>
  <si>
    <t>POZZI ENRIQUE</t>
  </si>
  <si>
    <t xml:space="preserve">1 dia epigastralgia Dr. Dotto </t>
  </si>
  <si>
    <t>30 dias. Tendinitis del codo derecho. Dr. Sanchez Hancevic - 26/05/22 REALIZA AUTODENUNCIA ART, por enfermedad profesional, con siniestro N° 1156109 . - 06/06/22 SE RECHAZA EL SINIESTRO TOTAL, POR NO FIGURAR EN EL RAR. 2022</t>
  </si>
  <si>
    <t>presenta resultado de ecografia de ambos hombros : el DERECHO tendinitis  - IZQUIERDO TENDINITIS CRONICA- Dr. Montenegro. La operaria al entregar los resultado de la ecografia manifiesta podere seguir realizando las tareas en la linea  deTV - celulares que alli puede hcarlas por que NO ELEVA EL BRAZO POR ARRIVA DEL NIVEL DEL HOMBRO Y NO EXTIENDE EL MISMO DE MANERA REPETITIVA. EVITANDO ESTA TAREAS PUEDE SEGUIR ADELANTE.</t>
  </si>
  <si>
    <t>20 dias  diag F32,1 Dr. Slavik M</t>
  </si>
  <si>
    <t>Ayaquintuy Monica</t>
  </si>
  <si>
    <t xml:space="preserve">1 dia madre internada Dra. Morales </t>
  </si>
  <si>
    <t>3 dias girpe Dr. Villaroel</t>
  </si>
  <si>
    <t>2 dia faringitis Dr. Reyes</t>
  </si>
  <si>
    <t xml:space="preserve">1 dia vomitos Dr. Morales </t>
  </si>
  <si>
    <t>1 dia. GEA. Dr. Camargo Constanza</t>
  </si>
  <si>
    <t>11 dias post cx de vasectomia Dr. Oliva</t>
  </si>
  <si>
    <t xml:space="preserve">Farcy graciela </t>
  </si>
  <si>
    <t xml:space="preserve">se presenta manifestando dolor en brazo derecho hombro, codo, mano con signos de artritis  en dedo indice se la inicia kiniesio y se evalua puesto de trabajo pedido de examen ecografia - dice que lleva 2 seman de evolucion atornillando , hoy se encuentra en un puesto  en donde dice poder haer la tarea en la linea de TV. </t>
  </si>
  <si>
    <t>2 dias sindrome vertiginoso mareos Nauseas Dr. Camargo / Dr. Morales</t>
  </si>
  <si>
    <t>2 dias CVAS Dr. Dotto</t>
  </si>
  <si>
    <t xml:space="preserve">se REALZIA DENUNCIA POR TNEDINITIS EN AMBOS HOMBROS  Dr. RIVAS - TRABAJO EN CELULARES HSTA LA FECAH DE DENUNCIA  ANTERIO ESTTUVO EN PBA </t>
  </si>
  <si>
    <t>16 dias amenaza de parta prematura Dra. Vallejos Rmina</t>
  </si>
  <si>
    <t>1 dia exodoncia Dr. Aristi</t>
  </si>
  <si>
    <t>1 dias gripe Dr. Villaroel</t>
  </si>
  <si>
    <t xml:space="preserve">15  dias de post cx de varices de mmii, Dr. Labour Guillermo. </t>
  </si>
  <si>
    <t>Soria Daniela</t>
  </si>
  <si>
    <t xml:space="preserve">1 dia cervicalgia Dra. Saavedra </t>
  </si>
  <si>
    <t>Vidal Brian</t>
  </si>
  <si>
    <t xml:space="preserve"> 2 dias gripe Dr. Villaroel</t>
  </si>
  <si>
    <t>1 dia angina Dr, villarroel</t>
  </si>
  <si>
    <t>2 dias. Vomito y nauseas. Dr Goicoechea Alejandro</t>
  </si>
  <si>
    <t>1 dia sindrome migrañoso Dr. Morales</t>
  </si>
  <si>
    <t>2 dias gripe Dr. Mansilla</t>
  </si>
  <si>
    <t>2 dias. Gripe. Dr. Mansilla Jorge</t>
  </si>
  <si>
    <t xml:space="preserve">1 dia lumbicaitalgia Dr. Villaroel </t>
  </si>
  <si>
    <t xml:space="preserve">1 dia . Hio enfermo salio con PM . Dra. Alvarez </t>
  </si>
  <si>
    <t>3 dias. Lumbalgia. Dr. Garcia Claudio</t>
  </si>
  <si>
    <t>30 dias  apartir del 20/05/22 diag. tendinitis de hombro- epicondilitis izquierdo Dr, Sanchez</t>
  </si>
  <si>
    <t>segunda recalificaaion de la ART para ver el puesto actual en la que trabaja . .. Esta ne Insercion manual lugar apto - advierte el suo casual de la atorinilladora com la mano izq. "SATIFACTORIO"</t>
  </si>
  <si>
    <t xml:space="preserve">30 dias tendinitis supraespinoso derecho Dr. Sanchez hancevic - hoy 31/05/22 - pendiente la presentacion del certificado  cobertura desde el 26/04/22 hasta el 23/05/22 </t>
  </si>
  <si>
    <t xml:space="preserve">7 dias, tendinopatia manguito rotador derecho . Dr. Goicochea-  </t>
  </si>
  <si>
    <t>Rechazo de la denuncia 1159900 . Se rchaza por cambio degenerativos cronicos, ruptura de la fibras del supraespinoso, ala efusion de la bursa, edema oseo, cambio quisticos en el troquiter. Pase a ser atendido por obra social.</t>
  </si>
  <si>
    <t>notificacion de Rechazo, siniestro 1152782 Acc de Trabajo- dolor en brazo izquierdo- que por falta de acreditacio  de las circuntacias de tiempo y espacio(negamos la existencia del hecho denunciado). La segunda</t>
  </si>
  <si>
    <t>1 dia fraigitis Dr. Morales</t>
  </si>
  <si>
    <t>1 dia esposa con cx programada. Dr. Rodriguez</t>
  </si>
  <si>
    <t>presenta RECHAZO DE PARCIAL DEL SINIESTRO 1055466 . REZHAZAN CODOS Y HOMBROS continua con prestacion ART, para muñeca dereha. Según notificacion.26/05/22</t>
  </si>
  <si>
    <t>20 dias dx  F32,1 Dr. Slavik</t>
  </si>
  <si>
    <t>alta medica fin de tratamiento sin secuelas sin incapacidad- se la reubica en frontera de celulares.</t>
  </si>
  <si>
    <t>consulta</t>
  </si>
  <si>
    <t xml:space="preserve">En el dia de la fecha a las 10:45 hs, se hizo presente el operario Pages Domingo Alejandro en enfermería refiriendo dolor en hombro y muñeca del brazo derecho causado en por un tirón al realizar un mal movimiento en el puesto de embalaje (línea tv).
Es evaluado x  kinesiología. recomienda  tareas livianas por presentar contractura muscular en pectoral derecho e interescapulares, con rango de movimiento limitado. Tensión en epicondileos, epitrócleas e hipersensibilidad en contracturas dorsales. 
Se según evaluación, el operario deberá evitar tareas en donde tenga, que elevar los brazos por arriba del nivel del hombro, no levantar, no empujar, no arrastrar,  peso superior a los 5 kg. No atornillar, esta recomendación  será por el termino de 15 dias. 
El operario tendrá kinesiologia tres veces a la semana, dentro de la planta, con el seguimiento medico de la empresa. 
En el dia de la fecha a las 10:45 hs, se hizo presente el operario Pages Domingo Alejandro en enfermería refiriendo dolor en hombro y muñeca del brazo derecho causado en por un tirón al realizar un mal movimiento en el puesto de embalaje (línea tv).
Es evaluado y atendido por servicio de kinesiología. Esta misma recomienda la realización de tareas livianas por presentar contractura muscular en pectoral derecho e interescapulares, con rango de movimiento limitado. Tensión en epicondileos, epitrócleas e hipersensibilidad en contracturas dorsales. 
Se según evaluación kinesiológica y origen del dolor, el operario deberá evitar tareas en donde tenga, que elevar los brazos por arriba del nivel del hombro, no levantar, no empujar, no arrastrar,  peso superior a los 5 kg. No atornillar, esta recomendación  será por el termino de 15 dias. 
El operario tendrá kinesiologia tres veces a la semana, dentro de la planta, con el seguimiento medico de la empresa. 
</t>
  </si>
  <si>
    <t>2 dias FringoAmigadalitis Dr. Sisterna</t>
  </si>
  <si>
    <t>2 dias Exodoncia Dr. Rivarola</t>
  </si>
  <si>
    <t xml:space="preserve">EVALUACION </t>
  </si>
  <si>
    <t>se evaluaod puesto de tv en donde fue reubuicado . Est realizando tareas inidicada. Sera avluaod en dos tramos laborales.</t>
  </si>
  <si>
    <t>2 dias cuidado familiar esposa internada por cx abdominal . Dr. Rodriguez</t>
  </si>
  <si>
    <t xml:space="preserve">realiza kinesio  se evalua y de define estimular con ejrecio de apertura de mano  lIc </t>
  </si>
  <si>
    <t xml:space="preserve">15 dias tendinitis de codo derecho. Dr. Zavalia - manifiesta querer reabrir siniestro , el mismo tuvo alta medica 22/12/21 se niega la reapaertura por haber estado en linea en un puesto en donde no realizo trabajo forzado, estuvo tempo minnmo de exposicion </t>
  </si>
  <si>
    <t>1 dia Gripe . Dra. Camargo</t>
  </si>
  <si>
    <t xml:space="preserve">30 dias tnedinitis hombro derecho y epicondilitis derecho Dr. Sanchez  H - justifica enfermedad inculpable- </t>
  </si>
  <si>
    <t>Pague domingo</t>
  </si>
  <si>
    <t xml:space="preserve">se presnta en consultorio a la consulta sobre la dolencia en hombro derecho, a lo cual  el operario manifiesta que se encuntra  Bien, que no siente dolor y mejoro la movilidad funcional y esta en condiciones de iniciar actividad normal. Que su dolencia en hombro derecho  sedio con la tarea livna y la kinesio. Debera continuar con la kinesiologia por dos semanas mas, retoma la activiad normal laboral.  </t>
  </si>
  <si>
    <t>3 dias hija enferma CVAS Dra. Herrera Antonia</t>
  </si>
  <si>
    <t xml:space="preserve">6 dias. Esposa derivada a BS AS. CA de pulmon estadio IV. </t>
  </si>
  <si>
    <t xml:space="preserve">Paciente se presenta en enfermeria a las 09:25 hs refiriendo dolor en la zona lumbar-sacro, dolor que irradia hacia las piernas. Paciente encorbado por dicho dolor. Refiere haber generado un mal movimiento en su puesto de trabajo el cual le causo este dolor. Se realiza evaluacion del paciente, se controla signos vitales estables. Se administra Diclofenac VO. Paciente queda en reposo en enfermeria. Luego refiere sentirse mejor y vuelve al puesto de trabajo. Minutos mas tarde regresa por lo cual se le da permiso de salida para que sea evaluado por medico de guardia. Paciente se retira alas 11:14 hs. Diagnostico presunto Lumbociatalgia. PRESENTA CERTIFICADO POR 2 DIAS DE REPOSO Dr. GOICOECHEA. </t>
  </si>
  <si>
    <t>nieto a cargo, tiene colecistectomia Dr. Ocampo Gonzalo</t>
  </si>
  <si>
    <t xml:space="preserve">30 dias. epicondilitis derecho y neurodorsitis cubital . Dr. Sanchez Hancevic - esta en reclamo con la ART </t>
  </si>
  <si>
    <t xml:space="preserve">2 dias, Lumbalgia Dr. Morales - se presenta en consultorio y solicita denunciar como ACC laboral - se le informa que se evaluo su puesto y se determino que el puesto no es causal de la lumbalgia. Ya que no levanta- no arrastra- no empuja - no traslada  peso superior a 10 kg - puesto actaul es en Aire interior , destornillando los filtro del equipo de aire- </t>
  </si>
  <si>
    <t>ALTA MEDICA, SIN INCAPACIDAD SIN RECALIFICACION. TENDINOPATIA HOMBRO DERECHO. DR. FREDES - INICIA ACT EN CELULARES CON TAREAS LVIANAS.</t>
  </si>
  <si>
    <t xml:space="preserve">SE DENUNCIA ENFRMEDA PROFESIOANAL DOLOR EN HOMBRO, CODO, MUÑECA DERECHA - se hace la denun y la operaria permanece en la linea realizando tareas livianas, hasta que el siniestro de se acepte-la opoeraria manifiesta poder hacerla tarea que desarrolla en tv. se le explica a la operaria el procedimiento de la denuncia, refiere entender y acepta </t>
  </si>
  <si>
    <t>CAMACHO RAMON</t>
  </si>
  <si>
    <t xml:space="preserve">ACCIDENTE INTINERE- SIENDO LAS 06,55HS el oprario se encontraba cruzando la calle y al llegar a la veredadun auto movil que estaba por estacionar en ese lugar , loenviste y golpeandole la cedera , pierna derecha, se lo asiste y se lo deriva la hrrg en ambulancia. </t>
  </si>
  <si>
    <t xml:space="preserve">4 dias  por dolor en MMSD Dr. Rivas - solicita emg de ambos mmss . Ecografia de hombros, codos, muñecas. </t>
  </si>
  <si>
    <t xml:space="preserve">autodenuncia siniestro 1157734 enfermedad profesioanal - STC BILATERAL- </t>
  </si>
  <si>
    <t>9 dias CVAS dra. Mendez hioro</t>
  </si>
  <si>
    <t>1 dia nieteo con cirugia programada</t>
  </si>
  <si>
    <t>ausente en domicilio 20,09hs medical sur dr. Fernandez Miguel</t>
  </si>
  <si>
    <t>Lucero Cristian</t>
  </si>
  <si>
    <t>ausente en domicilio 20,47hs medical sur Dr. Fernendez Miguel</t>
  </si>
  <si>
    <t>ALTA MEDICA</t>
  </si>
  <si>
    <t xml:space="preserve">se presenta en consut manifes que  tine alta, sin certificado sin inidicacion de tareas.la dra.  Realiza evaluacion de mmsd em mismo tiene limitacion de funcion al hiperextencder el brazo hacia la atrás y sonbre ek nivel del hombro. Normal movimiento de frente. puede hacer tareas de linea, no levanamineto de peso por 10 dias, </t>
  </si>
  <si>
    <t>15 dia post cirugia hemorroidal Dr, gonzalez</t>
  </si>
  <si>
    <t>Maclean Alejandro</t>
  </si>
  <si>
    <t>1 dia escision de lesion de piel - Dr. Gonzalez</t>
  </si>
  <si>
    <t>15 dias contraciones prematura . Luego empieza con licencia de nacimiento. Dra. Pastori</t>
  </si>
  <si>
    <t xml:space="preserve">30 dias, tendinitis de hombro derecho Dr. Sanchez Hancevic - sigue en RECLAMO CON LA ART </t>
  </si>
  <si>
    <t>1 dia ataque de panico. Dr. Morales</t>
  </si>
  <si>
    <t xml:space="preserve">2 dias hija enferma cvas dra. Gonzalez </t>
  </si>
  <si>
    <t>1 dia poliartralgia severa Dra. Rausch gretel</t>
  </si>
  <si>
    <t>Hernandez Matias</t>
  </si>
  <si>
    <t>1 dia. Gastroenteritis. Dr. Pablo Hero.</t>
  </si>
  <si>
    <t>2 dias lumbalgia Dr. Morales</t>
  </si>
  <si>
    <t>7 dias lumbalgia  Dr. Adera</t>
  </si>
  <si>
    <t xml:space="preserve">ausente en la visita medica, 19,31hs medical sur. </t>
  </si>
  <si>
    <t>5 dias. Derivacion medica del esposo a bs as. Control oftalmico. Dr. Riera Jeronimo</t>
  </si>
  <si>
    <t xml:space="preserve">3 dias ITU, Dr. Treitel </t>
  </si>
  <si>
    <t>Saldaña Francisco</t>
  </si>
  <si>
    <t>1 dia. Cx odontologica. Dra. Popolo Daniela</t>
  </si>
  <si>
    <t xml:space="preserve"> 15 dias tendinitis hombro derecho Dr. Oyola</t>
  </si>
  <si>
    <t>Roldan David</t>
  </si>
  <si>
    <t xml:space="preserve">3 dias bronquitis Dr. Mendez </t>
  </si>
  <si>
    <t xml:space="preserve">1 dia cistitis Dr. Nuñez </t>
  </si>
  <si>
    <t xml:space="preserve">2 dias esposa interndada por cx ginecologica Dr. Fernandez </t>
  </si>
  <si>
    <t>1 dia. Bronquitis Aguda. Dr Morales Daniel</t>
  </si>
  <si>
    <t>Pozzi Enrrique</t>
  </si>
  <si>
    <t>7 dias paralisis facial Dra. Robledo</t>
  </si>
  <si>
    <t>16 dias x paralisis facial Dra. Puig</t>
  </si>
  <si>
    <t xml:space="preserve">3 dias F41.1 Lic Hocquart Leonardo </t>
  </si>
  <si>
    <t>2 dias hijo enfermo. Gripe. Dr. Ciovini</t>
  </si>
  <si>
    <t>1 dias. - salio con pm . Esposa con Tto oncologico . Dra. Alvarez</t>
  </si>
  <si>
    <t>Valerio carlos</t>
  </si>
  <si>
    <t>1 dia diarrea. Dr. Goicoechea</t>
  </si>
  <si>
    <t>1 dia salio con PM por Otitis . Dr. Morales</t>
  </si>
  <si>
    <t>210/06/22</t>
  </si>
  <si>
    <t>Barrientos Jesus</t>
  </si>
  <si>
    <t>3 dias Bronquitis  Dr. Villaroel</t>
  </si>
  <si>
    <t>2 dias, Gripe Dr. Araujo</t>
  </si>
  <si>
    <t>1 dia. Gripe. Dr Reyes Juan</t>
  </si>
  <si>
    <t>10 DIAS DE TARES LIVIANA POR DOLOR TESTICULAR . Dr. ALBERO</t>
  </si>
  <si>
    <t>1 dia colico Abdaminal Dr. Morales</t>
  </si>
  <si>
    <t>3 dias. Conjuntivitis. Dr. Goicoechea Alejandro</t>
  </si>
  <si>
    <t>Barrera Ruben</t>
  </si>
  <si>
    <t>29 dias. Forunculo inguinal. Dr. Oliva Marcelo</t>
  </si>
  <si>
    <t xml:space="preserve">ALTA MEDICA FIN / AGOTAMIENTO DEL TRATAMIENTO - SIN RECALIFICACION-  SIN  PEDIDO DE INCAPACIDAD-  FIRMA DISCONFORME .  ESTUVO 199 DIAS AUSENTE ( DESEDE 16/12/21 Hasta el 02/07/22. </t>
  </si>
  <si>
    <t>2 dia Gripe Dra. Vega V</t>
  </si>
  <si>
    <t>20 dias F.32,1 Dr. Slavik</t>
  </si>
  <si>
    <t xml:space="preserve">ALTA MEDICA ACC INTINERE fisura en tobillo derecho- Con yeso 35 dias-  solo kinesio - (NO cirugia) - en tobillo derecho. Alta en disconformidad no incapacidad - no recalificacion </t>
  </si>
  <si>
    <t>ACCIDENTE INTINERE- saliendo de su casa, a la parada de colectivo, resbala y cae al piso produciendose un esguince de rodilla izquierda</t>
  </si>
  <si>
    <t xml:space="preserve">22 dias tendinitid biceps izquierdo Dr. Adera - se le rechazo siniestro por no figurar en RAR. MMSS . Trabaja en mantenimiento de caños. </t>
  </si>
  <si>
    <t>1 dia hta Dra. Pastorelli</t>
  </si>
  <si>
    <t xml:space="preserve">1 dia hijo enfermo Dra. Rey </t>
  </si>
  <si>
    <t>21 dias tendinitis de manguito rotador hombro derecho Dr. Oyola - continua con el reclamo a la SRT para su reingreso a la ART</t>
  </si>
  <si>
    <t>1 dia post fibrobroncoscopia  Dra. Escobar</t>
  </si>
  <si>
    <t>1 dia sindrome Gripal GEA- sale con permiso medico . Dra. Pastorelli</t>
  </si>
  <si>
    <t xml:space="preserve">1 dia diarrea Dra. Pastorello - sale con PM </t>
  </si>
  <si>
    <t>GUTIERREZ, Monica Cristina</t>
  </si>
  <si>
    <t>2 dias GEA Dr. Goicoechea - salio con pm</t>
  </si>
  <si>
    <t>VILLAVICENCIO, Angeles Lucia</t>
  </si>
  <si>
    <t>1 dia sindrome gripal - Dra. Buyatti - salio con pm</t>
  </si>
  <si>
    <t>MARTINEZ, Sergio Eduardo</t>
  </si>
  <si>
    <t>5 dias Epistasis Dr. Dulce</t>
  </si>
  <si>
    <t>1 dia derivada a Ushuaia por estudio mamografia . Dr. Sinner Ricardo</t>
  </si>
  <si>
    <t>2 dias, hija con vomitos Dra. Gonzalez - salio con pm</t>
  </si>
  <si>
    <t>1 dia GEA Dr. Maizara</t>
  </si>
  <si>
    <t xml:space="preserve">1 dia exodoncia Dr. Maltez </t>
  </si>
  <si>
    <t>3 dia gripe Dr. Villaroel</t>
  </si>
  <si>
    <t>5 dias gripe y lumbalgia Dr. Goicoechea</t>
  </si>
  <si>
    <t>1 dia artralgia Dr. Villarroel -</t>
  </si>
  <si>
    <t>2 dias faringitis Dr. Dulce</t>
  </si>
  <si>
    <t>15 dias post cx hernia umbilical Dr. Goicoechea</t>
  </si>
  <si>
    <t xml:space="preserve">30 dias  tendinitis ambas MUÑECAS- STC BILATERAL- EPICONDILITIS - NEURODORSITIS CUBITAL BILATERAL Dr. Sanchez Hancevic - solicita denuncia ART se le niega el pedido por ser una operaria que no realizo tareas repetitivas no figura en el RAR. Estuvo en el grupo de Riesgo por Artritis Reumatoidea con Tto </t>
  </si>
  <si>
    <t>2 dias contracciones Dr. Treite</t>
  </si>
  <si>
    <t>1 dia, diarrea. Dr. Villarroel</t>
  </si>
  <si>
    <t>1 dia, GEA Dr. Moralez</t>
  </si>
  <si>
    <t xml:space="preserve">2 dias hijo post apendicectomia Dr. Kacerosky </t>
  </si>
  <si>
    <t>2 dias hijo enfermos Dra. Akrich</t>
  </si>
  <si>
    <t>8 dias post cirugia hernia umbillical Dr. Kacerosky</t>
  </si>
  <si>
    <t>22 dias. tendinitis biceps izquierdo . Onalgia bilateral Dr. Adera- pide ART se niega por no estar en el RAR, con MMSS afectado- - actualizo 04/8/22 ART RECHAZA SINIESTRO.- continua con Enfermedad inculpable-</t>
  </si>
  <si>
    <t>3 dias CVAS Dr. Reyes</t>
  </si>
  <si>
    <t xml:space="preserve">Lezcano Ezequiel </t>
  </si>
  <si>
    <t xml:space="preserve">5 dias COVID POSTIVO </t>
  </si>
  <si>
    <t>Alvarez Oscar</t>
  </si>
  <si>
    <t>45 dias post cirugia de rodilla zq. Y Trombosis venosa . Dr. Arbia</t>
  </si>
  <si>
    <t>Benitez Luisa</t>
  </si>
  <si>
    <t xml:space="preserve">2 dias faringitis Dr. Sanchez </t>
  </si>
  <si>
    <t>Cruz Melani</t>
  </si>
  <si>
    <t>2 dias. Lumbalgia. Dr Villaroel. Alberto</t>
  </si>
  <si>
    <t>2 dias. Gripal. Dr Fernandez Miguel</t>
  </si>
  <si>
    <t>2 dias poliartritis cervicobraquialgia Dra. Rausch</t>
  </si>
  <si>
    <t>2 dias. Bronquitis. Dr. Dulce Daniel</t>
  </si>
  <si>
    <t>150 dias por post cirugia juanetes ( halux valgo ) dr. Sanchez hancevic</t>
  </si>
  <si>
    <t>2 dias  (se toma un dia )broncoespasmo Dr. Villarroel</t>
  </si>
  <si>
    <t>Herrea Marcos</t>
  </si>
  <si>
    <t>2 dias implante denteal Dr. Maero</t>
  </si>
  <si>
    <t>10 dias tenditis de ambos codos Dr. Oyola - aparece con la dolencia sin dar indicio que estaba cursando ese enfermdad. Nunca aviso al supervisor. Se evalua denuncia ART</t>
  </si>
  <si>
    <t>Villafañe Diego</t>
  </si>
  <si>
    <t xml:space="preserve">7 dias conjuntivitis Dra. Maldonado </t>
  </si>
  <si>
    <t>2 dias Gripe Dra. Vega</t>
  </si>
  <si>
    <t>30 dias epicondilitiscubital de codo derecho - neurodorsitis cubital Dr. Sanchez hancevic</t>
  </si>
  <si>
    <t>28/06/022</t>
  </si>
  <si>
    <t>2 dias colico renal Dr. Vives</t>
  </si>
  <si>
    <t>21 dia tendinosis supraespinsoderecho- epicondilitis derecha Dr. Nader fabio</t>
  </si>
  <si>
    <t xml:space="preserve">3 dias laringofaringitis  Dra. Mendez </t>
  </si>
  <si>
    <t>5 dias esposa post cesaria Dra. Pastori</t>
  </si>
  <si>
    <t>2 dias Bronquitis Dra. Mendez</t>
  </si>
  <si>
    <t>1 dia . Hija derivada a Ushuaia por estudio de sueño . Dr. Labat</t>
  </si>
  <si>
    <t>2 dias celulitis facial Dra. Sanchez macarena</t>
  </si>
  <si>
    <t>Ausente en domicilio - no se constata enfermedad Dra. Olivera  ms</t>
  </si>
  <si>
    <t>2 dias Gastritis Protorragia Dra. Carcamo</t>
  </si>
  <si>
    <t>2 dias gripe Dr. Reyes</t>
  </si>
  <si>
    <t>ausente en domicilio - vivienda no identificada - Dra. Olivera</t>
  </si>
  <si>
    <t>4 dias post cirugiaurologica Dr. Oliva</t>
  </si>
  <si>
    <t>alta medica en disconformidad - accidente intinere - fx de tobillo derecho - sin recalificacion y sin secuelas Dr. Fredes</t>
  </si>
  <si>
    <t>12 dias derivada a BS AS. por tratamiento de fecundacion . Dra. Lotti</t>
  </si>
  <si>
    <t>1 dias conjuntivitis Dra. Tello - salio con PM</t>
  </si>
  <si>
    <t>1 dias exodoncia Dra. Lera  - salio con pm</t>
  </si>
  <si>
    <t>Tercero Jonatan</t>
  </si>
  <si>
    <t>8 dias post cx lengua . Dr. Randon</t>
  </si>
  <si>
    <t xml:space="preserve">3 dias Gripe Dra. Amherd </t>
  </si>
  <si>
    <t>1 dia Gastritis Dr. Dotto</t>
  </si>
  <si>
    <t xml:space="preserve">ALTA MEDICA EN DISCONFORMIDAD- POST OPERADA DE STCD - QUERVAIN DERECHO- NEURODORSITIS CUBITAL DERECHO. NO RECUPERA FUERZA CON IMPOTENCIA FUNCIANAL </t>
  </si>
  <si>
    <t xml:space="preserve">20 dias dx impotencia funcional post cx de STCD QUERVAIN D - NEURODORSITIS CUBITAL DERECHO. Dr Arce sanchez. - inicia reposo por ENFERMEDAD INCULPABLE. -CONRECLAMO A LA SRT . </t>
  </si>
  <si>
    <t xml:space="preserve">ALTA MEDICA. SIN SECUELAS SIN INCAPACIDAD. LA art RECHAZO LA ATENCION DE AMBOS HOMBROS- AMBOS CODODS. TAMO E INICIO TTO PARA AMBAS MUÑECAS. FUE SOLO KINESIO EN LOS 90 DIAS QUE ESTUVO POR EP. AL MOMENTO DE LA INIDICAON MEDICA DE INFILTRARSE LAS MUÑECAS RECHAZO EL TRATAMIENTO. Dr. ADERA.  </t>
  </si>
  <si>
    <t>3 dias hipertension arterial y trastorno de angustia, Dr. Reyes</t>
  </si>
  <si>
    <t>1 dia exodoncia Dr. Miño</t>
  </si>
  <si>
    <t>20 dias post cirugia hernia inguinal Dr. Goicoechea</t>
  </si>
  <si>
    <t>3 dias hija enferma Dra. Gonzalez Graciela</t>
  </si>
  <si>
    <t>1 dia sindrome Vertiginoso Dr. Reyes - salio con PM</t>
  </si>
  <si>
    <t xml:space="preserve">pedio de gafas de seguridad recetados . Tres tipo . </t>
  </si>
  <si>
    <t>se denuncia siniestro 10563460 tendinitis de ambos codos. Con reposo por 10 dias desde el 19/07/22 hasta el 28/07/22 Dr. Oyola</t>
  </si>
  <si>
    <t>Canoba Natacha</t>
  </si>
  <si>
    <t>1 dia fiebre Dr. Vega</t>
  </si>
  <si>
    <t>ausente en domicilio- no vive alli se mudo. Dr. Camargo</t>
  </si>
  <si>
    <t>15 dias tendinitis de hombro y codo derecho Dr. Fredes</t>
  </si>
  <si>
    <t xml:space="preserve">2 dias infeccion bucodenteal Dr. Villarroel </t>
  </si>
  <si>
    <t>Cantero Gaston</t>
  </si>
  <si>
    <t xml:space="preserve">2 dias, vertigo Dr. Mendez </t>
  </si>
  <si>
    <t>2 dias Faringitis Dr. Reyes</t>
  </si>
  <si>
    <t>1 dia esposa con turna para quimio terapia HRRG</t>
  </si>
  <si>
    <t xml:space="preserve">cxscti quervain izq con tto de codo con infoltracion  manifiesta molestia dolor en el mismo - sin tto de analgesicos segun necesidad del dolor. - 2021 - actualemenrte linmitacion fucnoinal agarre ,fuerza de emmpuje y aggrre   no articulacion total de cierre de dedos 4  5 dedo  -  antecedentrs de cx en mmsd  SCTD  y quervain derecho - codo derecho  dice tener sintto en ART. se presemta y se organoza entrvista con recliaicadora linc .   </t>
  </si>
  <si>
    <t>Te escribo con el objetivo de coordinar, una de varias recalificación profesional que se van a dar durante este mes, según Altas Medicas otorgadas por la ART La Segunda.</t>
  </si>
  <si>
    <t>La idea es la restitución del operario, a la actividad laboral, según las capacidades existente del Trabajador siniestrado.</t>
  </si>
  <si>
    <t>Paso mucho tiempo desde la ultima conversación que mantuvimos, nuestra idea es de poder contar con tu servicios para resolver esto casos. En la empresa contamos con consultorios medico, para para realizar la entrevista, por si te es útil este espacio.</t>
  </si>
  <si>
    <t>Podemos coordinar tu visita a la planta para que veas, todos los puestos de trabajo que se desarrolla en Electrofueguina S.A.</t>
  </si>
  <si>
    <t>El primer operario que  debería tener una Recalificación Profesional es:</t>
  </si>
  <si>
    <t>Veira Duarte,Ariel  DNI 24.723.479 – preexistencia EP.</t>
  </si>
  <si>
    <t>Cirugías 26/11/2020 - SCT derecho- Quervain derecho – dolor en codo derecho desde ese año 2020.con Alta Medica ART fin de tratamiento sin Recalificación Profesional.</t>
  </si>
  <si>
    <t>Cirugías 23/03/2221 - SCT Izquierdo – Quervain izquierdo – infiltración codo izquierdo. Con Alta Medica ART por Agotamiento del Tratamiento. Con Recalificación Profesional ART, rechazada por el trabajador.</t>
  </si>
  <si>
    <t xml:space="preserve"> Si te parece viable o necesitas mas datos sobre estas solicitud,  aguardo tu comentarios.</t>
  </si>
  <si>
    <t>5 dias bronquitis Dr. Reyes - visita medica del 25/07/22 ausente en domicilio no viv en e</t>
  </si>
  <si>
    <t>3 dias gripe Dra. Valdivia amalia</t>
  </si>
  <si>
    <t>15 dias( presente certificado con fecha 26/07/22)  dolor en codo y muñeca derecha . Dr. Fredes</t>
  </si>
  <si>
    <t>14 dias  - esposo pos cirugia c.a renal Dr. Albero Rodolfo</t>
  </si>
  <si>
    <t>30 dias tendinitis de Quervain bilateral  Dr. Sanchez hancevic</t>
  </si>
  <si>
    <t xml:space="preserve">4 dias laringofaringitis Dra. Mendez </t>
  </si>
  <si>
    <t>6 dias dsifonia severa Dra. Puig</t>
  </si>
  <si>
    <t>5 dia bronquitis Dr. Morales</t>
  </si>
  <si>
    <t>3 dias post implente dental Dr. Menendez</t>
  </si>
  <si>
    <t>Arellano Nestor</t>
  </si>
  <si>
    <t>3 dias  faringitis - conjuntivitis Dra. Alvarez Maria</t>
  </si>
  <si>
    <t>2 dias Faringitis -salio con  permiso - Dr. Moralez</t>
  </si>
  <si>
    <t>1 dia post legrado Dra. Gabrielli - salio con Pm</t>
  </si>
  <si>
    <t xml:space="preserve">ausente en la visita medica, 20,02hs medical sur. </t>
  </si>
  <si>
    <t>1 dia. endoscopia bajo sedacion. Dra. Castilla Mirian</t>
  </si>
  <si>
    <t>1 dia. Mareos y cefalea. Dr Villaroel Alberto</t>
  </si>
  <si>
    <t>Robles Jaime</t>
  </si>
  <si>
    <t>3 dias. Faringitis. Dr. Mendoza Alejandro</t>
  </si>
  <si>
    <t>3 dias. Esposo operado. Dr. Alvarez Adolfo</t>
  </si>
  <si>
    <t xml:space="preserve">Denuncia 10564437 ACCIDENTE LABORAL - HERIDA CORTANTE EN DEDO INDICE IZQ- con elemento filoso, de la maquina encintadora de la linea de tv 2- </t>
  </si>
  <si>
    <t>25 dias a PARTIR DEL 26/04/22 HASTA EL 20/05/22, epicondilitis izq, tendinitis cubital izq, Dr. Sanchez H - certificado presentado fuera de termino</t>
  </si>
  <si>
    <t>15 dias A PARTIR DEL 18/06/22 HASTA EL 02/07/22 , epicondilitis izq, tendinitis cubital izq, Dr. Sanchez H</t>
  </si>
  <si>
    <t>30 DIAS a partir del 28/07/22 hasta el 26/08/22, epicondilitis izq, tendinitis cubital izq, Dr. Sanchez H</t>
  </si>
  <si>
    <t xml:space="preserve">actualizacion : siniestro 1152782 Acc laboral RECHAZADO 20/05/22 //// SINIESTRO  1160022 ENFERMEDAD PROFESIONAL 25/05/22 - RECHAZADO 25/05/22 /// siniestro 1055176  REINGRESO DENENGADO POR DECISION MEDICA 06/07/22.-- </t>
  </si>
  <si>
    <t xml:space="preserve">15 dias tendinopatia codo y muñeca bilateral Dr. Fredes. </t>
  </si>
  <si>
    <t xml:space="preserve">ALTA MEDICA,SIN RECALIFICACION SIN INCAPACIDAD, CON CIRUGIA  STCD- QUERVAIN DERECHO- CODO DERECHO-firma en disconformidad reclama mas Tto. A la espera del DICTAMEN SRT. </t>
  </si>
  <si>
    <t xml:space="preserve">ALTA MEDICA, FIN TRATAMIENTO X ACCIDENTE LABORAL TRAUMATISMO EN MANO IZQUIERDA - ingresa apto </t>
  </si>
  <si>
    <t>2 dias odontalgia Dra. Lera</t>
  </si>
  <si>
    <t>Bellere Oscar</t>
  </si>
  <si>
    <t>3 dias laringofaringitis Dra. Mendez Hiorro</t>
  </si>
  <si>
    <t>7 dias cervicalgia Dr. Oyola</t>
  </si>
  <si>
    <t>alta medica post cirugia hernia inguinal Dr. Goicoechea</t>
  </si>
  <si>
    <t>7 dias post cirugia hernia inguinal Dr. Goicoechea</t>
  </si>
  <si>
    <t>3 dias - esposo con cx de tabique nasal Dr. Randon</t>
  </si>
  <si>
    <t>2 dias hija enferma Dr. Lopez Carlos</t>
  </si>
  <si>
    <t>17 dias, tendinopatia hombro, codo derecho Dr. Fredes - continua con reclamo en la SRT. Espera respuesta.</t>
  </si>
  <si>
    <t xml:space="preserve">3 dias cervicalgia Dr. Gonzalez Ivan - 20/07/22 ausente sin aviso- </t>
  </si>
  <si>
    <t>2 dias pos cirugia molar . Dra. Lera</t>
  </si>
  <si>
    <t>ausente en la misma, no se constata reposo 16,30hs. Dra. Olivera -</t>
  </si>
  <si>
    <t>ausente en la misma, no se constata reposo 19,18hs - hijo dice no se encuestra en la casa.</t>
  </si>
  <si>
    <t xml:space="preserve">para que se le entregue borcego de seguridad. </t>
  </si>
  <si>
    <t>15 dias de tareas livianas sin levantar empujar arrastrar peso mas de 5 kg hernia inguinal Dr. Albero</t>
  </si>
  <si>
    <t>AUSENTE EN LA VISITA 19,40HS MEDICAL SUR</t>
  </si>
  <si>
    <t>7 dias esposa post cx hombro Dr. Zavalia</t>
  </si>
  <si>
    <t>Ganzalez gladis</t>
  </si>
  <si>
    <t xml:space="preserve">20 dias F.32,1 Dr. Slavik - hasta hoy 12/08/22 tiene 3020 dias por la misma enfermedad- total 360- </t>
  </si>
  <si>
    <t xml:space="preserve">2 dias hija enferma - Dra. Figini </t>
  </si>
  <si>
    <t>3 dias. Dolor abdominal. Dra Tamaño Beatriz</t>
  </si>
  <si>
    <t>1 dia GEA Dr. Mansilla</t>
  </si>
  <si>
    <t>Gomez Elias, Maria F</t>
  </si>
  <si>
    <t>1 dia salio con PM 15,40hs  con dolor abdominal presenta certificado por 72hs Dra. Mendez  - pero se presenta al otro dia . Esta en condicnione sd e iniciar tareas laborales,</t>
  </si>
  <si>
    <t>1 dia salio con PM - epigastralgia Dr. Mansilla</t>
  </si>
  <si>
    <t xml:space="preserve">4 dias post cirugia ginecologica Dr. Marzini </t>
  </si>
  <si>
    <t>11 dias posst cirugia de vegiga Dr. Villalba - desde el 16/08/22 hasta el 26/08/22-</t>
  </si>
  <si>
    <t>hasta el 28/08/22 que tiene un nuevo control para posoble alta medicatraumatologica - a la espera de que la hematologa tambien le otorge el alta-</t>
  </si>
  <si>
    <t>Pintos eloy</t>
  </si>
  <si>
    <t>2 dias colico hepatico Dr. Villarroel</t>
  </si>
  <si>
    <t xml:space="preserve">sale con pm para acompañar a su esposa al tto de oconcologia en HRRG - </t>
  </si>
  <si>
    <t>20 dias. Dolor hombro. Dr Adera Jorge</t>
  </si>
  <si>
    <t>30 dias. Post cx rodilla derecha. Dr Sanchez Hancevic</t>
  </si>
  <si>
    <t>1 dia. Dolor lumbar y ciatico. Dr Villarroel Alberto</t>
  </si>
  <si>
    <t>4 dias ( los dias 09-10 de agosto, los justifica RRHH en un arreglo con lso delegados y judtifica con certif los dias 11-12 de agosto Dr. Rausch</t>
  </si>
  <si>
    <t xml:space="preserve">1 dia hija enferma Dra. Acevedo </t>
  </si>
  <si>
    <t>1 dia metrorragia Dr. Olivera -</t>
  </si>
  <si>
    <t>se retira a la 13,15hs y se hace ecografia . No regreso presenta certificdo con reposo post aborto Dr. Olivera</t>
  </si>
  <si>
    <t xml:space="preserve">se presenta en consultorio par la entrivista con la Dra.  Camargo . Dice tener  perdida total de audidcion oido izquierdo. - inestabilidad al levantarse de la cama a causa de su perdida  auditiva- anticoagulado por la parte del cambio valvula cardiaca- desgarro del muslo izquierdo sin cirugia . </t>
  </si>
  <si>
    <t>30 dias TENDINOPATIA CERVICAL - ( CAMBIO DE DIAGNOSTICO ) Dr. Sanchez H</t>
  </si>
  <si>
    <t>tenia una cita 14,30hs  para la recalificacion laboral - x la ART- no se presento a la misma // a su vez tenia tambien la recalificacion privada por MMSS  no se presento a la evaluacion-</t>
  </si>
  <si>
    <t>Paz Alejandro</t>
  </si>
  <si>
    <t>2 dias hijo internado en sanatorio fueguino GEA - Dr. Morales</t>
  </si>
  <si>
    <t>Lucena Constanza</t>
  </si>
  <si>
    <t>2 dias migraña Dr. Villarroel</t>
  </si>
  <si>
    <t xml:space="preserve">1 dia Cefale  Dr. Rausch Raul </t>
  </si>
  <si>
    <t>2 dias hija enferma ITU. Dra Gonzalez</t>
  </si>
  <si>
    <t>30 dias  sin diagnostico Tto Panico y post cirugia de rodilla  Dr. Arbia</t>
  </si>
  <si>
    <t xml:space="preserve">121 dias post desgarro  muslo izquierdo   pcte con tto anticuogulado  que doficulto su recuperacion del muslo. Pcte que estuvo internado en Utia para corregir el RIN anta la hemorragia. - leugo estuvo con hemorragias en descontralada. Dr. Echeverria - dr. ARbia 25/08/22 presenta alta medica con trareas livanas por 30 dias - 29/08/22 se lo reubica en lineas de TV  en accesorios. </t>
  </si>
  <si>
    <t xml:space="preserve">ausente en domicilio- no tiene accesibilidad al dpto b. no tiene tiembre  19,39hs </t>
  </si>
  <si>
    <t>2 dias, CVAS Dr. Graglia</t>
  </si>
  <si>
    <t xml:space="preserve">ausente en la visita medica.19,53hs medical sur-  No atiende al llamado de la puerta. 20 de julio 167 direccion declarada por wsp </t>
  </si>
  <si>
    <t xml:space="preserve">7 dias desgarro biceps derecho Dra. Camargo - reaiiza Kinesio en la fabrica a las 11hs  </t>
  </si>
  <si>
    <t>5 dias. ITU. Dr. Sosa Oscar</t>
  </si>
  <si>
    <t>1 dia. Faringitis. Dr. Araujo Jorge</t>
  </si>
  <si>
    <t xml:space="preserve">Presente en Sanatorio Fueguino 07 a 13 hs por cx programada cancelada. </t>
  </si>
  <si>
    <t xml:space="preserve">alta medica, sin secuelas- accidente intinere- esguince de rodilla izq. Dr. Adera </t>
  </si>
  <si>
    <t xml:space="preserve">30 dias F 32.1 con tareas recreativas Dr. Slavik - se le realiza junta medica con el Dr. Barboza en los Consultorio del Mar.  Se espera informe de la pericia. </t>
  </si>
  <si>
    <t>3 dias HTA Dr. Graglia - se retiro con permiso medico</t>
  </si>
  <si>
    <t xml:space="preserve">15 dias Lumbociatalgia izquierda, Dr. Mendoza </t>
  </si>
  <si>
    <t>2 dias GEA Dr. Mansilla</t>
  </si>
  <si>
    <t xml:space="preserve">2 dias CVAS Dr. Reyes - entrega certificado fuera determino 05/09/22 . </t>
  </si>
  <si>
    <t>2 dias cervicalgia Dr. Reyes - entrega el certificado fuera de termino 05/09/22</t>
  </si>
  <si>
    <t>2 dias hija enferma - Dra. Barrera</t>
  </si>
  <si>
    <t>2 dias GEA Dra. Teteamanti</t>
  </si>
  <si>
    <t>310/08/22</t>
  </si>
  <si>
    <t>7 dias contraciones Embarazo 29 semanas - Dr. Dachary</t>
  </si>
  <si>
    <t>15 dias. Tendinopatia. Dra. Jorge Adera</t>
  </si>
  <si>
    <t>30 dias con tareas laborales normales, ALTA MEDICA, se encuentra condicones de volver al trabajo, en horario reducido al 50 % - hasta mitad de jornada (11,30hs) luego se retira con reposo. Dr. Slavik</t>
  </si>
  <si>
    <t>Cuidado familiar</t>
  </si>
  <si>
    <t>1 dia. Hijo cirugia programada. Dr. Oliva Marcelo</t>
  </si>
  <si>
    <t>3 dias GEA Dr. Villarroel - salio con PM</t>
  </si>
  <si>
    <t>1 dia dolor Toraxico Dr. Villarroel</t>
  </si>
  <si>
    <t>1 dia esposa post tto quimiterapia . Dr. Mizrahi</t>
  </si>
  <si>
    <t>24Hs por extraccion dental - Dr. Muller Gabriel</t>
  </si>
  <si>
    <t>HERNANDEZ Hugo</t>
  </si>
  <si>
    <t>1 dia - Lumbociatalgia - Dr. Villarroel Alberto</t>
  </si>
  <si>
    <t>RAYA Leandro</t>
  </si>
  <si>
    <t>15 dias - Cx adenoides - Dr. Randon Salgado Joaquin</t>
  </si>
  <si>
    <t>24hs - cervicalgia - Dr. Reyes Juan Gabriel</t>
  </si>
  <si>
    <t>15 dias - Tendinopatia hombro y codo derecho - Dr. Fredes Garnier Agustin</t>
  </si>
  <si>
    <t>Machado Pablo Raul</t>
  </si>
  <si>
    <t>48hs - faringitis aguda - Dr. Haag E. Ruth</t>
  </si>
  <si>
    <t>15 DIAS - Post Cx ojo izquierdo - Dr Julio Grigera</t>
  </si>
  <si>
    <t>24 hs - Crisis de ansiedad - Dra. Malvestitti Mercedes</t>
  </si>
  <si>
    <t>48hs - Cx implantologica - Dra. Diaz Luciana</t>
  </si>
  <si>
    <t>1 dia - Tto. Quimioterapia - Dr. Marvin Mizrahi</t>
  </si>
  <si>
    <t>48hs - implante odontologico - Dra Cartia M. Alejandra</t>
  </si>
  <si>
    <t>24hs - C.F hijo enfermo - Dra. Maneiro Andrea</t>
  </si>
  <si>
    <t>72hs - cuidado familir enfermo - Dr. Goicochea Alejandro</t>
  </si>
  <si>
    <t>Gauna Rodolfo Alberto</t>
  </si>
  <si>
    <t>PM - Donacion de sangre</t>
  </si>
  <si>
    <t xml:space="preserve">24hs - Disnea en estudio - Dra. Naumovich Maria de los Milagros - cumle </t>
  </si>
  <si>
    <t>24hs - Cuidado familiar Raventos Joakin - Dr. Carlos F. Lopez</t>
  </si>
  <si>
    <t>Vazquez Ayelen</t>
  </si>
  <si>
    <t>24hs - Crisis de ansiedad - Dr. Daniel Morales</t>
  </si>
  <si>
    <t>24hs - veda con sedacion - Dra. Concha Palacios Yandra</t>
  </si>
  <si>
    <t>ausente en la misma, no se constata enfermedad- 18,46hs Dr. Fernandez</t>
  </si>
  <si>
    <t>se denuncia siniestro 10568334 x dolor en ambas muñecas y hombro derecho. - medico trataa</t>
  </si>
  <si>
    <t>2 dias, Gripe Dra. Escobar salio con pm</t>
  </si>
  <si>
    <t>1 dia cervicalgia Dr. Reyes</t>
  </si>
  <si>
    <t>30 dias - tendinitis del hombro derecho - Dr. Sanchez Hancevic Leonardo</t>
  </si>
  <si>
    <t>26/4/22 al 31/8/22 - tendinitis del hombro derecho - Dr. Sanchez Hancevic Leonardo</t>
  </si>
  <si>
    <t>4 dias - sindrome gripal - Dr. Tello Gustavo</t>
  </si>
  <si>
    <t>2 dias - Bronquitis y fiebre - Dr. Villarroel Alberto</t>
  </si>
  <si>
    <t>Burgos Maximiliano</t>
  </si>
  <si>
    <t>24hs - extraccion dental - Dr. Diego Esteban Miño</t>
  </si>
  <si>
    <t>24hs - GEA - Dr Villagra Carlos</t>
  </si>
  <si>
    <t>Lima Federico Ismael</t>
  </si>
  <si>
    <t>24hs PM - Donacion de sangre - Dr. Suarez Fausto</t>
  </si>
  <si>
    <t>1semana-trauma MSD- Dr.Czachurski Enzo Ariel</t>
  </si>
  <si>
    <t>7dias- traumatismo de codo- Dr. Sanchez Ernesto</t>
  </si>
  <si>
    <t>Gentili franco abel</t>
  </si>
  <si>
    <t>48hs post legrado - Dra Claudia Gabrielli</t>
  </si>
  <si>
    <t>30 dias - neurodorsitis cubital + epicondilitis derecha - Dr Sanchez H. Leonardo</t>
  </si>
  <si>
    <t>No se encuentra en su domicilio 11:05 - Dra. Constanza Camargo</t>
  </si>
  <si>
    <t>No se encuentra domicilio, no hay telefono para ubicacion 18:30 - Dr. Aceri Pablo</t>
  </si>
  <si>
    <t>2 dias - angina y fiebre - dr. Villarroel Alberto</t>
  </si>
  <si>
    <t>10 dias - post operatorio de hernia inguinal - Dr. Goicochea Alejandro</t>
  </si>
  <si>
    <t>30 dias - post operatorio de hernia inguinal - Dr. Goicochea Alejandro</t>
  </si>
  <si>
    <t>15 DIAS - Post Cx ojo derecho - Dr Zarate Ruben Gonzalo</t>
  </si>
  <si>
    <t>20 dias - discopatia lumbar L5 S1 bilateral - Dr. Mendoza Federico Nicolas</t>
  </si>
  <si>
    <t>15 dias - lumbociatalgia - Dr Mendoza Federico Nicolas</t>
  </si>
  <si>
    <t>108 dias - Dolor hombro codo y muñeca DER. - Dr. Fredes Garnier Agustin</t>
  </si>
  <si>
    <t>24hs - Resfrio - Dra. Vallejos Romilia P.</t>
  </si>
  <si>
    <t>cuidado familiar por tratamiento oncologico - Dr Martin Mizrahi</t>
  </si>
  <si>
    <t>48hs - cuidado familiar - Dr Marcelo Oliva</t>
  </si>
  <si>
    <t>ecografia testicular bilateral doppler - dolor testicular - Dr Adolfo Alvarez</t>
  </si>
  <si>
    <t>Abdala Miguel</t>
  </si>
  <si>
    <t>ecografia tiroides - Hipertiroidismo - Dr. Norberto Fiordomo</t>
  </si>
  <si>
    <t>control con retiro 15:45hs - Dr Adolfo Alvarez Albero (Urologo)</t>
  </si>
  <si>
    <t>1 dia - Cervicalgia - Dr. Villarroel Alberto</t>
  </si>
  <si>
    <t>24hs - APP G33sem - Dr Oscar Rolando Sosa</t>
  </si>
  <si>
    <t>reposo absoluto 24hs - Dr Diego Menendez (Odontologo)</t>
  </si>
  <si>
    <t>turno, cirugia 29/9/22 - Dr Oscar Rolando Sosa</t>
  </si>
  <si>
    <t>7 dias - traumatismo de codo - dr. Sanches Ernesto</t>
  </si>
  <si>
    <t>aRT</t>
  </si>
  <si>
    <t xml:space="preserve">alta medica 30/9/22, dolor en MSD, STC bilateral - Dr. Jorge Adera - ingresa atrabajar en logistica </t>
  </si>
  <si>
    <t>fin de tratamiento 28/7/22 - epicondilitis der.- Dr Jorge Adera</t>
  </si>
  <si>
    <t>8 dias - Derivacion a Htal. Britanico - adenocarcinoma in situ del bronquio y pulmon - Dr Herrera Paz, Juan Jose</t>
  </si>
  <si>
    <t>2 dias. Endoscopia ginecologica. Dr. Sosa Oscar</t>
  </si>
  <si>
    <t>3 dias - cefalea, mareos, dolor abdominal (embarazo) - Dr. Villarroel Alberto</t>
  </si>
  <si>
    <t>15 dias - APP - Dr. Quinteros Fernando</t>
  </si>
  <si>
    <t>5 dias - G34sem APP - Dr. Oscar Sosa</t>
  </si>
  <si>
    <t>Soria Julio Cesar</t>
  </si>
  <si>
    <t xml:space="preserve">1 dia - crisis hipertensiva - Dr. Villarroel Alberto </t>
  </si>
  <si>
    <t>1 dia. Lumbalgia. Dr. Daniel Morales</t>
  </si>
  <si>
    <t>17 dias. Lumbalgia. Dr. Arbia Gabriel.</t>
  </si>
  <si>
    <t>8 dias. Discopatia lumbosacro (en estudio). Dr. Villarroel Alberto.</t>
  </si>
  <si>
    <t>3 dias. Discopatia lumbosacro. Dr Arbia Gabriel</t>
  </si>
  <si>
    <t>2 dias, hija  enferma - saio con PM . Dra. Nasiff</t>
  </si>
  <si>
    <t>3 dias tendinitis de hombro Dr- Adera - justifica los dias 03-04-05- - y s justifica 06-07 tambien que fueron descontados .</t>
  </si>
  <si>
    <t>7 dias Sindrome vertiginoso Dr. Balbi</t>
  </si>
  <si>
    <t xml:space="preserve">30 dias post cx de LCIZQ Dr. Sanchez </t>
  </si>
  <si>
    <t xml:space="preserve">31 dia POP de rodilla izq . Dr. Arbia- pcte en TTO psiquiatrico con la Dra. Balaño diag sindrome Ansisedad. Solo indica caminata y tto con medicamentos VO. </t>
  </si>
  <si>
    <t xml:space="preserve"> 1 dia cuidado familiar esposa con tto oncologico Dr. Misrahi </t>
  </si>
  <si>
    <t>1 dia exodoncia Dr. Menendez</t>
  </si>
  <si>
    <t>1 dia APP Dr. Sosa</t>
  </si>
  <si>
    <t xml:space="preserve">1 dia gripe Dr. Vallejos - salio con PM </t>
  </si>
  <si>
    <t>7 dias traumatismo de codo Dr. Sanchez Ernesto</t>
  </si>
  <si>
    <t>Araya Javier</t>
  </si>
  <si>
    <t>48hs - tendinitis - Dr. Jorge Araujo</t>
  </si>
  <si>
    <t>Cortes Leandro</t>
  </si>
  <si>
    <t>1 dia GEA vomitos Dr. Muroni</t>
  </si>
  <si>
    <t>7 dias politraumatismo, Dr. Muroni - el echo ocurrio el dia 05/10/22, y el certificado tiene fecha del 04/10/22 NO COINCIDE LA FECHA CON EL ECHO DE LA  AUSENCIA</t>
  </si>
  <si>
    <t>48hs - dolor abdominal - Dr. Carlos Mariño Camacho</t>
  </si>
  <si>
    <t>48hs - Colico biliar - Dra Andrea Rodriguez</t>
  </si>
  <si>
    <t>24hs - HTA, Mareos - Dra. Lobos Veronica</t>
  </si>
  <si>
    <t xml:space="preserve">24hs - lumbalgia - Dra Pesce Melissa </t>
  </si>
  <si>
    <t>48hs - lumbalgia - Dr Daniel Morales</t>
  </si>
  <si>
    <t>15 dias - lumbalgia - Dr Dinelli Dino E.</t>
  </si>
  <si>
    <t>30 dias - hernia de disco - Dr Sanchez Hancevic</t>
  </si>
  <si>
    <t>1 dia. Donar sangre. Nisel Gisella Aranda (tec.sup. en hemoterapia)</t>
  </si>
  <si>
    <t>Morales Insua, Juan Manuel</t>
  </si>
  <si>
    <t>1 dia. Lesion hombro derecho. Dra. Camargo Constanza</t>
  </si>
  <si>
    <t>Feruglio Alexis</t>
  </si>
  <si>
    <t>1 dia. Esposa con tratamiento oncologico. Dr. Marvin Mizrahi</t>
  </si>
  <si>
    <t>1 DIAS SINDROME FEBRIL Dr. Morales</t>
  </si>
  <si>
    <t>ALTA MADICA - TENDIT MMSSD , MUÑECA IZQ, QRV BILATERAL -post cx de quervain derecho. STC derecho , dedo en Gatillo pulgar derecho- Dr. Fredes</t>
  </si>
  <si>
    <t>2 dias gripe Dr. Villarroel</t>
  </si>
  <si>
    <t>3 dias - dolor intenso en pantorrilla izquierda - Dr. Villarroel Alberto</t>
  </si>
  <si>
    <t>2 dias - desgarro - Dr. Villarroel Alberto</t>
  </si>
  <si>
    <t>1 dia - dolor toracico - Dr. Villarroel Alberto</t>
  </si>
  <si>
    <t>7 dias - hernia inguinal derecha - Dr Goicochea Alejandro</t>
  </si>
  <si>
    <t>48 hs - Sindrome gripal - Dra Aseye Sanchez</t>
  </si>
  <si>
    <t>48hs - dolor abdominal - Dra Aseye Sanchez</t>
  </si>
  <si>
    <t xml:space="preserve">9:10hs - Mamografia </t>
  </si>
  <si>
    <t>72hs - Hemorragia endocervical</t>
  </si>
  <si>
    <t>Orden de internacion por guardia ginecologica - Dx: Metrorragia - Dr. Tristan D Sombra</t>
  </si>
  <si>
    <t>24hs - Faringitis aguda - Dra. Haye Marina</t>
  </si>
  <si>
    <t>consulta cardiologica 15:30 a 16:30 . Dra Haag Ruth</t>
  </si>
  <si>
    <t>3 dias - bronquitis - dr. Villarroel Alberto</t>
  </si>
  <si>
    <t>Andrade Mary E</t>
  </si>
  <si>
    <t>48hs - dolor abdominal - dr. Julio e. Cardozo</t>
  </si>
  <si>
    <t>1 dia. Osteosporosis. Dr. Fiordomo.Norberto</t>
  </si>
  <si>
    <t>48hs - laringitis aguda - Dra Pedrozo Noelia</t>
  </si>
  <si>
    <t>24hs - sindrome vertiginoso - dr. Miguel arce Sanchez</t>
  </si>
  <si>
    <t>pintos eloy</t>
  </si>
  <si>
    <t>repoSO</t>
  </si>
  <si>
    <t>30 dias - post operatorio de colecistectomia laparoscopica - Dr. Goicochea Alejandro</t>
  </si>
  <si>
    <t>24hs - vertigo - dr. Fernandez Miguel</t>
  </si>
  <si>
    <t>Sjoerdstra Valentin</t>
  </si>
  <si>
    <t>1 dia. GEA. Dr. Javier Barrios.</t>
  </si>
  <si>
    <t>2 dias (12/10/2022 no se justifica el dia por no dar aviso de ausencia). Angina. Dr. Villaroel Alberto</t>
  </si>
  <si>
    <t>10 dias - APP - Dr. Fernandez Miguel</t>
  </si>
  <si>
    <t>2 dias - cervicalgia y mareos - dr. Villarroel alberto</t>
  </si>
  <si>
    <t>3 dias - lumbociatalgia - dr. Villarroel alberto</t>
  </si>
  <si>
    <t xml:space="preserve">16:43 - ausente a la visita </t>
  </si>
  <si>
    <t>15:36 - ausente a la visita</t>
  </si>
  <si>
    <t>Aguilera Aaron</t>
  </si>
  <si>
    <t xml:space="preserve">dolor en brzo izqu de origen x levantr pesas en el gym.   se sugiere cambio de puesto por el dia de la fecha . </t>
  </si>
  <si>
    <t>1 dia cx frenulotomia Dr. Oliva</t>
  </si>
  <si>
    <t xml:space="preserve">Ausente en la misma 17,36hs por medical sur.Dr. </t>
  </si>
  <si>
    <t xml:space="preserve">Ausente en la misma16,43hs medical sur </t>
  </si>
  <si>
    <t>Trabajo liviano por 60 dias por postoperatorio de colecistectomia - Dr. Goicochea H. Alejandro</t>
  </si>
  <si>
    <t>1 dia angina Dr. Reyes</t>
  </si>
  <si>
    <t>Leguizamon Franco Rene</t>
  </si>
  <si>
    <t>24hs - Sindrome gripal - Dra Cecilia Orquera</t>
  </si>
  <si>
    <t xml:space="preserve">7 dias traumatismo de antebrazo Dr. Fiordomo </t>
  </si>
  <si>
    <t>1 dia Sindrom Febril Dra. Barrera</t>
  </si>
  <si>
    <t>33 dias. Post operación de la lesion plantar pie izquierdo. Dra. Mazaira Guadalupe.</t>
  </si>
  <si>
    <t>1 dia. Lumbalgia. Dra. Mazaira Guadalupe</t>
  </si>
  <si>
    <t>Gonzalez Matias</t>
  </si>
  <si>
    <t>1 dia. Cefalea. Dr. Goicoechea Alejandro</t>
  </si>
  <si>
    <t>1 dia. C.F cx programada de cataratas de la esposa. Dr. Barrientos Victor</t>
  </si>
  <si>
    <t>REINGRESA por dictamen de la Comision 21 siniestro N° 1055176   CON TODA LA COBERTURA TOTAL - medica y dineraria</t>
  </si>
  <si>
    <t>PORRAS GUSTAVO ABEL</t>
  </si>
  <si>
    <t>REINGRESA por DICTAMEN DE LA COMISION 21 N° 1152074 -con TODA la cobetura total-</t>
  </si>
  <si>
    <t xml:space="preserve">2 dias Gripe Dra. Paumovich - entrega el certificado fuera de tiempo 26/10/22. </t>
  </si>
  <si>
    <t>1 dia hija enferma Dr. Herrera Antonia</t>
  </si>
  <si>
    <t>3 dias GEA Dra. Buyatti</t>
  </si>
  <si>
    <t>derivacion medica hija a Ushuaia diag ITU Dra. Orquera cecilia</t>
  </si>
  <si>
    <t xml:space="preserve">REINGRESO por DICTAMEN SRT. COMISION MEDICA 21 DEL SINIESTRO </t>
  </si>
  <si>
    <t xml:space="preserve">DICTAMEN SRT - INCAPACIDAD DEL 2,51% DEL HOMBRO DERECHO con fecha 02/03/2018 - diagnostico tendinitis de hombro. </t>
  </si>
  <si>
    <t>cardenas fabian</t>
  </si>
  <si>
    <t>1 dia - dolor abdomina y diarrea - Dr. Villarroel Alberto</t>
  </si>
  <si>
    <t>3 dias - cervicalgia y mareos - Dr. Villarroel Alberto</t>
  </si>
  <si>
    <t>3 dias Gripe  Dr. Villarroel</t>
  </si>
  <si>
    <t>1 dia. Cervicalgia. Dra Solia Mariana</t>
  </si>
  <si>
    <t>3 dias. Hijo enfermo, gripe. Dra. Zoffoli Adriana</t>
  </si>
  <si>
    <t xml:space="preserve">1 dia Gripe Dra. Mazaira </t>
  </si>
  <si>
    <t>Bulacio Jonathan</t>
  </si>
  <si>
    <t>2 dias farigitis Dra. Robledo Lara</t>
  </si>
  <si>
    <t>Picon Pablo</t>
  </si>
  <si>
    <t>1 dia diarrea Dr. Villarroel</t>
  </si>
  <si>
    <t xml:space="preserve">2 dias  hija enferma angina Dra. Cejuela </t>
  </si>
  <si>
    <t>3 dias gripe Dr. Muroni</t>
  </si>
  <si>
    <t>3 dias Gripe Dr. Arce</t>
  </si>
  <si>
    <t>1 dia. Cervicalgia. Dra. Guadalupe Mazaira</t>
  </si>
  <si>
    <t>3 dias post cx de hernia lumbar  L5 S1 dr. Sanchez Ernesto</t>
  </si>
  <si>
    <t>2 dias - cefalea intensa (HTA) - Dr. Villarroel Alberto</t>
  </si>
  <si>
    <t>10 dias - fimosis - Dr. Czachurski Enzo Ariel</t>
  </si>
  <si>
    <t>60 dias - trombosis venosa (TVP) - Dr Gabriel Arbia</t>
  </si>
  <si>
    <t>24HS - Consulta odontologica - Dra. Riquelme Wilda N.</t>
  </si>
  <si>
    <t>Vega Ulises</t>
  </si>
  <si>
    <t>1 dia. Faringitis. Dr. Fernandez Miguel</t>
  </si>
  <si>
    <t>Ausente en la visita medica realizada por la Dr. Camargo a las 10:15 hs.</t>
  </si>
  <si>
    <t>Ausente en la visita medica realizada a las 19:14 hs</t>
  </si>
  <si>
    <t>Ausente en la visita medica realizada a las 16:44 hs</t>
  </si>
  <si>
    <t xml:space="preserve">Ausente en la visita medica realizada a las 19:21 hs  </t>
  </si>
  <si>
    <t>Ausente en la visita medica realizada a las 15:26 hs</t>
  </si>
  <si>
    <t>Molina Damian</t>
  </si>
  <si>
    <t>72hs - Faringitis - Dra. Marta Bibiana Alvarez</t>
  </si>
  <si>
    <t>1 dia. C.F hija enferma. Dra Barrera Viviana</t>
  </si>
  <si>
    <t>Ausente en la visita medica realizada a las 17:02 hs</t>
  </si>
  <si>
    <t>Ausente en la visita medica realizada a las 18:03 hs</t>
  </si>
  <si>
    <t>Muzon Matias</t>
  </si>
  <si>
    <t>72hs - Faringitis aguda - Dr. Fernandez Miguel</t>
  </si>
  <si>
    <t>48hs - Sindrome Gripal - Dra. Guadalupe G. Mazaira</t>
  </si>
  <si>
    <t>Aello Angel</t>
  </si>
  <si>
    <t>3 dias - bronquitis y fiebre - Dr Villarroel Alberto</t>
  </si>
  <si>
    <t>3 dias farigitis Dr. Fernandez</t>
  </si>
  <si>
    <t>2 dias sindrome gripal Dra. Mazaira</t>
  </si>
  <si>
    <t>sin aviso -se lollam - (Llamó 16:40hs a guardia de seguridad)</t>
  </si>
  <si>
    <t>Herbert Emili</t>
  </si>
  <si>
    <t xml:space="preserve">Se retira 16:40hs - Fiebre, Cefalea, Malestar general </t>
  </si>
  <si>
    <t>48hs - cervicalgia - dr. Sanchez ernesto</t>
  </si>
  <si>
    <t>atencion en guardia 21:30hs a 22:30hs</t>
  </si>
  <si>
    <t>72hs - conjuntivitis ojo der. - dra. Yanover carla</t>
  </si>
  <si>
    <t>HTA - internacion desde el dia 01/11 al 03/11 con alta medica el 9/11/22 - dr. Balbi jorge omar</t>
  </si>
  <si>
    <t>24hs - lumbalgia - Dra Vallejos Romilia P.</t>
  </si>
  <si>
    <t>Ortega Sergio</t>
  </si>
  <si>
    <t xml:space="preserve">2 dias. Gripe. Dr Goicoechea Alejandro. </t>
  </si>
  <si>
    <t xml:space="preserve">Ausente en la visita medica de las 17:32 hs realizada por medicalsur. </t>
  </si>
  <si>
    <t>48 hs - cirugia dental sin actividad y esfuerzo fisico - Dra. Riquelme Wilda</t>
  </si>
  <si>
    <t>atencion en guardia 16:55hs a 17:29hs</t>
  </si>
  <si>
    <t>1 dia. Sinusitis aguda. Dra. Moya Maria Florencia</t>
  </si>
  <si>
    <t>Cruz Emanuel</t>
  </si>
  <si>
    <t>2 dias. Faringitis. Dr. Morales Daniel.</t>
  </si>
  <si>
    <t>2 dias. Neumonia. Dra. Naumovich Milagros.</t>
  </si>
  <si>
    <t>Alvarez Micaela</t>
  </si>
  <si>
    <t>2 dias gripe Dr. Morales</t>
  </si>
  <si>
    <t>1 dia de reposo. Dona sangre. Dr. Suarez Fausto</t>
  </si>
  <si>
    <t>Molini Victor</t>
  </si>
  <si>
    <t>2 dias. Bronquitis. Dr. Villaroel Alberto. Ausente el dia 10/11, se presenta a trabajar el dia 11/11/2022</t>
  </si>
  <si>
    <t>1 dia. Cx exeresis de lupias. Dr. Waridel Diego</t>
  </si>
  <si>
    <t>Diaz Sepulveda Rodolfo</t>
  </si>
  <si>
    <t>1 dia. Gripe. Dra Pastorelli Anabella</t>
  </si>
  <si>
    <t>2 dias. Faringitis Aguda. Dra Mendez Hiorro Licelot</t>
  </si>
  <si>
    <t>2 dias veda con sedacion Dr. Mariño</t>
  </si>
  <si>
    <t xml:space="preserve">ALTA MEDICA fin de tratamiento.-SIN RECALIFICACION, SIN SECUELAS  . Apto para tareas. El pusto laboral entes de salir por ART era PBA -maduracion de placas-  Por el termino de 20 dias, no podras realizar tareas de traslado, empuje, levantamiento de peso, de mas 5kg.   realizar tereas en posicion de sentado / parado alternando postura.   </t>
  </si>
  <si>
    <t>Alta Medica fin de tratamiento, sin secuelas, sin incapacidad. Por el termino de 20 dias realizara tareas livanas para MMSS.  no podra hacer, levantar, empujar, arrastrar peso superior a 10 kg. no podra trabajar elevando el brazo derecho por arriba del nivel del hombro. No podra trabajr con herramientas de ajuste. (atornilladora)</t>
  </si>
  <si>
    <t>Sotelo Abel</t>
  </si>
  <si>
    <t>1 dia gripe Dr. Villarroel</t>
  </si>
  <si>
    <t>2 dias Bronquitis Dr. Villarroel</t>
  </si>
  <si>
    <t>1 dia migraña Dr. Morales</t>
  </si>
  <si>
    <t>1 dia. C.F hijo con febricula. Dra Barrera Viviana</t>
  </si>
  <si>
    <t xml:space="preserve">1 dia faringitis Dr. Fernandez </t>
  </si>
  <si>
    <t>92 dias desde el 15/08/22 por fractura de tobillo derecho presenta alta medica repuperado Dr, sanchez H</t>
  </si>
  <si>
    <t>1 dia odontalgia Dra. Riffeld</t>
  </si>
  <si>
    <t>2 dias post cx de cataratas ojo derecho, Dr. Lana</t>
  </si>
  <si>
    <t>15 dias post cx cataratas ojo derecho. Dr. Lana</t>
  </si>
  <si>
    <t>derivacion medica</t>
  </si>
  <si>
    <t xml:space="preserve">4 dias a Bs As. clinica especialista en cuerda vocales. Diag C.A . </t>
  </si>
  <si>
    <t xml:space="preserve">4 dias a Bs. As. clinica de fertilizacion asistida- Dra. </t>
  </si>
  <si>
    <t>4 dias a Bs As. control cx  vitrio y retirna ,</t>
  </si>
  <si>
    <t>Schipani Jorge</t>
  </si>
  <si>
    <t>Sale con permiso medico por turno a las 14,05 hs y no regresa. El dia 24/11/2022 deja constancia de que se retira del sanatorio a las 16,20 hs. Dr. Randon Joaquin</t>
  </si>
  <si>
    <t>1 dia. Exodoncia. Dr Garcia Martin</t>
  </si>
  <si>
    <t>Se toma 1 dia de 2. Faringitis. Dr. Graglia Gustavo</t>
  </si>
  <si>
    <t xml:space="preserve">5 dias para tto de fertilidad en Bs As. </t>
  </si>
  <si>
    <t xml:space="preserve">ALTA MEDICA SINIESTRO 1151614 - ART ESTUVO CON 213 DIAS.- presenta certificado con alta sin recalificacion y con incapacidad a dertermnar . Dice seguir con dolor hace el reclamo en la C21RG para ser reingresada. Operada de STC D- I quervain - codos </t>
  </si>
  <si>
    <t>ART ESTUVO CON 120 DIA- AUTODENUNCIA POR TENDINITIS DE MANO Y MUÑECAS BILATERAL - ALTA SIN RECALIFICACION SIN INICAPACIDAD- Dr. Sanchez hancevic</t>
  </si>
  <si>
    <t xml:space="preserve">10 dias post cx de nariz … </t>
  </si>
  <si>
    <t>a Bs As para tto de C.A de cuerdas vocales, realiza estudio y define cx el 29/11/22 . Pendiente certificado</t>
  </si>
  <si>
    <t xml:space="preserve">se recibe resultado de los analisis de labortatorio sobre metales pesados. Informe final se encuentran con los parametros normales . Dr. Camargo-firman el recibido. </t>
  </si>
  <si>
    <t xml:space="preserve"> se recibe resultado de los analisis de labortatorio sobre metales pesados. Informe final se encuentran con los parametros normales . Dr. Camargo - firman recibido</t>
  </si>
  <si>
    <t xml:space="preserve">7 dias derivasdo en BS AS. para control post cirugia vitrio y cornea . Regresa informa que devera ser nuevamente deridaod </t>
  </si>
  <si>
    <t>Feruglioa Alexis</t>
  </si>
  <si>
    <t>1 dia esposa con tto oncologico Dr. Mizrahi</t>
  </si>
  <si>
    <t>2 dias bronquitis  Dr. Villarroel</t>
  </si>
  <si>
    <t>Guanca Victor</t>
  </si>
  <si>
    <t>4 dias hijo internado Hrrg  Dr. Senn</t>
  </si>
  <si>
    <t>3 dias Gripe De. Dulce</t>
  </si>
  <si>
    <t>2 dia hijo fiebre Dr. Ciovani</t>
  </si>
  <si>
    <t>15 dias tendinopatia MMSS Dr. Zabalia - inicia lic por enfermedad inculpable - pendiente reingreso por comision 21</t>
  </si>
  <si>
    <t>1 dia cervicalgia Dra. Sanchez Asaye</t>
  </si>
  <si>
    <t>1 dia GEA Dr. Muroni</t>
  </si>
  <si>
    <t>gomez Tania</t>
  </si>
  <si>
    <t xml:space="preserve">1 dias dolor abdominal Dra. Mazaira </t>
  </si>
  <si>
    <t>17 dias cervicobraquialgia Dr.Oyola</t>
  </si>
  <si>
    <t>2 dias hija enferma Dr. Tobar</t>
  </si>
  <si>
    <t>15 dias post cx otorrino  amigdala y tabique nasal x Dr. Randon</t>
  </si>
  <si>
    <t>2 dias hijo enfermo Dr. Tobar</t>
  </si>
  <si>
    <t>ausente en la visita medica - domicilio declarado no vive. Medical sur.</t>
  </si>
  <si>
    <t>1 dia angina Dr. Villarroel</t>
  </si>
  <si>
    <t>2 dias cefalea Dr. Villarroel</t>
  </si>
  <si>
    <t>14hs turno medico odontopediatra Dra. Vazquez .</t>
  </si>
  <si>
    <t>41 dias F43.0 - tendinitis - rectificacion cervical- Dra. Esteves - se le realizo evaluacion medica por psiquiatra. Dr. Barboza</t>
  </si>
  <si>
    <t>REINGRESO POR DICTAMEN SRT C21- ingreso parcial manos y codos - rechazo hombros por enfermedad inculpable según dicatamen</t>
  </si>
  <si>
    <t xml:space="preserve">3 dias. El operario estuvo ausente desde el 19/10/2022. presenta certificado el dia 30/11/2022 reposo del 15/11 al 17/11. el resto de los dias solo presento certificado por foto. </t>
  </si>
  <si>
    <t xml:space="preserve">1 dia. Cervicalgia. Dr. Morales Daniel. </t>
  </si>
  <si>
    <t xml:space="preserve">Barrientos jusus </t>
  </si>
  <si>
    <t xml:space="preserve">5 dia a Bs. As. por TTO fertilizacion  Dra. Tarducci </t>
  </si>
  <si>
    <t>se realiza AUDITORIA MEDICA LABORAL - por el Dr. Barboza Raul MN 102128. CONCLUSION: SE ENCUENTRA MEJORADA DE SU AFECCION - EN CONDICIONES DE CUMPLIR CON SUS TAREAS LABORALES.-</t>
  </si>
  <si>
    <t>24 DIAS  F 43,0 Dra. Estevez Silvina</t>
  </si>
  <si>
    <t>37 dias F 43,0 Dra. Estevez Silvina</t>
  </si>
  <si>
    <t>41 dia F.43,0 Dra. Estevez Silvina</t>
  </si>
  <si>
    <t>ausente en domicilio medical sur</t>
  </si>
  <si>
    <t xml:space="preserve">Meza Luz </t>
  </si>
  <si>
    <t>ALTA medica post cx abdominal Dr. Waridel</t>
  </si>
  <si>
    <t>Cardenas Carlos F</t>
  </si>
  <si>
    <t>1 dia colico hepatico  Dr. Villarroel</t>
  </si>
  <si>
    <t>1 dia gea Dr. Graglia</t>
  </si>
  <si>
    <t>1 dia Cefalea Dr. Reyes</t>
  </si>
  <si>
    <t>60 dias C.A de Vegiga - derivacion a Bs As. para iniciar tto Dr, Villalba</t>
  </si>
  <si>
    <t>1 dia salio con PM x Migraña Dra. Vallejos</t>
  </si>
  <si>
    <t xml:space="preserve">fin de tratamineot OPERADO DE SCTI  - CODO- QUERVAIN con secuelas incapacitantes - sin recalificacion -pendiente x orden de la Segunda ART - no ingresa hasta tener la recalificacion realizada- continua con cobertura ART  ANTECEDENTES 2018 art OPERADO </t>
  </si>
  <si>
    <t xml:space="preserve">se presenta a la citacion por CD, para ser evaluada y determinar en funcion al examne fisico osteoarticular si se encuentra en condiciones de retomar sus activada laboral. - se la interroga. Manifiesta que esta con Tto psquiatrico x la Dra. Esteves . Hoy su limitacion / impedimentos de ingresar a su jornada laboral es netamente Traumatologico. presenta estudion de RMN de MMSS- ecografias de muñecas- constancia del Dr. Rivas que dice estar cursando TENDINITIS DE CODOS HOMBROS- MUÑECAS- STC BILATERAL- RECTIFICACION CERVICAL - con antecedentes de trabajos repetitivosy postural premanente. existe un nexo causal entre la pataologia y la terea laboral. se inidica evaluacion que corresponde de la prestaciones ART.  com enfermedad laboral. Dr. Rivas 28/09/22 - por este diagnostico trauamtologico que afecta MMSS que no estan bajo tratamiento medico. es que se considera que puede ingresar a trabajar, ya que el sector en donde desarrolla su actividad laboral. cumple con los cuidados y requerimientos,  para dicho diagnistico. INSERCION AUTOMATICA-  SE RESALTA QUE LA OPERARIA NO TIENE CERTIFICADO DE REPOSO POR LOS DIAGNOSTICOS DE LAS TENDINOPATIAS. </t>
  </si>
  <si>
    <t>2 dias. CVAS. Dr Dotto Mauro</t>
  </si>
  <si>
    <t xml:space="preserve">alta medica SNT N° 1173555 LA SEGUNDA ART. FIN DE TTO - CURADO - SIN SECUELAS SIN REALIFICACION SIN PRESETACION MEDUCA DIAG TENDINITIS DE ANBOS HOMBROS  MS TENDINITI MOT DE A,NABAS MUÑECASA  REAIZOA KINESIOLOGIA  SOLOAMNTE -  ESTUVO CON 94 DIAS CON ILT -POR EL DOR FREDES - ACTUALEMTEN SE ENCUENTRA EN CONDUICUOINES DEREALIZAR TAREAS LABORALES-  MUÑECAS SIN DOLOR  Y SIN SGNOS DE INFLAMACION - HOMBRO  DERECHO CON SECUELAS LEVES POST KINESIO SEGUN DICE EL MEDICO TRAT. </t>
  </si>
  <si>
    <t>Carrizo Rosa</t>
  </si>
  <si>
    <t>2 dias cinecoronariografia  Dr. Cañas Jimenes</t>
  </si>
  <si>
    <t>15 dias post cirugia ojo derecho Dra. Yanover - cataratas</t>
  </si>
  <si>
    <t xml:space="preserve">7 dias post cirugia ojo derecho Dra. Yanover </t>
  </si>
  <si>
    <t>10 dias post cx de ojo derecho Dra. Yanover</t>
  </si>
  <si>
    <t>20 dias dolor en MMSS . Codo y region cubital Dr. Adera - esta a la espera del dictamen de la Comision 21 x reclamo reingreso</t>
  </si>
  <si>
    <t xml:space="preserve">11 dias lumbociatalgia Dr. Hero </t>
  </si>
  <si>
    <t>Lopez Soledad</t>
  </si>
  <si>
    <t>3 dias hijo enfermo Dra. Maneiro</t>
  </si>
  <si>
    <t>ACCIDENTE LABORAL - HERIDA CORTANTE EN DEDO PULGAR IZQUIERDO CON UNA CHAPA DE LA ESTRUCTURA DEL EQUIPO DE AE. El operario tiene que colocar precintos de sugecion a los cables y aislantes degoma, en un momento de su rutina laboral agarra la estructura, queriendo correr deslizar el aparto y alli se produce el corte pequeño y profundo de dedo . s</t>
  </si>
  <si>
    <t>Figuroa Guido</t>
  </si>
  <si>
    <t xml:space="preserve">1 dia hijo enfermo Dra. Peruchi </t>
  </si>
  <si>
    <t>14 dias esposa derivada a la ciudad cordoba para tto por Cancer de mamas. El 26/12/22 inicia licencia anual</t>
  </si>
  <si>
    <t xml:space="preserve">REINGRESO PARCIAL DEL siniestro N° 1164476 RECHAZA POR PATOLOGIA INCULPABLE : cambios degenerativos a nivel acromio- clavicular- tendinosis del supra esoinosoa a nivel isercion asociado a pequeños quistes en el troquiter - EN AMBOS HOMBROS- // si se ACEPTA TENDINITIS DE CODOS, MUÑECAS, MANOS, POR LA RELACION DE CAUSALIDAD CON EL AGENTE DE RIESGO. </t>
  </si>
  <si>
    <t>04/12/22022</t>
  </si>
  <si>
    <t>90 dia desde el 09/10/22 post cirugia rodllla derecha  en la ciudad de Rosario. Dr. Amico</t>
  </si>
  <si>
    <t>Alta medica a partir del 19/12/2022 con indicacion de tareas livianas por 15 dias. Dra. Yanover Carla</t>
  </si>
  <si>
    <t>Corrales Oscar</t>
  </si>
  <si>
    <t>1 dia Gripe Dr. Tello</t>
  </si>
  <si>
    <t>1 dias gastritis  Dra. Maizara</t>
  </si>
  <si>
    <t>Merino marcos</t>
  </si>
  <si>
    <t>2 dias Faringitis Dra. Sanchez Asaye</t>
  </si>
  <si>
    <t xml:space="preserve">5 dias infeccion dedo indice derecho Dra. Lobos </t>
  </si>
  <si>
    <t xml:space="preserve">de atencion medica en guardia, no justifica ausencia del dia . No justificado </t>
  </si>
  <si>
    <t xml:space="preserve">1 dia post cx odontologica Dr. Del Pozo pm desde la 14,45hs </t>
  </si>
  <si>
    <t xml:space="preserve">de medicacion indicada por medico de guardia Dra. Vallejos . No justifica ausencia </t>
  </si>
  <si>
    <t>fin de Tto alta medica sin secuelas sin incapacidad sin recalificacion  apto  Dr. Mendoza Federico</t>
  </si>
  <si>
    <t>3 dias por Bronquitis Aguda Dr. Morales</t>
  </si>
  <si>
    <t xml:space="preserve">fin de Tto alta medica sin secuelas sin incapacidad sin recalificacion  apto  Dr. Sanchez Hancevic - apelara en la comision 21 el tema de su incapacidad en del dedo de la mano </t>
  </si>
  <si>
    <t>fin de tto - Se realiza recalificacion laboral por este siniestro 1146142 no habiendo puesto laboral acorde capacidad funcional . Lic. Castillo Belen</t>
  </si>
  <si>
    <t xml:space="preserve">a Bs As para cirugia implante lente intraocular en la fundacion Zambrano hasta el 05/01/23 </t>
  </si>
  <si>
    <t>3 dias faringitis Dr. Casas</t>
  </si>
  <si>
    <t>ausente en la misma. No atiende portero electrico 11,55hs Dra. Camargo</t>
  </si>
  <si>
    <t>ausente en la misma. No vive en domicilio declarado.stanic 2956 . Dra. Camargo</t>
  </si>
  <si>
    <t>15 dias en Bs. As. para cx implante lente intraocular Dr. Grigera</t>
  </si>
  <si>
    <t>ausente en la misma 18,19hs medica sur</t>
  </si>
  <si>
    <t>Aguilar CArlos</t>
  </si>
  <si>
    <t>Ausente en la misma 18,00hs medica sur</t>
  </si>
  <si>
    <t xml:space="preserve">1 dias Cefalea  Dra. Mendez </t>
  </si>
  <si>
    <t>22 dias - corta vacaciones-  cirugia programada del manguito rotador derecho. Cx que se realizara en la Ciudad de Rosario Santa Fe. Dr. Amico Esteban</t>
  </si>
  <si>
    <t>por calzado liviano de seguridad diag fascitis plantal Dr. Sanchez - provision de nuevo calzado</t>
  </si>
  <si>
    <t xml:space="preserve">Gonzalez Juana </t>
  </si>
  <si>
    <t xml:space="preserve">16 dias post cx lipoma gigante gluteo  flanco  izq. Dra. Splendiani </t>
  </si>
  <si>
    <t>Ortiz gustavo</t>
  </si>
  <si>
    <t>1 dia, esposa con cirugia programada  Dra. Splendianai</t>
  </si>
  <si>
    <t>tareas livianas por 60 dias - diag lesion meñiscal  derecho. Dr. Arbia</t>
  </si>
  <si>
    <t xml:space="preserve">de ALTA MEDICA x STC y epicondilitis Dr. Mendoza federico - tiene tareas laborales normal </t>
  </si>
  <si>
    <t xml:space="preserve">26 dias post cirigia oftalmica  implante de lente intraocular Dr. Grigera derivacion medica a BS. AS. </t>
  </si>
  <si>
    <t>visita medica en domicilio presente en la misma, pero no tiene certificado a la 14hs . Dra. Camargo</t>
  </si>
  <si>
    <t xml:space="preserve">Nieva Mirian </t>
  </si>
  <si>
    <t xml:space="preserve">5 dias diag: Z634 - F41,2 Lic Yapura Maria  </t>
  </si>
  <si>
    <t xml:space="preserve">73 dias por tto quimiterapia C.A vegiga en el Hops Naval Pedro Mallo. Dr. </t>
  </si>
  <si>
    <t>2 dias GEA Dr. Sisterna</t>
  </si>
  <si>
    <t>1 dia hemorroides Dr. Gonzalez  L</t>
  </si>
  <si>
    <t>3 dia Colico renal Dra. Tamaño Beatriz</t>
  </si>
  <si>
    <t>Gonzalez miguel</t>
  </si>
  <si>
    <t>ausente en la misma. No se constata enfermedad Dra. Camargo</t>
  </si>
  <si>
    <t>Torres silvia</t>
  </si>
  <si>
    <t>3 dias post cx giniecologico Dr. Olivera</t>
  </si>
  <si>
    <t>08/2/023</t>
  </si>
  <si>
    <t>ausente en la misma no seconstata enfermedad  20,35hs medical sur</t>
  </si>
  <si>
    <t>1 dias GEA - se retiro con PM - Dr. Morales</t>
  </si>
  <si>
    <t>30 dias post cirugia supraespinoso hombro derecho. Dr. Amico - se encuentra en la ciudad de Rosario</t>
  </si>
  <si>
    <t>2 dia hijo enfermo Dra. Figini carolina</t>
  </si>
  <si>
    <t>por cirugia . Dra. Splendianio</t>
  </si>
  <si>
    <t>Barrionuevo Angel</t>
  </si>
  <si>
    <t>30 dias post cirugia columna lumbar. Dr. Sanchez Ernesto</t>
  </si>
  <si>
    <t>2 dias TENDINITIS DE MUÑECA DERECHA Dr. OYOLA - la o</t>
  </si>
  <si>
    <t>Monges Walter</t>
  </si>
  <si>
    <t xml:space="preserve">2 dias psot cirugia Dr. Villalba </t>
  </si>
  <si>
    <t xml:space="preserve">ALTA MEDICA POR SU ANGIOGRAFIAS CORONARIA .Dra. DINUNCIO </t>
  </si>
  <si>
    <t>1 dia GEA Dr.Morales</t>
  </si>
  <si>
    <t>Anconettani Norberto</t>
  </si>
  <si>
    <t>ALTA MEDICA SIN DE TRATAMIENTO - STC NDC DERECHO- OPERADO 2 CIRUGIAS  A LA ESPERA DE LA RECALIFICACION LABORAL. CON INCAPACIDAD A DETERMINAR . SIN RECALIFICACION SOLICITADA por medico trataante Dr. Sanchez H</t>
  </si>
  <si>
    <t>1 dia ITU . Dr. Araujo</t>
  </si>
  <si>
    <t xml:space="preserve">2 dias GEA Dra. Mayo </t>
  </si>
  <si>
    <t>2  dias tendinitits de muñeca derecha Dr. Oyola - se la reubica en algun puesto de celulare -para que re</t>
  </si>
  <si>
    <t xml:space="preserve">8 dias post colesistectomia Dr. Gonzalez - TAREAS LIVIANAS POR 14 DIAS - CELULARES CUMPLE CON LA TAREAS LIVIANA </t>
  </si>
  <si>
    <t>Azuaga Marisa</t>
  </si>
  <si>
    <t>5 dias madre HTA. Dra. Robledo</t>
  </si>
  <si>
    <t>1 dia Dispepsia Dra. Vallejos - salio con PM</t>
  </si>
  <si>
    <t>37 dias revascularizacion miocardica Dr. Cañas  - 21/01/23 ALTA MEDICA , PUEDE RETOMAR LA TAREAS LABORAL Dra. Dinuncio</t>
  </si>
  <si>
    <t>1 dia faringitis Dra. Camargo</t>
  </si>
  <si>
    <t xml:space="preserve">15 dias - tendinitis de supraespinoso -epicondilitis derecha - tendinitis muñeca bilateral - DR. Adera - actaulmente continua con ART - reingreso </t>
  </si>
  <si>
    <t>1 dia Dispepsia Dr. Mansilla</t>
  </si>
  <si>
    <t>del 28/02/23 alta medica con INDICACION DE TAREAS LABORAL LIVIANA POST OPERADO DE COLUMNA LUMBAR. Dr. DINELLI</t>
  </si>
  <si>
    <t xml:space="preserve">30 dias post cirugia del SUPRAESPINOSO DERECHO. Dr. Amico - en la cuidad de Rosario </t>
  </si>
  <si>
    <t>23 dias tendinitis del supraespinoso derecho con CX programada 16/02/23 - se encuentra en la ciudad de Rosario cursando el reposo.</t>
  </si>
  <si>
    <t xml:space="preserve">7 dias hijo post oprerado de fractura de clavicula izquierda Dr. Mendoza </t>
  </si>
  <si>
    <t xml:space="preserve">ACCIDENTE LABORAL - siendo la 22,30hs aprox SE ENCONTRABA LIMPIANDO LA SOLDADORA DE PLACAS, se marea u pierde el equilibrio cae desde un tarima de 40 cm de alto al piso de espalda, golpeandose  y sufriendo escoreacion en codo y hombro derecho. Sin herida sangrantes sin perdida de conocimiento, se le brinda aistencia medica y derivacion al sanatorio </t>
  </si>
  <si>
    <t xml:space="preserve">ALTA MEDICA SIN RCIL SIN INCAPACI MANIFISTA DOLOR EN MANO OPERDADA CON ECOGRAFIA NUEVA POSITIVA PARA QUISTE CBITAL  DERECHA +  DICE  DOLOR EN MANO DERECHA SIN PODER AGARRAR COSAS SIN FUERZA EN LA MSMA MANO . MANO IZQUERDA SIN MOELSTIA SIN DOLOR  con cirugia en la mano derecha.  </t>
  </si>
  <si>
    <t xml:space="preserve">presenta constancia de tener epicondilitis derecha . El operario avisa y se evalua situcion laboral. el operario monifiesta no sufrir dolor alguno en el puesto de celulares realiza testing - a sin mismo dice que el puesto de soldador la puede realizar sin problemas .inicia kinesio en la planta.  </t>
  </si>
  <si>
    <t>Rosales Gustavo</t>
  </si>
  <si>
    <t>7  dias post cirugia genital Dr. Sisterna</t>
  </si>
  <si>
    <t>2 dias HTA Dr. Villarroel</t>
  </si>
  <si>
    <t>deAlta medica por cirugia de hemorroidez Dr. Gonzalez</t>
  </si>
  <si>
    <t>Villarroel Leonardo</t>
  </si>
  <si>
    <t>2 dias GEA  Dr. Czachurski</t>
  </si>
  <si>
    <t xml:space="preserve">1 dia dona sangre </t>
  </si>
  <si>
    <t xml:space="preserve"> 3 Dia Gripe Dr. Villarroel</t>
  </si>
  <si>
    <t>2 dia colico Hepatico Dra. Achaga</t>
  </si>
  <si>
    <t xml:space="preserve">9 dias - operario que manifiesta dolor en mano y muñeca derecha, comenta que es producto de sus puesto laborales. -se realiza la investigacion sobre los puestos y en los ultimo 8 meses estuvo en difirentes puesto, con diferentes tiempo de trabajo y sin expocion al riesgo. - en consideracion se le receta reposo  kinesioterapia en la planta N° 2 y la realizacion de dos ecografias  mano derecha y codo derecho  a cargo de la Empresa. </t>
  </si>
  <si>
    <t>opararia que manifiesta dolor en mano y codo derecho, de ma de 30 dias de evolucion,  por comun acuerdo con  la operaria se la roto a  un puesto de menor trabajo repetivo, se realiza kinesio dentro de la planta 2 mas afuera de manera particular por obra social. trancurrido 10 dias continua con dolor tiene una ecografia con diag, tendinitis de mano. - se denuncia a la ART dolor en mano y codo derecho</t>
  </si>
  <si>
    <t xml:space="preserve">9 dias post cx hemorroides Dr. Gonzalez </t>
  </si>
  <si>
    <t>1 dia hijo enfermo Dra. Barrera</t>
  </si>
  <si>
    <t>3 dias Cefalea mareo taemblor . Dr. Villarroel</t>
  </si>
  <si>
    <t>11 dias cx de prostata Dr Villalba</t>
  </si>
  <si>
    <t>1 dia dolor en planta del pie derecho. Dr. Villarroel  - medica dermatologa indica uso de calzado amcho y adecuaso - calzado de seguridad ancho y comodo ???</t>
  </si>
  <si>
    <t>2 dias hija enferma fiebre- Dra. Rodriguez</t>
  </si>
  <si>
    <t>1 dia gastritis Dr. Barella - no justiificado no dio aviso  de ausencia</t>
  </si>
  <si>
    <t>5 dias Z634 - F412 Dra. Abbene</t>
  </si>
  <si>
    <t>49 dias Depresion mayor Dra. Abbene - hasta el 31/3/23)</t>
  </si>
  <si>
    <t>3 dia faringitis -Dra. Robledo</t>
  </si>
  <si>
    <t xml:space="preserve">7 dias Hipotension Arterial Dra. Haag </t>
  </si>
  <si>
    <t>1 dia hijo post cx de clavicula Dr. Mendoza</t>
  </si>
  <si>
    <t xml:space="preserve">1 dia ITU Dr. Reyes - salio con PM </t>
  </si>
  <si>
    <t>15 dias diag tendinopatia de hombro, codo y muñeca bilateral Dr. Adera</t>
  </si>
  <si>
    <t xml:space="preserve">2 dias Bronquitis Dr. Villarroel </t>
  </si>
  <si>
    <t xml:space="preserve">no se justifica ausencia pór no tener la vivienda identificada Dra. Camargo - </t>
  </si>
  <si>
    <t>al momento de la visita se encuentra presente en la misma. Dr. Camargo</t>
  </si>
  <si>
    <t xml:space="preserve">ausente en la visita no se constata enfermedad Dr. Medica sur  1901hs </t>
  </si>
  <si>
    <t>2 dia gripe Dr. Ñanco</t>
  </si>
  <si>
    <t>1 dia tendinopatia muñeca Dr. Grosso - visita medica presente en domicilio-</t>
  </si>
  <si>
    <t xml:space="preserve">presenta certificado indicando el diag EPICONDILITIS CODO DERECHO - en la entrevista el operario manifiesta que se encuetra trabajando en un puestoen donde no siente molestia ni dolor en el codo. Celulares puesto testing. Inicio kinesio por obra social y en la palnta. </t>
  </si>
  <si>
    <t xml:space="preserve">15 dia tendinopatia de hombros , muñeca y STC bilateral Dr. Fredes -- en la entrevista pide lic sin goce de sueldo, que se operaria en tucuman . La resolucion del tema esta en analisis. </t>
  </si>
  <si>
    <t xml:space="preserve">ausenten en la misma a las 19,27hs realizada por medical sur. </t>
  </si>
  <si>
    <t xml:space="preserve">operaria que sufre un accidente laboral en la muñeca derecha apreton de la misma, con la maquina en insercion automatica"Loader",  al intentar destrabar una sopapa que se encontraba mal posicionada, la operaria mete la mano durante el  proceso automatico de trabajo, la placa que estaba elevada, baja y  preciona la mano y la muñeca contra la base "conveller", en la obsercion de la zona se aprecia enrojecimiento del la zona de presion, muñeca derecha sin hemantoma, si limitacion osea con buenos movimientos de abducsion y  Producehemanotam y buena articulacion hosea sin signos de heriodad  son dolor moderado  se la cita ara evañoicion  medica a lña 10,30hs </t>
  </si>
  <si>
    <t>30 dia post cirugia de hombro derecho Dr. Amico</t>
  </si>
  <si>
    <t>21 dias omalgia derecha  dr. Patiño</t>
  </si>
  <si>
    <t>10 dias tendinitis largo del biocep derecha  Dr patiño</t>
  </si>
  <si>
    <t>60 dias de tareas livianas lesion meñisco de rodilla izq. Discopatia lumbar Dr. Arbia</t>
  </si>
  <si>
    <t xml:space="preserve">30 dias IAM Dra. Haag </t>
  </si>
  <si>
    <t xml:space="preserve">3 dias GEA Dra. Lobos </t>
  </si>
  <si>
    <t>20 dia tendinit extensor de muñecas - tendinitis de codo - tendinitis de supraespinoso DR. ADERA</t>
  </si>
  <si>
    <t>2 dias. GEA. Dr. Villaroel Alberto</t>
  </si>
  <si>
    <t>2 dias. C.F  Hijo enfermo. Dr. Alejandro Ciovini</t>
  </si>
  <si>
    <t>1 dia. GEA. Dr. Araujo Jorge</t>
  </si>
  <si>
    <t>Villalobos Luciana</t>
  </si>
  <si>
    <t>1 dia. Gripe. Dr. Slavik Miguel</t>
  </si>
  <si>
    <t>ALTA MEDICA FIN DE TRATAMIENTO, SIN SECUELA, APTA PARA TAREAS. DR. SANCHEZ HANCEVIC</t>
  </si>
  <si>
    <t xml:space="preserve">La operaria refiere que aproximadamente hace 3 semanas presenta dolor en muñeca, codo derecho. El dia 28/03 la operaria asite al turno medico el cual le diagnostica tendinopatia en brazo derecho y le indican reposo por 15 dias. el dia de hoy 30/03 se presenta la operaria refieriendo que la obra socil no le dara autorizacion para estudios medicos hasta que haga la denuncia por la ART. Se realiza la denuncia por enfermedad profesional. Siniestro N° 10586232.                                     </t>
  </si>
  <si>
    <t>1 dia. Politraumatismo. Dr. Vega Veronica A.</t>
  </si>
  <si>
    <t>7 dias. Politraumatismo. Dr. Vega Veronica A.</t>
  </si>
  <si>
    <t>3 dias. Lumbociatalgia. Dr. Villaroel Alberto</t>
  </si>
  <si>
    <t>2 dias. C.F hija enferma broncoespasmo. Dra. Acevedo Soledad</t>
  </si>
  <si>
    <t>3 dias. Dolor de cuello. Dr. Villaroel Alberto</t>
  </si>
  <si>
    <t>Christaianse Nicolas</t>
  </si>
  <si>
    <t>1 dia. Donar sangre. Laura Azpeitia (tec.sup. en hemoterapia)</t>
  </si>
  <si>
    <t>7 dias. Dolor brazo derecho. Dra. Camargo Constanza</t>
  </si>
  <si>
    <t>Gamarra Pablo</t>
  </si>
  <si>
    <t>4 dias. Inflamacion y dolor del parpado inferior del ojo izquierdo. Dr. Barrientos Victor</t>
  </si>
  <si>
    <t>1 dia. Dolor abdominal, vomito y diarrea. Dr. Villaroel Alberto</t>
  </si>
  <si>
    <t>2 dias. Lumbociatalgia. Dr. Villarroel Alberto</t>
  </si>
  <si>
    <t>1 dia. Dolor y vision borrosa post fondo de ojo. Dra. Tello Maria Jose</t>
  </si>
  <si>
    <t>8 dias. Cervicalgia, rectificacion, herniadiscal C5-C6 y C6-C7. Dr. Rivas Javier.</t>
  </si>
  <si>
    <t xml:space="preserve">15 dias. Tendinitis de codo, antebrazo y muñeca derecha. Dr. Rivas Javier. </t>
  </si>
  <si>
    <t xml:space="preserve">1 dia. Hijo enfermo. Dra. Penido Maria del Pilar. </t>
  </si>
  <si>
    <t>1 dia. Intervencion odontologica. Dr. Menendez Diego.</t>
  </si>
  <si>
    <t xml:space="preserve">1 dia. C.F esposa cx de ojo derecho. Dr. Barrientos Victor. NO JUSTIFICADA, SIN PM. </t>
  </si>
  <si>
    <t>1 dia. C.F hijo enfermo sintomas post vacunas. NO JUSTIFICADO. SIN PM. Dr. Villaroel Alberto</t>
  </si>
  <si>
    <t>3 dias. Dolor en brazo derecho. Dra. Camargo Constanza</t>
  </si>
  <si>
    <t>Cardenas Fabian</t>
  </si>
  <si>
    <t>2 dias. Dolor abdominal y diarrea. Dr. Villarroel Alberto</t>
  </si>
  <si>
    <t>No se justifica ausencia. La operaria no realizo declaracion cambio de domicilio. Medical Sur.</t>
  </si>
  <si>
    <t>No se justifica ausencia. El operario no realizo declaracion cambio de domicilio. Medical Sur.</t>
  </si>
  <si>
    <t>Ausente en domicilio. Medical Sur.</t>
  </si>
  <si>
    <t>Presente en domicilio en la visita medica. Constata enfermedad. Medical Sur.</t>
  </si>
  <si>
    <t xml:space="preserve">Ausencia justificada. Medical Sur no encuentra numeracion de la direccion cuando esta es la correcta. </t>
  </si>
  <si>
    <t>Ausente en domicilio. 14,07 hs. Medical Sur.</t>
  </si>
  <si>
    <t>Ausente en domicilio. 14,51 hs. Medical Sur.</t>
  </si>
  <si>
    <t>Ausente en domicilio. 16,25 hs. Medical Sur.</t>
  </si>
  <si>
    <t>Ausente en domicilio. 20,04 hs. Medical Sur</t>
  </si>
  <si>
    <t>Ausente en domicilio. 19,39 hs. Medical Sur</t>
  </si>
  <si>
    <t>Ausente en domicilio. 20,11 hs. Medical Sur</t>
  </si>
  <si>
    <t>Ceballos Gaston</t>
  </si>
  <si>
    <t>2 dias. Angina y fiebre. Dr. Villarroel Alberto</t>
  </si>
  <si>
    <t>Neiquel Veronica</t>
  </si>
  <si>
    <t>1 dia. C.F hijo enfermo. Dra. Croce Maria Laura</t>
  </si>
  <si>
    <t>Ovejero Nestor</t>
  </si>
  <si>
    <t>2 dias. Omalgia del hombre izquierdo. Dra. Camargo Constanza</t>
  </si>
  <si>
    <t>Gonzalez, Miguel</t>
  </si>
  <si>
    <t xml:space="preserve"> 3 días. Traumatismo de pie izquierdo. Dr. Villarroel Alberto</t>
  </si>
  <si>
    <t>3 dias. C.F hijo enfermo. Dra. Risso Patron Liliana</t>
  </si>
  <si>
    <t>7 dias. tendinitis brazos, codo. Dr. Oyola Marcos</t>
  </si>
  <si>
    <t>10 dias. Epicondinitis codo derecho, tendinitis y manguito rotador. Dr. Oyola Marcos</t>
  </si>
  <si>
    <t>2 dias.dolor brazo derecho. Dra Camargo Constanza</t>
  </si>
  <si>
    <t>30 dias. Tendinitis de hombro derecho. Epicondinitis derecha y STC bilateral. Dr. Sanchez Hancevic</t>
  </si>
  <si>
    <t>Realiza autodenuncia por Accidente.- siniestro 1204221-  el operario refiere que el dia 28/03/2023 realizo una mala fuerza al empujar rollos de caños, se presenta en enfermeria se evalua hombro izquierdo donde el operario refiere la dolencia, leve inlamacion y temperatura al tacto. sale con PM para consulta con medico de guardia.  Dias posteriores 06/04/2023 realizo un mala fuerza al arreglar una maquina de carga, lo que le genero tiron y dolor en el hombro izquierdo. Sale con PM para consulta por medico de guardia. El 12/04/2023 tiene turno medico traumatologia. presenta certificado de reposo por omalgia izquierda. 13/04/2023 realiza su autodenuncia, siniestro n° 1204221.</t>
  </si>
  <si>
    <t xml:space="preserve">el dia 31/03/2023 se presenta en enfermeria a las 14,45 hs manifestando dolor, ardor e inflamacion del antebrazo derecho. sale con PM para ver a un medico. Queda bajo reposo de la Dra. Constanza, hasta ser evaluado por medico de traumatologia. Realiza kinesiologia en la planta 2 durante sus dias de reposo.  El 11/04/2023 es evaluado por el Dr. Sanchez Hancevic quien da un diagnostico presuntivo tendinitis de hombro derecho. Epicondinitis derecha y STC bilateral. El 14/04/2023 se realiza la Denuncia por ART  Siniestro N° 10587533, por enfermedad profesional. </t>
  </si>
  <si>
    <t xml:space="preserve">3 dias. Dolor abdominal y cuello. Dr. Villarroel Alberto. </t>
  </si>
  <si>
    <t xml:space="preserve">Se realiza denuncia por ART por enfermedad profesional. Tendinitis de codo derecho. Siniestro N° 10587716. </t>
  </si>
  <si>
    <t xml:space="preserve">El operario Flores manifesto el dia 14/04/2023 entumecimiento de la mano al levantarse por la mañana pero que a la hora de la jornada laboral se recupera. El dia 17/04/2023 se presenta en enfermeria refiriendo la misma dolencia. Es evaluado por la medica Constanza quien le indica medicacion via oral y realiza Kinesiologia. el dia 18/04/2023 se presenta con los delegados manifestando ademas del entumecimiento, dolor en muñeca y antebrazo. Es evaluado por la medica y la kinesiologa. Se realiza la denuncia a la ART SINIESTRO N°  10587879. </t>
  </si>
  <si>
    <t xml:space="preserve">Se retira con PM a las 13,40 hs para turno medico s/r.  Dr. Randon Joaquin. </t>
  </si>
  <si>
    <t>Se retira con PM a las 13,45 hs C.F turno medico de la hija s/r. Dra. Leiva Fabiana</t>
  </si>
  <si>
    <t xml:space="preserve">2 dias. Omalgia derecha. Dr. Araujo Jorge. </t>
  </si>
  <si>
    <t>1 dia. C.F hija enferma. Dr.Tobar Gerardo.</t>
  </si>
  <si>
    <t>Presente en la visita medica a las 16,33 hs. Medical Sur</t>
  </si>
  <si>
    <t>RodrigueZ, Andrea Claudia</t>
  </si>
  <si>
    <t>Presente en la visita medica a las 17,57 hs. Medical Sur</t>
  </si>
  <si>
    <t>No justificado. Domicilio no encontrado. Actualizar direccion. 18,10 hs. Medical Sur</t>
  </si>
  <si>
    <t>ausente en la visita medica. 18,14 hs. Medical Sur.</t>
  </si>
  <si>
    <t>Esta justificada. Medical Sur no encuentran direccion asignada (la direccion es la correcta). 18,07 hs.</t>
  </si>
  <si>
    <t>30 DIA IAM Dra.HAAG</t>
  </si>
  <si>
    <t xml:space="preserve">2 DIAS exodoncia Dr. Vazquez </t>
  </si>
  <si>
    <t xml:space="preserve">2 dias dolor ocular Dr. Dulce </t>
  </si>
  <si>
    <t>3 dias de reposo gripe y fiebre Dr. Villarroel</t>
  </si>
  <si>
    <t>2 dias bronquitis y fiebre Dr. Villarroel</t>
  </si>
  <si>
    <t>Alvarez Javier Fernando</t>
  </si>
  <si>
    <t>1 dia. Iridociclitis en ojo derecho. Dr. Mendez Gustavo</t>
  </si>
  <si>
    <t>Ausencia justificada. El operario se encontraba en un turno medico al momento de la visita medica. 16:34 hs. Medical Sur. Presenta constancia del mismo. Dr. Dinelli Dino.</t>
  </si>
  <si>
    <t xml:space="preserve">Ruiz Mirta </t>
  </si>
  <si>
    <t>1 dia. Sale con permiso medico para turno con oftalmologia a las 13,40 hs. Sin regreso. Realiza iridotomia periferica en ambos ojos. Dr. Barriento Victor</t>
  </si>
  <si>
    <t xml:space="preserve">3 dias. Cuadro gripal y fiebre. Dr. Villarroel Alberto. </t>
  </si>
  <si>
    <t>Presente en visita medica. 16,41 hs. Medical Sur.</t>
  </si>
  <si>
    <t>Presente en visita medica. 17,42 hs. Medical Sur.</t>
  </si>
  <si>
    <t>Presente en visita medica. 18,15 hs. Medical Sur.</t>
  </si>
  <si>
    <t>Presente en visita medica. 16,11 hs. Medical Sur.</t>
  </si>
  <si>
    <t>Refiere medical Sur no encontrar la numeracion referida. 18,30 hs.</t>
  </si>
  <si>
    <t xml:space="preserve">de EMBARAZO DE 14 SEMANAS CON FECHA PROVABLE DE PARTO EN 20/10/23 . Dra. Vallejos </t>
  </si>
  <si>
    <t>1 dia cervicalgia Dra.  Maizara</t>
  </si>
  <si>
    <t xml:space="preserve">medico tto  exodoncia reposo medic 48 hs Dra. Perez </t>
  </si>
  <si>
    <t>1 dia vomitos Dra. Vallejos</t>
  </si>
  <si>
    <t xml:space="preserve">7 dias dolor en brazo codo muñecas . Dr.  Dotto - comienza con kinesiologia en planta 2 con magnetoterapia y fisioterapia </t>
  </si>
  <si>
    <t>6 dias derivacion medica en Bs. As para control de CA de la Esposa . Dr. Naveira</t>
  </si>
  <si>
    <t>1 dia sindrome vertiginoso Dra. Vega</t>
  </si>
  <si>
    <t xml:space="preserve">44 dias de licencia medica, por dolor en mano y muñeca derecha, con tratamiento kinesio . Tiene la ALTA MEDICA, SIN SECUELAS SIN INCAPACITANTES, SIN RECALIFICACION SIN SER OPERADA. Alta medica por presentar enfermedad inculpable Artrosis reumatica en mamo derecha. en tratamiento por la obra social. </t>
  </si>
  <si>
    <t>Ausente en domicilio. 16,51 hs. Medical Sur</t>
  </si>
  <si>
    <t>1 dia (certificado medico de 48 hs). Tumoracion cutanea en region parietal derecha. Dr Montote Fernando</t>
  </si>
  <si>
    <t xml:space="preserve">se reincorpora luego de su reingreso para finalizar kinesio . Pendiente la incapacidad definitiva. Sigue en reclamo conla ART.  Se reubica en el sector de Aire o TV . </t>
  </si>
  <si>
    <t>1 dia. Blefaritis ojo izquierdo. Dra. Patorelli Anabella</t>
  </si>
  <si>
    <t xml:space="preserve">2 dias. Solo queda justificado el dia 28/04/23, ya que el 27/04 salio con permiso personal. Dolor inguinal. Dra. Vega Veronica. Presenta certificado de tareas livianas por 15 dias. </t>
  </si>
  <si>
    <t>1 dia. Cirugia dental. Dr. Rodrigo del Pozo</t>
  </si>
  <si>
    <t>por 15 dias se indica trabajo en sedestacion con "limitacion de deambular por goanalgia bilateral."</t>
  </si>
  <si>
    <t xml:space="preserve">15 dia TENDINITIS DE HOMBRO, CODO, MUÑECA DERECHA. Se solicita REAPERTURA DEL SINIESTRO 1159467 DEL 2022 Dr. Rivas </t>
  </si>
  <si>
    <t>15 dias omalgia Dr. Fredes</t>
  </si>
  <si>
    <t>Kutnich Edgardo</t>
  </si>
  <si>
    <t xml:space="preserve">3 dias Laringitis Dr. Dotto </t>
  </si>
  <si>
    <t>5 dias por HTA y paralisis facial leve - internado en utia sanatorio- Dr. Torregrosa</t>
  </si>
  <si>
    <t xml:space="preserve">20 dias - cervicalgia rectificacion tendinopatia codo derecho en trta. Dr. Rivas </t>
  </si>
  <si>
    <t>15 dias - traumatismo cervical dorsal hombro y codo derecho Dr. Rivas</t>
  </si>
  <si>
    <t>Herrera Miguel</t>
  </si>
  <si>
    <t xml:space="preserve">2 dia esposa internada en UTIA cemep Dr. Milagros </t>
  </si>
  <si>
    <t>visita medica ausente. 16,05hs . Medical Sur</t>
  </si>
  <si>
    <t>Borja Raul</t>
  </si>
  <si>
    <t>visita medica ausente. 16,15hs . Medical Sur. Atiende llamado. Direccion corresponde.</t>
  </si>
  <si>
    <t>visita medica ausente. 15,58hs . Medical Sur</t>
  </si>
  <si>
    <t>2 dias. Cervicalgia. Dr. Villarroel Alberto</t>
  </si>
  <si>
    <t>ausente durante visita medica. 16,37 hs. Medical sur</t>
  </si>
  <si>
    <t>ausente durante visita medica. 18,37 hs. Medical sur</t>
  </si>
  <si>
    <t>No justificado. Domicilio no encontrado. Actualizar direccion. 18,21 hs. Medical Sur</t>
  </si>
  <si>
    <t xml:space="preserve">de segimiento x recalificacion laboral ART. Las tareas que se encuentra realizando cargador d  baterai celulares  es apta para el operario. Se toma como SATISFACTORIA EL PUESTO. Lic German Rosales. </t>
  </si>
  <si>
    <t>1 dia neuralgia Dr. Morales</t>
  </si>
  <si>
    <t>1 dia hijo enfermo GEA Dr. Tobar</t>
  </si>
  <si>
    <t>1 dia dolor abdiminal  Disuria Dr. Villarroel</t>
  </si>
  <si>
    <t>No justificado. Ausencia. No hay direccion exacta, son 4 dptos en la misma direccion. 15,15 hs. Medical sur</t>
  </si>
  <si>
    <t>ausente durante visita medica. 15,35 hs. Medical sur</t>
  </si>
  <si>
    <t>ausente durante visita medica. 14,59 hs. Medical sur</t>
  </si>
  <si>
    <t>1 dia. Donar sangre. Tec. Sup. De Hemoterapia Nilsen Gisella Aranda</t>
  </si>
  <si>
    <t>Presenta certificado medico indicando tareas que no requieran deambular y permanecer de pie por 90 dias por dolor de la rodilla. Dr. Sanchez Hancevic</t>
  </si>
  <si>
    <t xml:space="preserve">1 dia. Hijo internado por politraumatismo. Dra. Naumovich Milagros. </t>
  </si>
  <si>
    <t>10 dias x sindrome astemico Dra. Vega</t>
  </si>
  <si>
    <t>3 dias sindrome Vertiginoso Dra. Vega</t>
  </si>
  <si>
    <t>1 dia hija enferma Dr. Tobar</t>
  </si>
  <si>
    <t>1 dia Gea Dr. Morales</t>
  </si>
  <si>
    <t>4 dias lumbociatalgia Dr. Villarroel</t>
  </si>
  <si>
    <t>2 dias hija enferma Dra. Gonzalez G</t>
  </si>
  <si>
    <t xml:space="preserve">Romero Alexis </t>
  </si>
  <si>
    <t xml:space="preserve">2 dias Vasectomia  Dr. Villalba </t>
  </si>
  <si>
    <t xml:space="preserve">ALTA MEDICA FIN DE TRATAMIENTO SIN SECUELAS SIN INCAPACIDAD SIN RECALIFICACION LABORAL. ingrea a la linea de Aire </t>
  </si>
  <si>
    <t>Diaz Pablo</t>
  </si>
  <si>
    <t>2 dias. Dolor de torax. Dr. Mansilla Jorge</t>
  </si>
  <si>
    <t>3 dias. Sindrome gripal. Dra.Vega Veronica</t>
  </si>
  <si>
    <t>Ausente en la visita medica. 20,10 hs. Medical Sur.</t>
  </si>
  <si>
    <t>2 dias lumbociatalgia Dr. Villarroel</t>
  </si>
  <si>
    <t>10 dias tendinopatia Dr. Patiño</t>
  </si>
  <si>
    <t>paciente con depresion mayor, presenta sintomas de marcada labolidad emocional, estado de amino deprimido, insomnio +, disminucion de la capacidad funcional afectada, contecto familiar (reiteradas perdidas) exacerba los sintomas. Medicada con Benzodiacepinas y Neurolipticos DRA: ABBENE</t>
  </si>
  <si>
    <t xml:space="preserve">14 dias depresion mayor - medicada Lic Herrera </t>
  </si>
  <si>
    <t>30 dias sindrome depresivo mayor - medicada- Dra. Abbene</t>
  </si>
  <si>
    <t>30 dias F. 32 Dra. Abbene</t>
  </si>
  <si>
    <t>4 dias Cervicalgia Dr. Villarroel</t>
  </si>
  <si>
    <t xml:space="preserve">30 dias psot cirugia hombro derecho manguito rotador. Dr. Amico </t>
  </si>
  <si>
    <t xml:space="preserve">ALTA MEDICA 1204221 FIN DE TRATAMIENTO SIN SECUELAS SIN INCAPACIDAD SIN RECALIFICACION LABORAL. apto regresa al puesto de mantenimiento. </t>
  </si>
  <si>
    <t>SE PRESENTA CON ALTA MEDCA - PEND RECALIFICACION NUEVA - OPERADA DE STC Y QUERVAIM Y CODO IZQUIERDO  Y STC Y QUERVAIN Y CODO DERECHO - actualemtn esta con dibetas tiroides hta- colon irritable - no ingreas a trabajar hasta que tengamos la recalificaion definitiva</t>
  </si>
  <si>
    <t>ausente durante la visita medica. 18,15 hs. Medical Sur.</t>
  </si>
  <si>
    <t>ausente durante la visita medica. 14,03 hs. Medical Sur. Familiar refiere que vive en otro lado.</t>
  </si>
  <si>
    <t>ausente durante la visita medica. 14,00 hs. Medical Sur. Una señora refiere que salio a un turno medico.</t>
  </si>
  <si>
    <t xml:space="preserve">AUTODENUNCIA -DOLOR EN MANOS Y HOMBROS . Realiza denuncia luego de negarse a trabajar en miccrondas. Durante los ultimos 7 años realiza trabajo en el sector de caños. </t>
  </si>
  <si>
    <t xml:space="preserve">10 dias sindrome vertiginoso - Dra. Vega - se presento la Esposa dice qe . Jose  se encuentra realziando terapia Psicologica y pendiente la psiquiatrica, no ha realizado kinesio. </t>
  </si>
  <si>
    <t xml:space="preserve">Mayorga estefania </t>
  </si>
  <si>
    <t>2 dias hija enferma . Dra. Allievi</t>
  </si>
  <si>
    <t>10 dias, continua con rehabilitacion post cirugia de manguito rotador derecho. Dr. Amico</t>
  </si>
  <si>
    <t>2 dias hijo enfermo fiebre Dr. Ciovini</t>
  </si>
  <si>
    <t>3 dias cervicalgia Dr. Villarroel</t>
  </si>
  <si>
    <t>1 dia. Otitis externa. Dr. Fernandez Miguel</t>
  </si>
  <si>
    <t>3 dias. Otitis. Dr. Dulce Daniel.</t>
  </si>
  <si>
    <t xml:space="preserve">Ausente en la visita medica. 19,16 hs. Medical Sur. </t>
  </si>
  <si>
    <t>1 dia dolor abdominal Dra. Lorenzi</t>
  </si>
  <si>
    <t>1 dia GAE Dr. Kries</t>
  </si>
  <si>
    <t>Christiansen Nicolas</t>
  </si>
  <si>
    <t>10 dias paralisis facial Dr. Araujo</t>
  </si>
  <si>
    <t>10 dias paralisis facial Dr. Gonzalez de la Riva</t>
  </si>
  <si>
    <t>9 dias Epicondilitis derecha Dr. Garcia Paz</t>
  </si>
  <si>
    <t>9 dias Epicondilitis derecha Dr. Garcia Paz - quedan justiificado todos los dias desde el inicio de la Art , hasta el dia de rechazo .</t>
  </si>
  <si>
    <t xml:space="preserve">14 dias IAM - alta medica Cemep - Dr. Sanchez </t>
  </si>
  <si>
    <t>16 dia post cx hernia inguinal Dr. Rojido</t>
  </si>
  <si>
    <t>8 dias C.F madre internada  acv hemorragico en clinica San Jorge Uhsuaia Dr. Gasparoti</t>
  </si>
  <si>
    <t xml:space="preserve">se evalua la condicion del puesto en microndas- se explica la situacion actual, que se encuentra con APTO para las tareas del puesto. Manifiesta todos sus antecedeste medicos, los cuales no tiene certificacion escrita para limitar su actividad laboral actual. </t>
  </si>
  <si>
    <t>15 dias oamlgia izquierda Dr. Rodriguez - ingresa a tarbajar en la linea de PBA</t>
  </si>
  <si>
    <t>1 dia transgrecion alimentaria  Dr. Villagra</t>
  </si>
  <si>
    <t>1 dia Gripe Dra. Buyatti Mailen</t>
  </si>
  <si>
    <t>presenta certificado con alta medica. Dr. Amico</t>
  </si>
  <si>
    <t xml:space="preserve">8 dias Pcte que inicia tto medico psiquiatrico, x ansiedad, angustia, alteraciones en el sueño y crisis de la ansiedad e irritabilidad. Al momento actual no se encuentra en condiciones optimas de retomar activad laboral- toma  escitolopram 10 mg /dia - lorazapen  1 mg / dia - Dra. Estevez </t>
  </si>
  <si>
    <t>1 dia. Estudio bajo anestesia de la esposa. Dr. Maximiliano Mario Auzon.</t>
  </si>
  <si>
    <t xml:space="preserve">ausente durante la visita medica. 17:42 hs. Medical Sur. </t>
  </si>
  <si>
    <t xml:space="preserve">ausente durante la visita medica. 14:42 hs. Medical Sur. </t>
  </si>
  <si>
    <t xml:space="preserve">ausente durante la visita medica. 19:22 hs. Medical Sur. </t>
  </si>
  <si>
    <t xml:space="preserve">ausente durante la visita medica. 17:22 hs. Medical Sur. </t>
  </si>
  <si>
    <t xml:space="preserve">ausente durante la visita medica. 16:55 hs. Medical Sur. </t>
  </si>
  <si>
    <t xml:space="preserve">ausente durante la visita medica. 18:58 hs. Medical Sur. </t>
  </si>
  <si>
    <t>1 dia. Hija con vomitos. Dra. Barrera Viviana</t>
  </si>
  <si>
    <t>3 dias. Cuidado de su pareja postoperatorio ginecologico. Dra Tibaldi Silvina.</t>
  </si>
  <si>
    <t xml:space="preserve">hace la AUTODENUNCIA en el dia de la fecha por dolor en los dedos de ambas manos.  Puesto laboral es insercion automatica testeo colocando los disipadores. Producion por dia 800 unidades -  uso de mano en trabajo de pinza. . En ese puesto lleva desde febrero 2023. </t>
  </si>
  <si>
    <t>Ausente durante la visita medica. 15:30 hs. Medica Sur.</t>
  </si>
  <si>
    <t>Ausente durante la visita medica. 15:23 hs. Medica Sur.</t>
  </si>
  <si>
    <t>Degani Victor</t>
  </si>
  <si>
    <t>1 dia. GEA aguda. Dr Villarroel Alberto. No se justifica por avisar fuera de hora.</t>
  </si>
  <si>
    <t xml:space="preserve">No justificado por no tener certificado medico. Presente en la visita medica. 16:43 hs. Medical Sur. </t>
  </si>
  <si>
    <t>7 dias. Tratamiento bilateral quirurgico. Dra. Carrillo Nadia</t>
  </si>
  <si>
    <t>7 dias. Cirugia de AO. Dra. Yanover Carla</t>
  </si>
  <si>
    <t xml:space="preserve">RECHAZO SINIESTRO - PARCIAL- CONTINUA CON LAS PRESTACIONES MEDICA A LA ESPERA DE LA REALIZACION DE LA ELECTROMIOGRAMA mmss  PARA LUEGO ASISTIR  A LA CONSULTA CON EL MEDICO AUDITOR </t>
  </si>
  <si>
    <t xml:space="preserve">20 dias - STC BILATERAL - QUERVAIN IZQUIERDO - Dr. Rivas - se presenta en la enfermria a quere denunciar la Enfermedad - se rechazo el pidido </t>
  </si>
  <si>
    <t>1 dia dolor abdominal Dra. Sanchez  macarena</t>
  </si>
  <si>
    <t>1 dia bronquitis fiebre Dr. Villarroel</t>
  </si>
  <si>
    <t>Ausente en domicilio, sin accesibilidad al edificio, puerta con picaporte interno. Se toca timbre pero nadie responde. Visita medica a las 14:40 hs. Medical Sur.</t>
  </si>
  <si>
    <t xml:space="preserve"> 1 dia. Bronquitis y fiebre. Dr. Villarroel Alberto.</t>
  </si>
  <si>
    <t xml:space="preserve">Ausente durante visita medica.  15:46 hs. Medical Sur. </t>
  </si>
  <si>
    <t xml:space="preserve">Ausente durante visita medica.  16:06 hs. Medical Sur. </t>
  </si>
  <si>
    <t>Cardenas Cardenas  Maria Cristina</t>
  </si>
  <si>
    <t xml:space="preserve">Ausente durante visita medica.  15:18 hs. Medical Sur. </t>
  </si>
  <si>
    <t>7 dias. Post operatorio de linfoma. Dr. Goicoechea Alejandro</t>
  </si>
  <si>
    <t>8 dias. Post operatorio de linfoma. Dr. Goicoechea Alejandro</t>
  </si>
  <si>
    <t xml:space="preserve">se realiza la RECALIFICACION LABORAL - "REQUERIMIENTO CONTRAINDICADOS NO PRESENTA, NO AMERITA RECALIFICACION LABORAL. APTA PARA SU TAREAS HABITUALES . LIC German Rosales - activarCO- </t>
  </si>
  <si>
    <t xml:space="preserve">RECHAZO SINIESTRO  1209384 POR SER SINIESTRO INCULPABLE- </t>
  </si>
  <si>
    <t>Castellano David</t>
  </si>
  <si>
    <t xml:space="preserve">10 dia por omalgia izquierda . Se pesenta en consultorio manifestando dolor post tareas laborales . Manejo un Clark  con fallas en el volante que origino ese dolor en hombro y codo. - se le pidio eco dela zona afectada y dio como resultado: leve inflamacion de hombro y en codo salio todo normal sim antecedentes de lesion.  inicia reposo 10 dias , kinesio en planta 1 y 2 mas magneto terapia ma tto analgesicos- </t>
  </si>
  <si>
    <t>6 dias de cuidado familiar hijo enfermo Dra. Barrera</t>
  </si>
  <si>
    <t xml:space="preserve">20 dias tendinitis de ambos hombros, codos, muñecas,manos STC bilaterel Dr. Rivas  </t>
  </si>
  <si>
    <t xml:space="preserve">1 dia post veda con sedacion Dra. Concha </t>
  </si>
  <si>
    <t>2 dias hija enferma Dra Gonzalez</t>
  </si>
  <si>
    <t>1 dia gea Dra. Camargo</t>
  </si>
  <si>
    <t>21 dias EPICONDILITIS DE CODO IZQUIERDO Dr. RIVAS</t>
  </si>
  <si>
    <t>1 DIA esposa internada utia Dr. Roldan</t>
  </si>
  <si>
    <t>2 dias otitis Dr. Villagra</t>
  </si>
  <si>
    <t>Jaime Jeanine</t>
  </si>
  <si>
    <t>1 dia Gripe Dra. Severine</t>
  </si>
  <si>
    <t>5 dias neumonia Dr. Sisterna</t>
  </si>
  <si>
    <t>35 dias presenta ansiedad. Angustia conlateracion del sueño. Desgano, hipobulia, anhedomia. No apto psiquicamente para taareas laborales. medicacion escitalopram 10 mg - lorazapam 2 mg - zoldipen 10 mg . Dra. Esteves</t>
  </si>
  <si>
    <t>127 dias post cirugia manguito rotador derecho.- estuvo realizando reposo en Rosario Sta FE. Dr. Amico</t>
  </si>
  <si>
    <t>Ayaquintuy Jorge</t>
  </si>
  <si>
    <t xml:space="preserve">por orden Comision Medica "1 reingresa a la ART. Para tto u prestaciones medicas. </t>
  </si>
  <si>
    <t>gonzalez nicolas</t>
  </si>
  <si>
    <t xml:space="preserve">siendo las 15,45hs se presenta en la enfermeria manifiestando haberce golpeado la pierna derecha tiene un escoriacion pequeña , no signo de fractura no singo de inflamacion, con un tv al desprenderse del soporte .se le imparte signos de alarma e n¿inicia tratamineto con analgesicos cada 12 hs.  </t>
  </si>
  <si>
    <t>Diaz Rodolfo</t>
  </si>
  <si>
    <t>1 dia. POP de la esposa 3° dedo en gatillo de la mano izquierda. Dr. Oyola Marcos</t>
  </si>
  <si>
    <t>5 dias. Post cx de oido izquierdo. Dr. Dulce Daniel.</t>
  </si>
  <si>
    <t xml:space="preserve">Alta MEDICA DEL SINIESTRO 1150648 CON INCAPACIDAD PERMANENTE. (falta la recaliificacion laboral y la determinicion de la incapatidad en su porcentaje, que los dictamina la COMISION 21. </t>
  </si>
  <si>
    <t>RECALIFICACION LABORAL DETERMINA QUE LA OPERARIA: NO PRESENTA, NO AMERITA RECALIFICACION LABORAL , QUE SE ENCUENTRA APTA PARA TAREAS HABITUALES. - LIC ROSALES GUSTAVO. DE ACTIVARCO"</t>
  </si>
  <si>
    <t>5 dias post cirugia de AMIGALECTOMIA Dr. Dulce</t>
  </si>
  <si>
    <t xml:space="preserve">30 dias infarto miocardio Dra. Haag </t>
  </si>
  <si>
    <t>90 dias c.a prostata en Q.M.T Dr. Garcia Villalba</t>
  </si>
  <si>
    <t>2 dias. Faringitis. Dr. Mansilla Jorge.</t>
  </si>
  <si>
    <t xml:space="preserve">AUTODENUNCIA siniestro N° 1214482  dolor en ambos codos - N° 1214484 dolor cervical - </t>
  </si>
  <si>
    <t xml:space="preserve">ALTA MEDICA ART SINIESTRO 1154869  STC Y QUERVAIN BILATERAL CX  - </t>
  </si>
  <si>
    <t>AUTODENUNCIA APERTURA DE SINIESTRO 1214083 - DOLOR EN AMBOS CODOS. - se envio mail informando que no trabaja desde hace 401 dias .</t>
  </si>
  <si>
    <t xml:space="preserve">AUTODENUNCIA SINIESTRO n° 12121442 ACEPTANE INICIA TRATAMIENTO </t>
  </si>
  <si>
    <t>25 dias brote miastemia ocular . Dra. Olivera L.</t>
  </si>
  <si>
    <t>2 dias HTA . Dr. Villarroel</t>
  </si>
  <si>
    <t xml:space="preserve">4 dias hijo enfermo internado x neumonia Dra. Gonzalez </t>
  </si>
  <si>
    <t>2 dias hijo enfermo cvas  Dra. Mocsary</t>
  </si>
  <si>
    <t xml:space="preserve">tiene 70 dias con ILT- se presenta en la enfermeria manifstando que todo ese tiempo no tuvo la atenvcion medica responzable, debido al tiempo muerto desde el que tuvo la entrevista medica pasando por los turno de EMG - ECOgrafias - entrega de los resultado a medico- defirnir un trtamiento resolutivo a la afeccion diagnossticada. STC y Epicodilitis derecha. pasaron 70 diapara obtener el dignostico definitivo por EMG .                                                                                                                                                                                                                                                                                                                                                                                                                                                                                                                                                                                                          </t>
  </si>
  <si>
    <t>112 dias de  ILT - se presenta y dice que tendra ALTA MEDICA POR INTERCURRECIA -  motivo-  realizar tes de Alergia a los corticoides.- tiene 112 dias con diagnostico de Quervain derecho, Episondilitis derecha . Según refiere que tuvo la propuesta de tratamiento quirugico con el Dr. Fredes priemer medico tratante la pcte se nego y cambio con otro prestador Dr. Sanches Hancevic, quien coincide con el Daignostico de  Quervain y Epicondilitis  derecha. pero la operaria se niega a la operacion. se indica TTo de infiltracion pero por ser alergica al los corticoides no se realiza.   Se recha el trataminto del hombro  derecnho</t>
  </si>
  <si>
    <t xml:space="preserve">tiene  115 dias con ILT -  operado de STC izq . Con Dr. Zavalia hace 30 dias con kinesio, buenea evolucion quirurgica - pendiente la cx de STC derecho  " SEGUIRA EN LA MISA </t>
  </si>
  <si>
    <t xml:space="preserve">lleva 78 dias con ILT - esta con tratamiento kinesio para HOMBRO inicialmente- NO TOMA CODO NI MUÑECA IZQUIERDA  en la reabilitacion por ERROR DE LA ART- HASTA AHORA NO TIENE PREVISTO COMO TTO LA CIRUGIA DE STC - CODO- HOMBRO- desde un principio se trato hombro IZQUIERDO dejando sin tratamiento las muñeca y el codo.  Realiza la ampliacion  por la muñeca derecha . .  Atualmente esta a la  espera de ser infiltrado,  según determnine el Dr. Sanchez  en el turno de hoy . "SEGUIRA EN LA MISMA CONDICIONES" </t>
  </si>
  <si>
    <t xml:space="preserve"> Tiene 110 dias de ILT - tiene una prexistensia de 2021 Acc intinere siniestro N° 1092972 traumatismo de muñeca y rodilla izq , ALTA MEDICA- 2022 Enfermedad Profesional  Siniestro N 1142139 ALTA MEDICA 21/02/22 dolor en mano muñeca codo derecho, SCT bilateral , dedo derecho en resorte OPERADO, - 2023 Enfermedad Profesional N°1197244 dolor MMSS derecho, muñeca derecha , STC derecho alta medica indefinido - de junta con el siniestro N° 1197246 inicado el 01/02/23 con fecha de alta medica 02/02/23  por tendinitis de hombro izquierdo, epicondilitis izq , neurodorsistis izq. --- nuevo siniestro iniciado el 15/06/23 por Sindrome tunel  carpiano izquierdo PENDIENTE CX EN JULIO - MEDICO TRATANTE Dr. ZAVALIA - ACTUALMENTE TIENE REALIZADA LA CIRUGIAS DE: SCT , QUERVAIN , DEDO EN RESORTE DERECHO. </t>
  </si>
  <si>
    <t>tienen 211 dias de ILT - N° 1164476  enfermedad profesional . Tendinitis de hombros  rechazado por dictamen comision meidca , se acepta las tendinitis SCT bilateral, Antebrazos bilateral, Codo Bilateral - OPERADO DE SCTA IZQ Y DERECHO  ESTE ULTIMO EN REABILITACION HASTA SEPTIEMBRE - POR DECISON MEDICA DESCARTA CX PARA CODOS. realiza la kinesiologia en el centro SOMA unicado frente al centro medico MEDICCI - MEDICO tRATANTE EL Dr. SANCHEZ HANCEVIC</t>
  </si>
  <si>
    <t>Flores Martin</t>
  </si>
  <si>
    <t>3 dias. GEA. Dr. Villarroel Alberto</t>
  </si>
  <si>
    <t>Giorgetta Bautista</t>
  </si>
  <si>
    <t>ausente en visita medica. 18:17 hs. Medical Sur</t>
  </si>
  <si>
    <t>Fernandez Cesar</t>
  </si>
  <si>
    <t>ausente en visita medica. Direccion corresponde pero son varios deparatmentos. Medical Sur</t>
  </si>
  <si>
    <t>hijo enfermo Dra. Gonzalez natalia</t>
  </si>
  <si>
    <t>3 dias pcte con tto psiquiatrico  sindrome depresivo grave . Dra. Abbene</t>
  </si>
  <si>
    <t>falon Ivana</t>
  </si>
  <si>
    <t>1 dia hijo enfermo Dr. Gomez Barco</t>
  </si>
  <si>
    <t xml:space="preserve">1 dia post cirugia urologica Dr. Oliva </t>
  </si>
  <si>
    <t xml:space="preserve"> 1 dia, para determinar grado de incapidad . Dr. Pastore</t>
  </si>
  <si>
    <t>Borquez victor</t>
  </si>
  <si>
    <t>Florez Martin</t>
  </si>
  <si>
    <t xml:space="preserve">ausente en domicilio a la s10,10hs Dra. Camargo </t>
  </si>
  <si>
    <t xml:space="preserve">se presenta a trabajar  luego de estar con ILT . La recalificacion laboral determino que esta APTA LABORALMENTE para hacer todo tipo de tareas.  Inicia jornada en caños. </t>
  </si>
  <si>
    <t xml:space="preserve">AUTODENUNNCIA - un nuevo siniestro 1214968 por TENDINITIS DE hombro derecho - codo bilateral - tendini de muñeca bilateral - tendini de ambos dedos de la manos. </t>
  </si>
  <si>
    <t xml:space="preserve">20 dias tendinitis de hombro codos manos - sTC bilateral dr. Rivas - en la fecha sigue con la ILT por la ART- </t>
  </si>
  <si>
    <t xml:space="preserve">1 dia cervicalgia Dr. Villarroel </t>
  </si>
  <si>
    <t>1 dia Dispepsia Dra. Vega  - justifica ausencia por estar en el medico a la hora de la visita.</t>
  </si>
  <si>
    <t>3 dias Diarrea Dr. Mariño</t>
  </si>
  <si>
    <t xml:space="preserve"> Aguirre lucas </t>
  </si>
  <si>
    <t xml:space="preserve">se presenta en  la enfermeria  al herida presenta buena evolucion  cicatrizando bien el  dedo indice izq . El 06/07/23 turno con el Dr.  Arbia Gabriel. En toeria retira la ferula y comienza con kiensio. Con mas dias de reposo   </t>
  </si>
  <si>
    <t xml:space="preserve">tiene 64 dias y  presenta con  cx de STC y  quervain derecho . Y desde el 14 da juli no tieien respuesta para la kinesio,  a la espera de iicar kineiso- el codo  pendiente el tratamiento ?? SCT  izquierdo pendiente ???  - CONTINUARA CON REPOSO APROX 40 DIAS - </t>
  </si>
  <si>
    <t>tiene 75 dias de ILT - sin  iniciar tratamiento de kiensio  NO determina tratamineto Quirurgico ??? Reazlizo quejas a la comison 21 por divergencia en el tratamiento en donde rechazan los hombros - y aceptan SCT bilateral, -</t>
  </si>
  <si>
    <t xml:space="preserve">tiene 35 ILT - denuncio MMSS  - ambos hombros, ambos codos, ambos muñecas . Ambas manos / - esta con kinesio solo en  hombros, falta iniciar ttratamiento en codos ,  muñecas y manos- medico trtante  Dr. Grosso . Tieneel 27 de julio turno para EMG . continua con Reposo. </t>
  </si>
  <si>
    <t>1 dia odontalgia Dr. Villarroel</t>
  </si>
  <si>
    <t xml:space="preserve">Dra. Camargo visita al pcte y solicita a su medica tratante envie un informe sobre la situacion del operario, quien lleva 143 dias de reposo laboral , con diagnostico de IAM EN FEBRERRO 23. en la evaluacion medica la Dra. Encontro que erl sr. vive en un  2°piso al subir y baja  las escalera no se agita, realiza gym en pileta, hace caminatas. tiene una sola consulta mensual . </t>
  </si>
  <si>
    <t>Quiriga osvaldo</t>
  </si>
  <si>
    <t xml:space="preserve">45 dias psot cirugia herniaplastia  bilateral  internado 4 dias diferidos y cirugia urologica  Dr. oliva </t>
  </si>
  <si>
    <t>Aguirre Lucas</t>
  </si>
  <si>
    <t>22 dias herida extensor 1 dedo mano izq Dr. Arbia</t>
  </si>
  <si>
    <t xml:space="preserve">1 dias cervicalgia Dr. Sanchez </t>
  </si>
  <si>
    <t xml:space="preserve">2 dias faringitis Dr. Gonzalez </t>
  </si>
  <si>
    <t>1 dia dolor abdominal -vomito diarrea Dr. Villarroel</t>
  </si>
  <si>
    <t>3 dias embarazo y gea Dra. Vallejos Romilia</t>
  </si>
  <si>
    <t>30 dias - TRASTORNO DEPRESIVO ANSIOSO ( F32) Dra. Esteves silvana</t>
  </si>
  <si>
    <t xml:space="preserve">8 dias  hijo con Sindrome febril  cvas Dra. Barrera </t>
  </si>
  <si>
    <t>GODOY BENJAMIN</t>
  </si>
  <si>
    <t xml:space="preserve">acciente INTINERE - PRESENTA DENUNCIA POLICIAL DEL ACCIDENTE AUTOMOVILISTICO . DIAG TEC LEVE SIN PERDIDA DE CONOCIMIENTO  SINIESTRO  10594875 . </t>
  </si>
  <si>
    <t>Cis Rodrigo Daniel</t>
  </si>
  <si>
    <t>2 dias. Crisis de ansiedad. Dr. Slavik Miguel.</t>
  </si>
  <si>
    <t>Godoy Benjamin</t>
  </si>
  <si>
    <t>ACCIDENTEN INTINERE  06.50  hs choque automovilistico en la esquina de de la plaza de los ONAS diag TEC sin perdidad de conocimiento - 12/07/23 Alta medica, fin de tratamiento, sin secuelas. Dr. Morales - ingresa a trabajar AA</t>
  </si>
  <si>
    <t>2 dias. Veda con sedacion. Dra Castilla Valenzuela Mirian</t>
  </si>
  <si>
    <t>Bazan sergio</t>
  </si>
  <si>
    <t>2 dias veda con sedacion y preparacion medica- Dr. Auzon</t>
  </si>
  <si>
    <t xml:space="preserve">ALTA MEDICA SINESTRO 1214484 ALTA MEDICA POR SINIESTRO INCULPABLE -- </t>
  </si>
  <si>
    <t xml:space="preserve">ALTA MEDICA SINESTRO 1214482 POR SINESTRO NCULPLABLE  </t>
  </si>
  <si>
    <t xml:space="preserve">ALTA MEDICA SINIESTRO 1154869 - TENDINITIS DE HOMBROS, STC BILATERAL, NEURODORSITIS CUBITAL BILATERAL .- CON SECUELAS INCAPACITANTES A DETERMINAR - SIN RECALIFICACION  - Dr. Sanchez  - APELA A LA COMISION 21 Y POR DICTAMEN CONTINUA CON TRATRAMIENTO  HASTA EL 22/06/23 FECHA EN LA TIENE ALTA MEDICA FINAL . </t>
  </si>
  <si>
    <t xml:space="preserve">AUTODENUNCIA SINIESTRO 1214083 EL 22/06/23 . </t>
  </si>
  <si>
    <t xml:space="preserve">ALTA MEDICA SINIESTRO 1166028 TENID extensor ambas muñecas, STC derecho, epicondilitis izq, tendinits supraespinoso bilateral, tendinitis de bicep.- CON SECUELAS  INCAPACITANTES A DETERMINAR - PENDIENTE LA RECALIFICACION LABORAL-  INGRESA A TRABAJAR EN LA LINEA DE TV. son el supervisor Pueblas . </t>
  </si>
  <si>
    <t xml:space="preserve">SINIESTRO 1213653 - AUTODENUNCIA  - ALTA MEDICA POR SINIESTRO INCULPABLE </t>
  </si>
  <si>
    <t>44 dias diagnotico F 41,9 ( tuvo F 32 - F 41,2 ) Dr. Gonzalez Maximiliano</t>
  </si>
  <si>
    <t xml:space="preserve">15 dias Tendinopatia de ambas muñecas y manos Dr. Sanchez H. - Los dias 21-22-23 -24-25-26 estuvo el paro de UOM .  </t>
  </si>
  <si>
    <t>7 dias esposa post cesaria Dr. Nuñez</t>
  </si>
  <si>
    <t>Gunchur Tamara</t>
  </si>
  <si>
    <t>de EMBARAZO DE 12 SEMANAS con fecha provable de PARTO EL 08/01/2024. Dr. QUINTEROS</t>
  </si>
  <si>
    <t>Leguizamon Monica</t>
  </si>
  <si>
    <t>2 dias. Dolor abdominal y diarrea. Dr. Villarroel Alberto - esos dias no se justifican por estar la UOM en raclamo laboral . Con quita de trabajo.</t>
  </si>
  <si>
    <t>AUTODENUNCIA ACCIDENTE INTINERE -AL SALIR DE SU CASA, EN EL TRAYECTO DE TOMAR EL COLECTIVO SUFRE UN RESBALON POR EL HILO, PATINA Y CAE AL PISO GOLPEANDOSE LAS RODILLAS. CONCURRE AL MEDICO NO TIENE FRACTURA, INDICA REPOSO 30 DIAS. GONALGIA Dr. Sanchez H</t>
  </si>
  <si>
    <t>1 dia esposa con cirugia programada Dra. Naumovich</t>
  </si>
  <si>
    <t xml:space="preserve">16 dias por tumor en mama derecha . Dra Vallejos </t>
  </si>
  <si>
    <t>7 dias  varicela  Dr. Gonzalez  Rodrigo</t>
  </si>
  <si>
    <t>30/07/232</t>
  </si>
  <si>
    <t>Torales Daniel</t>
  </si>
  <si>
    <t xml:space="preserve">2 dias faringitis Dr. Mendez </t>
  </si>
  <si>
    <t xml:space="preserve">1 dias veda con sedacion Dr. Escobar </t>
  </si>
  <si>
    <t>2 dias ITU Dr. Tello</t>
  </si>
  <si>
    <t>5 dias Bronquitis Dr. Villaroel</t>
  </si>
  <si>
    <t>28 dias F41 Dra. Espinosa Rosio</t>
  </si>
  <si>
    <t>1 dia cefalea Dr. Morales</t>
  </si>
  <si>
    <t>2 dias ulcera de ojo derecho Dr. Zarate</t>
  </si>
  <si>
    <t>01/08/232</t>
  </si>
  <si>
    <t>Gonzalez Gladis</t>
  </si>
  <si>
    <t>1 dia cistitis Dr. Nuñez  salio con PM</t>
  </si>
  <si>
    <t>3 dias Neumopatia . Dr. Villarroel</t>
  </si>
  <si>
    <t>Galdame Jimmy</t>
  </si>
  <si>
    <t>2 dias. C.F cuadro gripal hijo. Dr. Senn Nicolas</t>
  </si>
  <si>
    <t>1 dias. GONALGIA. Dr. Mansilla Jorge.</t>
  </si>
  <si>
    <t>30 dias STC, NEURODORCITIS CUBITAL BILATERAL, TENDITNITIS FLEXOR DE AMBOS DEDOS PULGARES Dr. SANCHEZ H. AVISA QUE RALIZARA AUTODENUNCIA ART.</t>
  </si>
  <si>
    <t>3 dias por cx ginecologica Dr. Marzini</t>
  </si>
  <si>
    <t>1 dia esposa con cirugia programada Dr. Marcini</t>
  </si>
  <si>
    <t>1 dia, turno medico en Buenos Aires control cardiologico en Fundacion Favaloro - Dr. Hershson Alejandro</t>
  </si>
  <si>
    <t>1 dia turno medico en Buenos Aires con Traumatologia en Columna Dr. Gutierrez en Fundacion Favaloro</t>
  </si>
  <si>
    <t>3 dias sincope en estudio . Dr. Dotto</t>
  </si>
  <si>
    <t>ALTA MEDICA FIN DE TTO - SINIESTRO 1203529-  SIN SECUELAS INCAPAICTANTES SIN RECALIFICACION LABORAL. TENDINITIS DE HOMBRO Y MUÑECAS IZQ  - Dr. Sanchez H. ingresa a puesto ..estuvo 141 dias - NO FUE OPERADA DE STC SOLO TUVO COMO TTO KINEISO.  FIRMA EN DISCONFORMIDAD</t>
  </si>
  <si>
    <t>ALTA MEDICA SINIESTRO 1198837 TIPO DE ALTA , FIN DE TRATAMIENTO - según la Julieta continua con las prestaciones  medica- reste definir tto-</t>
  </si>
  <si>
    <t xml:space="preserve">REALIZA LA REAPETURA DEL SINIESTRO 1167255 ( CERRADO EL 28/011/2022) </t>
  </si>
  <si>
    <t>1 dia x cervicalgia Dr. Villarroel</t>
  </si>
  <si>
    <t>2 dias x cervicalgia Dr. Villarroel</t>
  </si>
  <si>
    <t>sale con permiso medico a las 12,06 hs por HTA. Presenta certificado reposo por 24 hs. Dr. Camisasca Luis Pablo.</t>
  </si>
  <si>
    <t>1 dia. C.F esposa internada Cemep. Dra. Sanchez Macarena.</t>
  </si>
  <si>
    <t xml:space="preserve">Robles Franco </t>
  </si>
  <si>
    <t xml:space="preserve">se presenta y manifeista que tiene dolor en ambos brazos, producto de iniciar el gimnasio con pesas. Dra. Constanza indica tto de ANE via oral con dioxaflex . Esta en la de tv se lo reubicado en sector parlantes. </t>
  </si>
  <si>
    <t>ALTA MEDICA INGRESA A  TRABAJAR Dr. ARBIA</t>
  </si>
  <si>
    <t>3 dias por sufrir politraumatismo x accidente de auto- Dr. Villarroel</t>
  </si>
  <si>
    <t>3 DIAS lumbociatalgia Dr. Villarroel</t>
  </si>
  <si>
    <t>2 dias pot biopcia mama derecha Dra. Vallejos</t>
  </si>
  <si>
    <t>15 dias tendintis de codos y manos, tendinitis de supraespinoso de hombros Dr. Rivas</t>
  </si>
  <si>
    <t>15 dias tendinitis de supraespinoso de hombros, tendinitis de codo y muñecas en rehabilitacion. Dr. Rivas</t>
  </si>
  <si>
    <t>2 dias, biopsia de mamario. Dra. Volpini</t>
  </si>
  <si>
    <t>40 dias, x sindrome depresivo ansioso medicado. Dra. Esteves</t>
  </si>
  <si>
    <t>2 dias hijo enfermos Dr. Sens</t>
  </si>
  <si>
    <t xml:space="preserve">1 dia migraña Dr. Heiber </t>
  </si>
  <si>
    <t>1 dia. Dolor de garganta, faringitis. Dr. Camargo Constanza</t>
  </si>
  <si>
    <t>2 dias. Bronquitis/fiebre. Dr. Villarroel Alberto</t>
  </si>
  <si>
    <t>Miquetan Jose</t>
  </si>
  <si>
    <t xml:space="preserve">2 dias. Dolor articular en hombro derecho. Dra. Rodriquez Andrea. </t>
  </si>
  <si>
    <t xml:space="preserve">3 dia faringitis Dra. Mendez </t>
  </si>
  <si>
    <t xml:space="preserve">AUDIENCIA EN LA COMISION MEDICA 21 RG X SINIESTRO 1154869 - DIVERGENCIA ALTA MEDICA . EL 14/09/23 mientras tanto continua con certificado enfermedad inculpable. </t>
  </si>
  <si>
    <t xml:space="preserve">1 dia. Paciente con turno para realizarse una endoscopia, no se le realizo el estudio por problemas administrativos. Medica Dra Castilla Valenzuela le da certificado de reposo por 24 hs por sindrome gripal. </t>
  </si>
  <si>
    <t xml:space="preserve">PRESENTA ALTA MEDICA EN DISCONFORMIDAD- SINESTRO 1211985 - REALIZA DIVERGENCIA EN LA SRT, ESPERA RESPUESTA - DIAG TENDINITIS AMBAS MANOS. Dr. FREDES. </t>
  </si>
  <si>
    <t>20 DIAS tendinitis de QUERVAIN EN AMBAS MANOS. Dr. Rodinellia - enfermedad inculpable- espera resp SRT</t>
  </si>
  <si>
    <t xml:space="preserve">ALTA MEDICA EN DICONFORMIDAD- REALIZA DIVERGENCIA EN LA SRT- alta sin recalificacion sin secuelas incapacitantes - empieza en la lineas de calulares tarea livanas- post OPERADA DE QUERVAIN Y STC DERECHO </t>
  </si>
  <si>
    <t>Ayanquintui Jorge</t>
  </si>
  <si>
    <t>3 dias Lumbalgia Dra. Vega</t>
  </si>
  <si>
    <t>3 dias disuria  Dr. Varela</t>
  </si>
  <si>
    <t>15 dias Amenaza de Aborto prematuro ( 5. 1 semana) Dr. Florez</t>
  </si>
  <si>
    <t>15 dias APP Dr. Florez</t>
  </si>
  <si>
    <t>4 dias Legrado ( enbrion muerto)  Dr. Florez</t>
  </si>
  <si>
    <t>5 dias sindrome depresivo duelo - Dr. Morales</t>
  </si>
  <si>
    <t>15 dias F32.1 Dra. Alvarez marta</t>
  </si>
  <si>
    <t xml:space="preserve">30 dias, tendinitis de hombro izq, STC NDC bilateral. Dr. Sanchez H- alta medica ART  inicia reclamo en la ART </t>
  </si>
  <si>
    <t xml:space="preserve">ALTA MEDICA EN DISCONFORMIDAD  reclamo en la SRT divergencia .  Siniestro 1198837 x Accidente. </t>
  </si>
  <si>
    <t xml:space="preserve">22 dia despues de la autodenuncia se recibe la ACEPTACION DEL SINIESTRO 1218873 </t>
  </si>
  <si>
    <t xml:space="preserve">ACEPTACION DE SINIESTRO 1214482 DOLOR EN AMBOS CODOS. </t>
  </si>
  <si>
    <t>ACEPTACION PARCIAL 1206859 RECHAZA TENDINITIS DE MANOS MUÑECAS EPICONDILITIS BILATERAL TENDINITIS DE HOMBROS</t>
  </si>
  <si>
    <t>APERTURA SINIESTRO 1213772 AUTODENUNCIA X STC</t>
  </si>
  <si>
    <t>ACEPTACION SINIESTRO 1213772 X STC -</t>
  </si>
  <si>
    <t xml:space="preserve">RECHAZO SINIESTRO 1214083 X ENFERMEDAD INCULPABLE- RECLAMA EN LA SRT - espera dictamen. </t>
  </si>
  <si>
    <r>
      <t>RECHAZO TOTAL SINIESTRO 1214968 POR NO HBERSE SOMETIDO A LOS EXAMENES MEDICOS CORRESPONDIENTES, X TENDINITIS DE HOMBRO DERCHO TENDINITIS DE CODO BILATERAL, COMPROMISO DEL NERVIO CUBITAL -TENDI DE MUÑECAS BILATERAL TENDINITIS EN AMBOS DEDOS DE LA MANOS. -</t>
    </r>
    <r>
      <rPr>
        <sz val="11"/>
        <color rgb="FFFF0000"/>
        <rFont val="Calibri"/>
        <family val="2"/>
        <scheme val="minor"/>
      </rPr>
      <t>CESE DE LA ILT DESDE EL 14/06/23 POR ARRIBA MENCIONADO</t>
    </r>
    <r>
      <rPr>
        <sz val="11"/>
        <color theme="1"/>
        <rFont val="Calibri"/>
        <family val="2"/>
        <scheme val="minor"/>
      </rPr>
      <t xml:space="preserve"> .  </t>
    </r>
  </si>
  <si>
    <t>SE REALIZA RECALIFICACION LABORAL X EL SINIESTRO 1157734- NO HABIENDO PUESTO POSIBLE PARA LA REUBICACION - LIC BELEN CASTILLO</t>
  </si>
  <si>
    <t>PEREZ Miguel</t>
  </si>
  <si>
    <t>1 dia. Extraccion dentaria. Dra. Dlouhy Camila</t>
  </si>
  <si>
    <t>1 dia. Gonalgia. Dr. Camisasca Luis Pablo</t>
  </si>
  <si>
    <t>1 dia. Tendinitis hombros bilateral. Dr. Morales Daniel</t>
  </si>
  <si>
    <t>90 dias de tareas livianas que no impliquen elevacion de los hombros superiores por encima del nivel de los hombros. Dr. Morales Daniel</t>
  </si>
  <si>
    <t>90 dias. Cancer de mama. Dr. Herrera Paez Juan Jose</t>
  </si>
  <si>
    <t>3 dias  hijo enfermo bronquitis Dr. Borda</t>
  </si>
  <si>
    <t>1 dia faringitis Dr. Gonzalez</t>
  </si>
  <si>
    <t xml:space="preserve">1 dia hijo enfermo Dra. Mendez </t>
  </si>
  <si>
    <t>7 dias esposa internada  cx mmss . Dr. Grosso</t>
  </si>
  <si>
    <t>Ramos Hugo</t>
  </si>
  <si>
    <t>1 dias  veda con sedacion Dr. Auzon</t>
  </si>
  <si>
    <t>Busto Enrique</t>
  </si>
  <si>
    <t>1 dia cefalea Dr. Abrego</t>
  </si>
  <si>
    <t>2 dias hija con ASMA broquial Dra. Acevedo</t>
  </si>
  <si>
    <t>30 dias  sindrome depresivo grave Dr. Abbene</t>
  </si>
  <si>
    <t>1 dias dolor abdominal Dr. Villarroel</t>
  </si>
  <si>
    <t>15 dias tendinitis de ambas manos - Dr. Rodimilla</t>
  </si>
  <si>
    <t>30 dias F41.2 Dr. Gonzalez Maximiliano</t>
  </si>
  <si>
    <t>2 dias sinusitis Dra.  Alvarez Marta</t>
  </si>
  <si>
    <t xml:space="preserve">21 dias x TENDINITIS DE HOMBRO EPICONDILITIS TENDINITIS EXTENSORES DERECHO. Dr. MENDOZA - operario solicita ABRIR carpeta ART. Presenta orden de ecografia para MMSS derecho, PERO NO SE ABRIRA LA DENUNCIA POR QUE TIENE DICTAMEN DE INCAPACIDAD POR BRAZO DERECHO DE LA SRT FECHA 13/03/22 . CON PREEXISTENCIA : GRADO INCAPACIDAD, PARCIAL 1,20% LIMITAICION FUNCIONAL DEL DEDO INDICE MANO DERECHA A NIVEL ARTICULACION INTERFALANGICA DISTAL A LA FLEXION A 60°. /// MIEMBRO SUPERIOR HABIL DERECHO. TIPO PERMANENTE - GRADO DE INCAPACIDAD PARCIAL - CARECTER DIFINITIVO DEL 9,13%. </t>
  </si>
  <si>
    <t>1 dia. Omalgia Derecha. Dra. Maizara Guadalupe</t>
  </si>
  <si>
    <t>Ausente en la visita medica. 18:57 hs. MedicalSur. (envian foto domicilio)</t>
  </si>
  <si>
    <t xml:space="preserve">30 DIAS DE TAREAS LIVINAS POR PRESENTAR HERNIA LUMBAR - se informa al supervisor de TV Pueblas que debera evitar puestos de desembalaje - embalajes- cargar /transportar/ empujar/ arrastrar PESO SUPERIOR A 10 KG. </t>
  </si>
  <si>
    <t>Ausente en domicilio durante la visita medica. 17:28 hs MedicalSur (envian foto)</t>
  </si>
  <si>
    <t>Reposo</t>
  </si>
  <si>
    <t xml:space="preserve">1 dia. Dolore abdominal. Dr. Villarroel Alberto. </t>
  </si>
  <si>
    <t>2 dia. Dolore abdominal. Dr. Villarroel Alberto. (sale con permiso personal)</t>
  </si>
  <si>
    <t>1 dia. Exodoncia. Dra. Lera Evangelina.</t>
  </si>
  <si>
    <t>20 dias. tendinitis de supraespinoso de hombros, tendinitis de codo y muñecas. Dr Rivas Javier</t>
  </si>
  <si>
    <t>3 dias. Contractura cervicalgia. Dolor en ambos hombros. Dr. Gustavo Tello.</t>
  </si>
  <si>
    <t>15 dias. tendinitis de supraespinoso de hombros, tendinitis de codo y muñecas en rehabilitacion. Dr. Rivas Javier</t>
  </si>
  <si>
    <t xml:space="preserve">se presenta en la enfermeria diciendo que sintio dolor en la rodilla derecha al momento de gira sobre sus pies, para acomodar un magazin en el tren N° 4 - tareas que realiza al final del tren. Retira los magazin con las placas y los tranporta hasta el carro. dice que sucedio antes del desayuno ( 07,20hs y 08,20hs), esa evaliudao por la Dra. Camargo evalua e indica tto de analgesicos vio oral. se retira con reposo y su caso sera evaluado en el transcurso de la jornada. </t>
  </si>
  <si>
    <t>1 dia. Hija enferma. Dra. Penido Maria del Pilar. (salio con PM a las 12,55 hs)</t>
  </si>
  <si>
    <t>1 dia. Endoscopia con sedacion. Dra Castilla Valenzuela Mirian</t>
  </si>
  <si>
    <t>Ausente en domicilio durante la visita medica. Medicalsur (envian foto del domicilio)</t>
  </si>
  <si>
    <t>2 dias. Dolor abdominal. Dr Villarroel Alberto</t>
  </si>
  <si>
    <t>3 dias. Dolor abdominal. Dr Graglia Gustavo</t>
  </si>
  <si>
    <t xml:space="preserve">se presenta con consultorio para ser evaluado por la Dra. Camargo . Pcte con  trataminet  oral medicado con clonazepam . Inicia tratamiento con psicologia , pendiente cambiar el certificado con el Dr. Perez.  Pendiente cx de fisura anal por perforacion in testinal . dr. Rojido Proxima cirugia. tiene un abseso perianal. </t>
  </si>
  <si>
    <t>3 dias. Traumatismo de dedo meñique izquierdo. Dr. Villarroel Alberto</t>
  </si>
  <si>
    <t>30 dias  por tendinitis de hombro sct ndc bilateral. Espera resolicion dela SRT por el siniestrp 1213653 - sin  kineiso  y citado el 12/09/23 con Dr. Sanchez Hav</t>
  </si>
  <si>
    <t>1 dias post traumatismo de rodilla izq en le lugar de trabajo .Dra Camargo</t>
  </si>
  <si>
    <t>AUDITORIA MEDICA LABORAL PSIQUIATRICA - Operaria evaluada por el Dr. Barboza quien determina :  1 No se encuentra en condiciones de cumplir con las tareas laborales. 2 presenta sintomas compatibles de F41,2 - F 32 - 3 Debe realizar tratamiento Psicologico. 4 se encuentra readecuado su medicacion segun evolucion. 5 ART. 6 Estima 45/60 dias de licencia laboral hasta encontrarse en condiciones de cumplir tareas.</t>
  </si>
  <si>
    <t>AUDITORIA MEDICA LABORAL PSIQUIATRICA - Operaria evaluada por el Dr. Barboza quien determina :  1 - EN CONDICIONES DE CUMPLIR INICIAR TAREAS LABORALES, CON HORARIO REDUCIDO UNA VEZ FINALIZADO EL CERTIFICADO ACTUAL. 2 - DEBE CONTINUAR CON TRATAMIENTO PSICOLOGICO Y PSIQUIATRICO.</t>
  </si>
  <si>
    <t>PINTOS ELOY</t>
  </si>
  <si>
    <t xml:space="preserve">CONSTANCIA DE ALTA MEDICA X SINIESTRO 1198837 Dr. Dulce Daniel- </t>
  </si>
  <si>
    <t>3 dias de cuidado familiar Esposa fx de coxis Dr. Casas</t>
  </si>
  <si>
    <t>21 dias post traumatismo de hombro derecho Dr. Hancevic</t>
  </si>
  <si>
    <t>3 dias forunculo ojo izq Dr. Barrientos</t>
  </si>
  <si>
    <t>2 dias odontalgia Dr. Villarroel</t>
  </si>
  <si>
    <t>15 dias, F 41 Dr. Perez Agustin- ( se le solicita actualice el certificado x no estar en condiciones legales. Dra. Camargo</t>
  </si>
  <si>
    <t xml:space="preserve">3 dias fistula perianal Dr. Villarroel </t>
  </si>
  <si>
    <t>2 dias HTA nervisa Dr. Villarroel</t>
  </si>
  <si>
    <t>ausente en domicilio el 05/09/23 12,25hs Dra,. Camargo - salio a comprar en el supermecado</t>
  </si>
  <si>
    <t xml:space="preserve">ALTA MEDICA CON RETORNO LABORAL Y TAREAS LIVIANAS POR 15 DIAS . Dr. MENDOZA. RETOMA LAS TAREAS EN LINEA DE TV CON PUESTO LIVIANOS POR 10 DIAS . </t>
  </si>
  <si>
    <t>AUSENTE EN DOMICILIO - INACCESIBLE INGRESAR AL EDIFICION - NO TIENE TIMBRE Dra. CAMARGO</t>
  </si>
  <si>
    <t>PTE CON DIAGNOSTICO DE ARTRITIS REUMATOIDEA EN tratamiento con DMARS- medicamentos q tienen efecto hepatotoxicos . El motivo pór el cual el pcte se controla con hepatogramas de forma bimensual. Patologia CRONICA. Dra. RAUSCH GRETEL</t>
  </si>
  <si>
    <t>VELAZQUEZ PABLO</t>
  </si>
  <si>
    <t>1 DIA esposa con cx ginecologica Dr. Quiteros</t>
  </si>
  <si>
    <t>Acosta Johana</t>
  </si>
  <si>
    <t>1 dia odontalgia Dr. Gonza Gabriela</t>
  </si>
  <si>
    <t xml:space="preserve">15 dias Embarazo alto riesgo Dra. Vallejos </t>
  </si>
  <si>
    <t xml:space="preserve">2 dias Sinusitis Dr. Camicasa </t>
  </si>
  <si>
    <t>15 dias luxacion de clavicula izq Dr. Hancevic+</t>
  </si>
  <si>
    <t>3 dias Hija Enferma Dra. Barrera</t>
  </si>
  <si>
    <t>1 dia Fiebre Dr. Villarroel</t>
  </si>
  <si>
    <t>2 dias hija enferma Dra. Alvarez Margarita</t>
  </si>
  <si>
    <t xml:space="preserve">presenta certificado en cuidado familiar ( hijo mayor de edad) post cirugia . Dra. Splendiani - se le informo que NO le correspondia el PM . </t>
  </si>
  <si>
    <t>2 dias bronquitis Dra. Buyatti}</t>
  </si>
  <si>
    <t>10 dias cervicobraquialgia Dr. Grasso</t>
  </si>
  <si>
    <t xml:space="preserve">AUTODENUNCIA X DOLOR EN HOMBRO DERECHO. </t>
  </si>
  <si>
    <t xml:space="preserve">REVOCAN ALTA MEDICA POR DICTAMEN SRT. DEL SINIESTRO N° 1203529 </t>
  </si>
  <si>
    <t>ACIDENTE LABORAL . ESTABA trabajando en UI AA en le puesto de Evaporadores en ese lugar sintio un fuerte dolor en la rodilla derecha, al momento de girar el cuerpo para iniciar la caminata hasta el sector en donde deja el evaporador . Se le realiza consulta medica en MS y diagnostica gonalgia y un ecograifa de rodilla. resultado de la eco: RUPTURA DEL LIGAMENTO COLATERAL EXTERNO, CON LIQUIDO PERILIGAMENTARIO POST TRAUMA. dR. CONTRERAS</t>
  </si>
  <si>
    <t>2 dias. Gripe. Dra. Sanchez Asaye</t>
  </si>
  <si>
    <t>se presenta en consultorio es entrevistado por la Dra. Camargo quien sugierer que comienze a realizar tareas laborales el dia 02 de octubre con la mitad de jornada hasta la 11,30hs la primer semana. y ser evaluado. Al finalizar ese periodo.</t>
  </si>
  <si>
    <t>45 dias trastorno depresivo ansioso, con tto ESCITALOPRAM 20 mg / DIA - Lorazapam 2 mg / dia- risperidona 1 mg /dia Dra. Esteves</t>
  </si>
  <si>
    <t>2 dia hijo con CVAS Dra. Barrera</t>
  </si>
  <si>
    <t>1 dia GEA Dra. Meza</t>
  </si>
  <si>
    <t xml:space="preserve">Gomez Elias Maria E. </t>
  </si>
  <si>
    <t xml:space="preserve">3 dia cervicalgia Dr. Oyola </t>
  </si>
  <si>
    <t xml:space="preserve">15 dias trastorno de la Ansiedad Paroxistico . Con tto medico Psiquiatrico, psicofarmaco-  en el certificado figura el telefono personal para consulta de medico a medico. </t>
  </si>
  <si>
    <t>2 dia Exodoncia Dra. Perez M</t>
  </si>
  <si>
    <t>2 dias alveolitis y edema facial Dra. Perez M</t>
  </si>
  <si>
    <t>1 dia. Laringofaringitis aguda. Dr. Mendez Hiorro Licelot</t>
  </si>
  <si>
    <t>Garcia Juan Marcelo</t>
  </si>
  <si>
    <t>2 dias. Exodoncia. Dr. Diaz Octavio</t>
  </si>
  <si>
    <t>1 dia. C.F hija enferma bronquitis. Dra Penido Maria del Pilar</t>
  </si>
  <si>
    <t>Alta medica- fin de tratamiento. Siniestro N°1164476</t>
  </si>
  <si>
    <t>3 dias. Conjuntivitis. Dr. Villarroel Alberto</t>
  </si>
  <si>
    <t>2 dias. Gastritis. Dr. Heiber Julio</t>
  </si>
  <si>
    <t>Galarza Daniel Marcelo</t>
  </si>
  <si>
    <t>1 dia. Gastroenteritis aguda. Dra Barsanti Florencia.</t>
  </si>
  <si>
    <t>Operario que estuvo ausente. Presenta constancia de que se presento en el Sanatorio Fueguino por dolor del ciatico a las 07:15 hs retirandose a las 08:03 hs. Luego se retira a su domicilio. No presenta certificado de reposo. QUEDA JUSTIFICADO.</t>
  </si>
  <si>
    <t>Botto Ana</t>
  </si>
  <si>
    <t>1 dia angina Dra. Camargo</t>
  </si>
  <si>
    <t>1 dias Hipotension  Dra. Rodriguez A</t>
  </si>
  <si>
    <t>1 dia Hijo enfermo Dra. Alvarez Margarita</t>
  </si>
  <si>
    <t xml:space="preserve">2 dias conjuntivitis Dra. Sanchez </t>
  </si>
  <si>
    <t>de Kinesiologia de 0920hs a 10,20hs Lic Mojan Jorge</t>
  </si>
  <si>
    <t>3 dias Colico hepatico Dr. Villarroel</t>
  </si>
  <si>
    <t xml:space="preserve">1 dias x bloqueo cervical Dr. Gonzalez </t>
  </si>
  <si>
    <t>Carcamo Luis</t>
  </si>
  <si>
    <t xml:space="preserve">2 dias Gripe Dr. Goicoechea </t>
  </si>
  <si>
    <t>Velazquez Matias</t>
  </si>
  <si>
    <t xml:space="preserve">3 dias GAE Dr. Villarreal </t>
  </si>
  <si>
    <t>7 dias Embarazo de riesgo Dra. Vallejos</t>
  </si>
  <si>
    <t>1 dia Hijo enfermo Dr. Tobar</t>
  </si>
  <si>
    <t xml:space="preserve">1 dias hijo internado . Dra. Alvarez </t>
  </si>
  <si>
    <t>2 dias hijo internado Dra. Cejuelas</t>
  </si>
  <si>
    <t>5 dias hijo internado Dra. Alvarez</t>
  </si>
  <si>
    <t>3 dias histeroscopia  Dr. Marzini</t>
  </si>
  <si>
    <t>7 dias gonalgia Dr. Fredes</t>
  </si>
  <si>
    <t>15 dias gonalgia Dr. Fredes</t>
  </si>
  <si>
    <t>21 dias Gonalgia Dr. Fredes</t>
  </si>
  <si>
    <t>1 dia Gonalgia Dr. Fredes al finalizr tiene alta medica</t>
  </si>
  <si>
    <t>ausente 18/09/23 a 10,30hs direcion 25 de mayo 1831 casa 2 Dra. Camargo</t>
  </si>
  <si>
    <t>ALTA MEDICA FIN DE TRATAMIENTO sin recalificacion laboral . Sin incapacidad  operado de SCT bilateral siniestro 1164476</t>
  </si>
  <si>
    <t xml:space="preserve">ALTA MEDICA SINIESTRO 1224435 X SINIESTRO INCULPABLE </t>
  </si>
  <si>
    <t>3 dias. Gripe. Dr. Morano Alejandro</t>
  </si>
  <si>
    <t>1 dia. GEA aguda. Dra. Mendez Hiorro Licelot</t>
  </si>
  <si>
    <t>Galarza Daniel</t>
  </si>
  <si>
    <t>1 dia. Colico renal. Dr. Vives Pablo</t>
  </si>
  <si>
    <t>1 dia Bronquitis  Dr.  Villarroel</t>
  </si>
  <si>
    <t>1 dia mareos Dra. Camargo</t>
  </si>
  <si>
    <t>Ehhert Nolelia</t>
  </si>
  <si>
    <t>2 dias Amigdalitis Dra. Lobos</t>
  </si>
  <si>
    <t>Machado Pablo</t>
  </si>
  <si>
    <t xml:space="preserve">alta medica 02/10/23 continua con la kinesio y con permiso para salir en la hora indicada.  Dr. Sanchez </t>
  </si>
  <si>
    <t>RECHAZO TOTAL SINIESTRO 1226505 SINDROME DE GUYON IZQ- EPICONDILITIS IZQ- TENDINITIS DE AMBOS HOMBROS- TENDINITIS DE MUÑECA BILATERAL -  // EL SINIESTRO 1213653 TIENE RECHAZO POR NO EXPOSICIÓN  DIAG STC</t>
  </si>
  <si>
    <t>Cussi Marcelo</t>
  </si>
  <si>
    <t>9 dias post cx colesistectomia Dr. Gonzalez</t>
  </si>
  <si>
    <t>Artaza Juan</t>
  </si>
  <si>
    <t>1 dias post fondo de ojo, para tratamiento previssia En Centro Benozzi en Bs. As,….</t>
  </si>
  <si>
    <t>1 dia. Dolor abdominal y diarrea. Dr. Villaroel Alberto</t>
  </si>
  <si>
    <t>32 dias. Tendinitis ambas muñecas y epicondilitis bilateral. Dr. Sanchez Hancevic Leonardo Miguel.</t>
  </si>
  <si>
    <t>3 dias. Lumbalgia. Dr Morales Daniel.</t>
  </si>
  <si>
    <t>2 dias. C.f hijo enfermo. Internado en el sanatorio fueguino para observacion. Dr Villarroel Alberto</t>
  </si>
  <si>
    <t>7 dias. C.F post cx de la esposa. Dra Jimena Varela</t>
  </si>
  <si>
    <t>1 dia. Dolor Abdominal. Dra. Buyatti Mailen</t>
  </si>
  <si>
    <t>10 dias. Embarazo de alto riesgo 28 semanas. Dr. Quinteros Fernando</t>
  </si>
  <si>
    <t>30 dias de tareas livianas por lumbalgia. Dr. Adera Jorge</t>
  </si>
  <si>
    <t>14 dias. Post cx de vesicula. Dr. Rojido Ruben</t>
  </si>
  <si>
    <t>2 dias. Post cx de vesicula. Dr. Rojido Ruben</t>
  </si>
  <si>
    <t>Rodriguez, Andrea Claudia</t>
  </si>
  <si>
    <t>2 dias. Cervicalgia y mareos. Dr. Villarroel Alberto</t>
  </si>
  <si>
    <t>7 dias. Certificado a partir del 28/08/23. Cervicalgia. Dr. Rondinella Agustin</t>
  </si>
  <si>
    <t>30 dias. Cervicalgia. Dr. Rondinella Agustin</t>
  </si>
  <si>
    <t>7 dias. Certificado a partir del 26/09/23. Hernia de disco cervical. Dr. Rondinella Agustin</t>
  </si>
  <si>
    <t>5 dias. Cervicalgia. Dr. Sanchez Ernesto</t>
  </si>
  <si>
    <t>4 dias. Estudio y tratamiento. Dr. Rausch Gretel</t>
  </si>
  <si>
    <t>1 dia. Donar sangre. Guaymas Emilse- Tec. En Hemoterapia</t>
  </si>
  <si>
    <t xml:space="preserve">2 dias. Dolor en el primer dedo del pie derecho. Dra. Rodriguez Andrea. </t>
  </si>
  <si>
    <t>Falon Paula</t>
  </si>
  <si>
    <t>1 dia. C.F hija enferma Faringitis. Dra. Viviana Barrera</t>
  </si>
  <si>
    <t>1 dia. Hta. Dra Moya</t>
  </si>
  <si>
    <t>2 dias. F41.1 Ansiedad y ataque de panico. Dra Quintana Jazmin</t>
  </si>
  <si>
    <t>1 dia. C.F hija enferma. Dr. Tobar Gerardo</t>
  </si>
  <si>
    <t>1 dia. Laringotraqueitis. Dr. Dotto Mauro</t>
  </si>
  <si>
    <t xml:space="preserve">presenta certificado donde se pone como diagnostico fibromialgia cervical dolor cronico del cuello y manos. Con indicacion medica de evitar tareas que realice posiciones en flexion cervical por tiempos prolongados y trabajos manuales de piezas pequeñas. Dr. La Riva Gonzalez Felipe (Neurocirujano). Se cita a la operaria, se le solicita que sea evaluada por medico especialista adecuado, presente estudios correspondiente de dicha enfermedad y tratamiento a seguir. </t>
  </si>
  <si>
    <t>2 dias. Infeccion bucodental. Dr. Villarroel Alberto</t>
  </si>
  <si>
    <t>2 dias. HTA. Dr. Palomeque Geovanny</t>
  </si>
  <si>
    <t>2 dias. Dolor abdominal, vomito y diarrea. Dr. Villarroel Alberto</t>
  </si>
  <si>
    <t>3 dias. Post cx ginecologica. Dr. MARZINI Claudio</t>
  </si>
  <si>
    <t>Hernia Lumbar. Indicacion medica tareas livianas sin carga de peso por 4 semanas. Dr. Mendoza Nicolas.</t>
  </si>
  <si>
    <t>Navarrete Rodolfo</t>
  </si>
  <si>
    <t>1 dia. Exodoncia. Dra. Lera Evangelina. (salio con pm a las 10:30hs)</t>
  </si>
  <si>
    <t>Guitierrez Matias</t>
  </si>
  <si>
    <t xml:space="preserve">1 dia. Veda con sedacion. Dra. Castilla Valenzuela Miriam. </t>
  </si>
  <si>
    <t>1 dia. Dolor abdominal intenso. Dr Villarroel Alberto</t>
  </si>
  <si>
    <t xml:space="preserve">Alta medica. Sin incapacidades, sin recalificacion. Apto para realizar tareas laborales. Manifiesta DISCONFORMIDAD. Dr. Fredes Ganier Agustin. </t>
  </si>
  <si>
    <t>Asistencia turno medico dado por la comision 21. Firmada por el Sr. Fernandez Ruiz Benigno</t>
  </si>
  <si>
    <t>1 dia. Veda con sedacion y colonoscopia. Dra. Concha Palacios Yandra</t>
  </si>
  <si>
    <t>1 dia. Dolor abdominal y diarrea. Dr. Villarrroel Alberto</t>
  </si>
  <si>
    <t>Ricardo Ivan</t>
  </si>
  <si>
    <t>Presenta certificado medico del operario que realiza sesiones de kinesiologia de 15:20 hs a 16:20 hs desde el 20/10/2023 al 02/11/2023 inclusive. Dr. Mojan Jorge Luis.</t>
  </si>
  <si>
    <t>10 dias. Post cirugia por hemorroides. Dr. Rojido Ruben.</t>
  </si>
  <si>
    <t xml:space="preserve">ALTA MEDICA. Sin incapacidades, sin recalificacion. Apto para realizar tareas laborales. Manifiesta DISCONFORMIDAD. Dr. Grosso Fernando. La operaria manifiesta dolor de ambos brazos. </t>
  </si>
  <si>
    <t>5 dias. C.F post cirugia Quiste de ovario de la esposa. Dr Edgar Miranda Florez.</t>
  </si>
  <si>
    <t>Villalobo Luciana</t>
  </si>
  <si>
    <t xml:space="preserve">1 dia. Gastritis. Dra. Concha Palacios Yandra. </t>
  </si>
  <si>
    <t>1 dia. GEA aguda. Dra Moya Maria Florencia</t>
  </si>
  <si>
    <t>2 dias. C.F hijo enfermo, BQL. Dra. Alvarez Margarita</t>
  </si>
  <si>
    <t>1 dia. GEA aguda. Dra Mendez Hiorro Licelot</t>
  </si>
  <si>
    <t>1 dia. C.F hija enferma. Presenta certificado de 2 a 3 dias de cuidado familiar, solo toma 1 dia. Dra Liliana Alfano</t>
  </si>
  <si>
    <t xml:space="preserve">Fue evaluado por la Dra. Constanza por su dolor lumbar. Operario refiere estar realizando tratamiento medico con  kinesiologia fuera de la empresa y tratamiento con medicacion oral. Queda indicado rotarlo en los diferentes puestos en la linea. </t>
  </si>
  <si>
    <t>Fue evaluado por la Dra Constanza por su dolor en antebrazo izquierdo. Tenia pendiente realizarse una ecografia. Tiene indicado realizar kinesiologia y magneto</t>
  </si>
  <si>
    <t>Fue evaluado por la Dra Constanza por su dolor dedo medio de la mano izquierda. Tiene indicado realizar kinesiologia y magneto</t>
  </si>
  <si>
    <t>Fue evaluado por la Dra Constanza. Se encuentra en condiciones para iniciar jornada laboral completa a partir del 07/11/2023</t>
  </si>
  <si>
    <t>Nieto Ileana</t>
  </si>
  <si>
    <t>Alta médica de la ART en condiciones de iniciar su jornada laboral. Apta para realizar tareas, sin recalificación. </t>
  </si>
  <si>
    <t>Presento certificado de 3 dias de reposos pero solo descanso 2, se presenta a trabajar el 8/11/23. Angina y fiebre. Dr Villarroel Alberto</t>
  </si>
  <si>
    <t>07/011/23</t>
  </si>
  <si>
    <t xml:space="preserve">presente con fecha para cesaria programada el 20/12/23. Dr.quinteros </t>
  </si>
  <si>
    <t xml:space="preserve">1 dia gastritis Dra. Lobos </t>
  </si>
  <si>
    <t>31/11/23</t>
  </si>
  <si>
    <t xml:space="preserve">3 dias crisis nerviosa Dr. Villarroel - no jsutifica ausente del dia 03/11/23 </t>
  </si>
  <si>
    <t xml:space="preserve">14 dias F41,2 Dr. Gonzalez </t>
  </si>
  <si>
    <t xml:space="preserve">que se encuentra de ALTA PARCIAL, continua con el tratamiento psiquiatrico por un cuadro F.41.2- considerandose , dada la evolucion   favorable de sus sintomas, queestaria en condiciones de retomar su actividad laboral. Se sugiere, teniendo en cuenta la remision parcial de algunos de los sintomas nucleares de su trastorno( agorafobia), que la reincorporacion a su trabajo sea en un espacio que no reactive ducha sintomatologia( lugar poco recurrido, de dimensiones amplias, ventilados)  Dr. Gonzalez Maximiliano </t>
  </si>
  <si>
    <t>03/011/23</t>
  </si>
  <si>
    <t>30 dias, tendinitis de hombro bilateral sct NDC BILATERAL . Dr. Sanchez H</t>
  </si>
  <si>
    <t>1 dia se retira con permiso medico por dolor en mano izq. Dr. Villarroel</t>
  </si>
  <si>
    <t>10 dia gonalgia derecha Dr. Patiño</t>
  </si>
  <si>
    <t>1 dia gastroenteristis Dra. Mendes hiorio</t>
  </si>
  <si>
    <t xml:space="preserve">ALTA MEDICA fin de tratamiento traumatismo por aplastamiento mano izq  siniestro 10602971 la Segunda </t>
  </si>
  <si>
    <t xml:space="preserve">ALTA MEDICA SINIESTRO 1197246 Tendinitis de hombro y codo izq, epicondilitis tendinitis supraespinoso derecho - siniestro 1213772 SCT derec operado . Alta medica sin recalificacion con secuelas incapacitantes a derterminar luego debera presatar la incacidad que obtenido. </t>
  </si>
  <si>
    <t>Dalmasso Sergio</t>
  </si>
  <si>
    <t>3 dias. Otalgia OD. Dra. Puig Nazarena</t>
  </si>
  <si>
    <t>1 dia. Endoscopia con sedacion. Dr. Auzon Maximiliano Mario</t>
  </si>
  <si>
    <t>1 dias vomitos diarrea Dr. Villarroel</t>
  </si>
  <si>
    <t>pcte con antecedentes de TEP - TVP anticoagulado evitar trabajos con elementos punzo cortantes. Dra. Etchevarria</t>
  </si>
  <si>
    <t xml:space="preserve">10 DIAS GONALGIA DR PATINIO </t>
  </si>
  <si>
    <t xml:space="preserve">FALON PAULA </t>
  </si>
  <si>
    <t xml:space="preserve">2 DIAS EPICONDILITIS CODO IZQUIERDO ,DR OYOLA </t>
  </si>
  <si>
    <t>PEREYRA GLORIA</t>
  </si>
  <si>
    <t>2 DIAS FARINGITIS , DRA CARMARGO</t>
  </si>
  <si>
    <t>1 DIAS INFECCION URINARIA,DR VILLAGRA</t>
  </si>
  <si>
    <t>FERAO SERGIO TADEO</t>
  </si>
  <si>
    <t>2 DIAS URGENCIA HTA, DRA OTRINO</t>
  </si>
  <si>
    <t>15 DIAS GONALGIA BILATERAL, DR RONDINELLA</t>
  </si>
  <si>
    <t>CUIDADO FAMILIAR</t>
  </si>
  <si>
    <t>POSTIPLASTIA DEL HIJO , DR OLIVA</t>
  </si>
  <si>
    <t xml:space="preserve">1 DIA POSTIPLASTIA DEL HIJO , DR OLIVA </t>
  </si>
  <si>
    <t>1DIA POP DE POSTIPLASTIA , DR ALBERO</t>
  </si>
  <si>
    <t>1 DIA DOLOR ABDOMINAL, DR GONZALEZ</t>
  </si>
  <si>
    <t>TORRES SAMANTA</t>
  </si>
  <si>
    <t>3 DIAS EST GRIPAL , DR RAUSCH</t>
  </si>
  <si>
    <t>15 dias embarazo de alto riezgo 32 semanas , Dr Fernandez</t>
  </si>
  <si>
    <t>CAÑETE JULIAN</t>
  </si>
  <si>
    <t>1 dia lumbalgia , Dra Moya</t>
  </si>
  <si>
    <t xml:space="preserve">URBANI CARLOS </t>
  </si>
  <si>
    <t>2 dias , dolor abdominal/ colicos , Dr Haag</t>
  </si>
  <si>
    <t>1 dia , atencion odontologica, Dr Maero</t>
  </si>
  <si>
    <t xml:space="preserve">ausente en domicilio, 12 : 40 hs </t>
  </si>
  <si>
    <t xml:space="preserve">javier bahamonde </t>
  </si>
  <si>
    <t xml:space="preserve">refiere dolor lumbar , evaluado x Dra Camargo </t>
  </si>
  <si>
    <t>1dia , dolor cervical, Dr Villarroel</t>
  </si>
  <si>
    <t>gonzales graciela graciel</t>
  </si>
  <si>
    <t>3 dias faringitis, Dr Gonzales Oyo</t>
  </si>
  <si>
    <t>Cañete Mariel</t>
  </si>
  <si>
    <t>refiere estado nauseoso, despues de haber ingerido su medicacion (ansiolitico)se adm reliveran sublingual</t>
  </si>
  <si>
    <t>90 dias. Tto de CA de mama. Dr. Jose Herrera Paez</t>
  </si>
  <si>
    <t>20 dias. C.F post operatorio- tumor de colon. Dr. Escobar Diego</t>
  </si>
  <si>
    <t>1 dia. C.F esposa con estudio medico- endoscopia con sedacion. Dra. Concha Palacios Yandra</t>
  </si>
  <si>
    <t>Gomez Leonardo</t>
  </si>
  <si>
    <t>2 dias. Dolor intenso en mano y muñeca izquierda. Dr. Villarroel Alberto</t>
  </si>
  <si>
    <t>15 dias. Tendinitis de Quervain izquierdo. Dr. Adera Jorge.</t>
  </si>
  <si>
    <t xml:space="preserve">15 dias lumbalgia- Dr. Zavalia - </t>
  </si>
  <si>
    <t>Mendez Humberto</t>
  </si>
  <si>
    <t xml:space="preserve">reposo </t>
  </si>
  <si>
    <t>30 dias, post operatorio de hernioplastia, Dr goicoechea</t>
  </si>
  <si>
    <t xml:space="preserve">20 dias , post operatorio de hernia inguinal de buena evolucion , Dr Goicoechea </t>
  </si>
  <si>
    <t xml:space="preserve">alta medica </t>
  </si>
  <si>
    <t xml:space="preserve">alta medica , tarea normal, Dr Goicoechea </t>
  </si>
  <si>
    <t>1 dia , ataque de panico, Dr morales Daniel</t>
  </si>
  <si>
    <t xml:space="preserve">1 dia , crisis nerviosa, Dr villarroel </t>
  </si>
  <si>
    <t>10 dias , fistula perianal, Dr Rojido</t>
  </si>
  <si>
    <t xml:space="preserve">7 dias , fistula peri anal , Dr Rojido </t>
  </si>
  <si>
    <t>1 dia, Migraña , Dr villarroel</t>
  </si>
  <si>
    <t>7 dias , contracciones( embarazo de alto riezgo) , Dr Canteros Fernando</t>
  </si>
  <si>
    <t>Aguilera Maria A</t>
  </si>
  <si>
    <t>3 dias , dolor intenso en torax, Dr Villarroel Alberto</t>
  </si>
  <si>
    <t>1 dia ITU Dr. Villagra</t>
  </si>
  <si>
    <t>2 dias, esposa con HTA, Dr Leguizamon</t>
  </si>
  <si>
    <t>2 dias. J029/TOS. Dr. Reyes Juan Gabriel</t>
  </si>
  <si>
    <t>1 dia. Veda con sedacion. Dra. Concha Palacioa Yandra</t>
  </si>
  <si>
    <t>1 dia. Hija con vomitos. Dra Acevedo Soledad</t>
  </si>
  <si>
    <t>Ausente en la visita medica 12,17 hs. Dra. Camargo Constanza</t>
  </si>
  <si>
    <t>1 dia. Colico abdominal. Dr. Araujo Jorge</t>
  </si>
  <si>
    <t xml:space="preserve"> Cardozo Graciela</t>
  </si>
  <si>
    <t xml:space="preserve">1 dia, edema facial y odontalgia , Dra Vazques </t>
  </si>
  <si>
    <t xml:space="preserve">camisay maria jose </t>
  </si>
  <si>
    <t xml:space="preserve">refiere haberse golpeado el brazo izquierdo  a la altura del codo ( leve), en el sector de jols de entrada, </t>
  </si>
  <si>
    <t xml:space="preserve">30 DIAS X STC, NDC, TENDINITIS DE HOMBROS, Dr. Sanchez </t>
  </si>
  <si>
    <t>1 dia. Proctalgia. Dra. Mazaira Guadalupe.</t>
  </si>
  <si>
    <t>actualizacion</t>
  </si>
  <si>
    <t xml:space="preserve">El operario viene manifestando dolencia en hombro y codo izquierdo, por lo cual esta realizando kinesiologia, magneto y tratamiento con medicacion V.O. Hoy manifiesta sentirse mucho mejor. Tiene pendiente estudio medico ecografia de hombro y codo izquierdo. Actualmente esta realizando tareas en el sector de desposito en la parte de ingreso. </t>
  </si>
  <si>
    <t>CONSULTA</t>
  </si>
  <si>
    <t>ATENCION EN CONSULTORIO , POP CIRUJIA BARIATICA, DR GONZALES LEONARDO</t>
  </si>
  <si>
    <t>PUEBLAS GUILLERMO</t>
  </si>
  <si>
    <t>5 DIAS , ATENCION FAMILIAR, DR GROSSO FERNANDO</t>
  </si>
  <si>
    <t>CASTELLANO HUGO D</t>
  </si>
  <si>
    <t>ENFERMEDAD</t>
  </si>
  <si>
    <t>NO DEBE REALIZAR TAREAS REPETITIVAS DE MMSS X 15 DIAS , DR FREDES GARNIERS</t>
  </si>
  <si>
    <t>SALIDA MEDICA</t>
  </si>
  <si>
    <t>CONCURRIO AL SERVICIO DE LABORATORIO PARA REALIZAR ANALISIS CLINICOS</t>
  </si>
  <si>
    <t>TOMOGRAFIA C/ CONTRASTE VIA ORAL</t>
  </si>
  <si>
    <t xml:space="preserve">Corfield Daniel </t>
  </si>
  <si>
    <t>internado</t>
  </si>
  <si>
    <t>insuficiencia respiratoria</t>
  </si>
  <si>
    <t>DIAZ LIANA</t>
  </si>
  <si>
    <t>2 DIAS, EMBARAZO DE 13 SEMANAS, AMENAZA DE ABORTO, DR FERNANDEZ MIGUEL</t>
  </si>
  <si>
    <t>2 DIAS, CEFALEA/ CERVICALGIA, DR DOTTO MAURO. C/ ALTA EL DIA 06/12/2023 X DRA CAMARGO</t>
  </si>
  <si>
    <t>1 dia. Donar sangre. Lic. En Hemoterapia Azpeitia Laura.</t>
  </si>
  <si>
    <t>1 dia. Presenta certificado de reposo por 2 dias a partir del 30/11/23 pero solo se justifica el dia 01/12/2023. ya que el 30/11/23 salio por la tarde de la empresa 13:40 hs con un permiso personal. Dra. Cejuela Alejandra.</t>
  </si>
  <si>
    <t>GOMEZ NESTOR A</t>
  </si>
  <si>
    <t>1 DIA, DONACION DE SANGRE, DR SUAREZ FAUSTO J</t>
  </si>
  <si>
    <t>1 dia. Dolor lumbar. Dr. Villarroel Alberto.</t>
  </si>
  <si>
    <t>Gonzales Miguel Angel</t>
  </si>
  <si>
    <t>1 dia. Diarrea. Dra. Constanza Camargo</t>
  </si>
  <si>
    <t>FALON IVANA</t>
  </si>
  <si>
    <t>1 DIA , DONACION DE SANGRE , DR SUAREZ FAUSTO J</t>
  </si>
  <si>
    <t>15 DIAS , INSUFICIENCIA CARDIACA C/ DETERIORO SEVERO VENTRICULAR, DR GUTIRREZ LUIS ( CARDIOLOGO)</t>
  </si>
  <si>
    <t>1 dia. Paciente en plan de cx para control de CA de vejiga. Dr. Villalba Javier Garcia</t>
  </si>
  <si>
    <t xml:space="preserve">HERNIA DE DISCO LUMBAR L4-L5, DEBE REALIZAR TAREAS LIVIANAS X 4 SEMANAS, DR  RONDINELLA </t>
  </si>
  <si>
    <t>GARCIA CARMELO</t>
  </si>
  <si>
    <t>1 DIA , DOLOR DE PECHO, DRA MOYA FLORENCIA</t>
  </si>
  <si>
    <t>ARTAZA JUAN MARTIN</t>
  </si>
  <si>
    <t>2 DIAS , GASTROENTERITIS, DR GONZALES HOYOS</t>
  </si>
  <si>
    <t>20 DIAS , TENDINITIS DE MUÑECA Y CODO EN REHABILITACION, DR RIVAS JAVIER</t>
  </si>
  <si>
    <t>IZAGUIRRE GUILLERMO</t>
  </si>
  <si>
    <t>PERMISO MEDICO</t>
  </si>
  <si>
    <t>PRESENTA CUADRO DE LUMBOCIATALGIA, SE LLAMA A MEDICAL DEL SUR Y LUEGO SE RETIRA CON PERMISO MEDICO</t>
  </si>
  <si>
    <t>EPISTASIS / HTA, SE AUTORIZA SALIDA PARA CONTROL MEDICO EN CENTRO ASISTENCIAL</t>
  </si>
  <si>
    <t xml:space="preserve">LOPEZ VANESA </t>
  </si>
  <si>
    <t>96 DIAS, HIJA INTERNADA C/ DX F48.9, DRA ABBENE</t>
  </si>
  <si>
    <t>1 dia. Hijo enfermo. Dr Rodriguez Patiño</t>
  </si>
  <si>
    <t>30 dias. Post cx de la esposa. Dr. Randon Salgado Joaquin</t>
  </si>
  <si>
    <t>14/12/203</t>
  </si>
  <si>
    <t>1 DIA , LUMBOCIATALGIA , DR DOTTO</t>
  </si>
  <si>
    <t>CAÑETE MARIELA</t>
  </si>
  <si>
    <t>6 DIAS , INTERNADA C/ BRONQUITIS E INFECCION INTESTINAL DRA RODRIGUEZ ANDREA</t>
  </si>
  <si>
    <t>7 dias. Lumbalgia. Dra. Sanchez Hancevic</t>
  </si>
  <si>
    <t>VERON YAMILA</t>
  </si>
  <si>
    <t>PRESENTA PROCESO INFECCIOSO / INFLAMATORIO MOLAR</t>
  </si>
  <si>
    <t>2 DIAS,CUADRO GASTROINTESTINAL, DRA CARCAMO SOLEDAD</t>
  </si>
  <si>
    <t xml:space="preserve">VILLAVICENCIO ANGELES </t>
  </si>
  <si>
    <t xml:space="preserve">1 DIA, GASTROENTERITIS AGUDA, DR MORALES </t>
  </si>
  <si>
    <t>FLORES MARTIN</t>
  </si>
  <si>
    <t>2 DIAS , FARINGITIS AGUDA, DR MENDEZ HIORRO LICELOT</t>
  </si>
  <si>
    <t>REPOSO LABORAL</t>
  </si>
  <si>
    <t>6 DIAS ,EN ESPERA DE INFORME MEDICO, DRA CAMARGO</t>
  </si>
  <si>
    <t>2 dias. C.F esposa enferma. Dr. Mendez Hiorro Licelot</t>
  </si>
  <si>
    <t xml:space="preserve">Ruiz Sergio </t>
  </si>
  <si>
    <t>3 dias. Conjuntivitis. Dra. Yanover Carla.</t>
  </si>
  <si>
    <t xml:space="preserve">RIOS CARLOS </t>
  </si>
  <si>
    <t>1 DIAS , LUMBALGIA , DR MORALES DANIEL</t>
  </si>
  <si>
    <t>2 DIAS , INFECCION MOLAR , DRA LOBOS VERONICA</t>
  </si>
  <si>
    <t>PEDRAZA PABLO</t>
  </si>
  <si>
    <t>2 DIAS , PATERNIDAD( ESPOSA C/ CESAREA) DR CANTEROS</t>
  </si>
  <si>
    <t>2DIAS, REPOSO LABORAL, DRA CAMARGO</t>
  </si>
  <si>
    <t>LOPES EMILIANO</t>
  </si>
  <si>
    <t>CIRUJIA PROGRAMADA DRA GONZALES</t>
  </si>
  <si>
    <t>Alergia</t>
  </si>
  <si>
    <t>Dolor Abdominal</t>
  </si>
  <si>
    <t>Faringitis</t>
  </si>
  <si>
    <t>Lumbalgia</t>
  </si>
  <si>
    <t>Nauceas</t>
  </si>
  <si>
    <t>Embarazo de riesgo</t>
  </si>
  <si>
    <t>Angina</t>
  </si>
  <si>
    <t>Cefalea</t>
  </si>
  <si>
    <t>Diarrea</t>
  </si>
  <si>
    <t>Estudio medico</t>
  </si>
  <si>
    <t>Bronquitis</t>
  </si>
  <si>
    <t>Neumonia</t>
  </si>
  <si>
    <t>Gastroenteritis</t>
  </si>
  <si>
    <t>Cirugia</t>
  </si>
  <si>
    <t>Gripe</t>
  </si>
  <si>
    <t>Cervicalgia</t>
  </si>
  <si>
    <t>Migraña</t>
  </si>
  <si>
    <t>Traumatologico</t>
  </si>
  <si>
    <t>Oncologico</t>
  </si>
  <si>
    <t>Odontologico</t>
  </si>
  <si>
    <t>Nacimiento</t>
  </si>
  <si>
    <t>Aborto Espontaneo</t>
  </si>
  <si>
    <t>ACV</t>
  </si>
  <si>
    <t>Accidente Domestico</t>
  </si>
  <si>
    <t>Amigdalitis</t>
  </si>
  <si>
    <t>Apendicitis</t>
  </si>
  <si>
    <t>Colicos</t>
  </si>
  <si>
    <t>Conjuntivitis</t>
  </si>
  <si>
    <t>Dengue</t>
  </si>
  <si>
    <t>Dermatologico</t>
  </si>
  <si>
    <t>Diabetes</t>
  </si>
  <si>
    <t>Dolores Musculares</t>
  </si>
  <si>
    <t>Erispela</t>
  </si>
  <si>
    <t>Estado Febril</t>
  </si>
  <si>
    <t>Fascitis Plantar</t>
  </si>
  <si>
    <t>Fibromialgia</t>
  </si>
  <si>
    <t>Forunculosis</t>
  </si>
  <si>
    <t>Fractura</t>
  </si>
  <si>
    <t>Ginecologico</t>
  </si>
  <si>
    <t>Hepatitis</t>
  </si>
  <si>
    <t>Herida</t>
  </si>
  <si>
    <t>Hernia</t>
  </si>
  <si>
    <t>Hipertension Arterial</t>
  </si>
  <si>
    <t>Hipoacusia</t>
  </si>
  <si>
    <t>Infeccion Urinaria</t>
  </si>
  <si>
    <t>Insuficiencia Cardiaca</t>
  </si>
  <si>
    <t>Insolacin</t>
  </si>
  <si>
    <t>Insuficiencia Renal</t>
  </si>
  <si>
    <t xml:space="preserve">Intoxicacion </t>
  </si>
  <si>
    <t>Laringitis</t>
  </si>
  <si>
    <t>Leucemia</t>
  </si>
  <si>
    <t>Lipotimia</t>
  </si>
  <si>
    <t>Mastitis</t>
  </si>
  <si>
    <t>Mononucleosis</t>
  </si>
  <si>
    <t xml:space="preserve">Internacion </t>
  </si>
  <si>
    <t>Neurologico</t>
  </si>
  <si>
    <t>Odtalmologico</t>
  </si>
  <si>
    <t>Operación</t>
  </si>
  <si>
    <t>Otitis</t>
  </si>
  <si>
    <t>Paperas</t>
  </si>
  <si>
    <t>Paralisis Facial</t>
  </si>
  <si>
    <t>Patologia Psiquiatrica</t>
  </si>
  <si>
    <t>Psoriasis</t>
  </si>
  <si>
    <t>Quemadura</t>
  </si>
  <si>
    <t>Quiste</t>
  </si>
  <si>
    <t>Sindrome Febril</t>
  </si>
  <si>
    <t>Sindrome Hemorroidal</t>
  </si>
  <si>
    <t>Sindrome Vertiginoso</t>
  </si>
  <si>
    <t>Sinusitis</t>
  </si>
  <si>
    <t>Tiroides</t>
  </si>
  <si>
    <t>Traumatologico Cabeza y Cuello</t>
  </si>
  <si>
    <t>Traumatologico Miembro Inf Der</t>
  </si>
  <si>
    <t>Traumatologico Miembro Inf Izq</t>
  </si>
  <si>
    <t>Traumatologico Miembro Sup Izq</t>
  </si>
  <si>
    <t>Traumatologico Miembro Sup Der</t>
  </si>
  <si>
    <t>Traumatologico Cadera</t>
  </si>
  <si>
    <t>Traumatologico Torax</t>
  </si>
  <si>
    <t>Trombosis</t>
  </si>
  <si>
    <t>Tratamiento Fertilidad</t>
  </si>
  <si>
    <t>Urologico</t>
  </si>
  <si>
    <t>Varicela</t>
  </si>
  <si>
    <t>Vasculitis</t>
  </si>
  <si>
    <t>Vesicula</t>
  </si>
  <si>
    <t>Via Aerea Superior</t>
  </si>
  <si>
    <t>Tipo de Contrato</t>
  </si>
  <si>
    <t>Antigüedad</t>
  </si>
  <si>
    <t>Tipo de Mano de Obra</t>
  </si>
  <si>
    <t>Mes</t>
  </si>
  <si>
    <t>Año</t>
  </si>
  <si>
    <t>Motivo</t>
  </si>
  <si>
    <t>Categoria Ausente</t>
  </si>
  <si>
    <t>Cant Ausencias</t>
  </si>
  <si>
    <t>TIPO DE CONTRATO</t>
  </si>
  <si>
    <t>Por tiempo indeterminado</t>
  </si>
  <si>
    <t>PPD</t>
  </si>
  <si>
    <t>A plazo fijo</t>
  </si>
  <si>
    <t>Periodo a Prueba</t>
  </si>
  <si>
    <t>Antig AÑOS</t>
  </si>
  <si>
    <t>Fecha Certificado</t>
  </si>
  <si>
    <t>15 dias , esposa cursando post quirurgico , Doc Randon Salgado Joaquin</t>
  </si>
  <si>
    <t>si</t>
  </si>
  <si>
    <t>cuidando a su esposa que cursa un post quirurjico</t>
  </si>
  <si>
    <t>enfermedad</t>
  </si>
  <si>
    <t>AUSENTISMO EN ELECTROFUEGUINA</t>
  </si>
  <si>
    <t>(Todas)</t>
  </si>
  <si>
    <t>Etiquetas de fila</t>
  </si>
  <si>
    <t>Total general</t>
  </si>
  <si>
    <t>Etiquetas de columna</t>
  </si>
  <si>
    <t>#N/A</t>
  </si>
  <si>
    <t>Cuenta de Legajo</t>
  </si>
  <si>
    <t>la cirujia se llevo acabo en la ciudad de salta</t>
  </si>
  <si>
    <t xml:space="preserve">  </t>
  </si>
  <si>
    <t xml:space="preserve">7 DIAS , TAUMATISMO DE PIE , DR FREDES GARNIER </t>
  </si>
  <si>
    <t>compliaciones con el vuelo</t>
  </si>
  <si>
    <t>con tratamiento psiquiatrico</t>
  </si>
  <si>
    <t>hija internada co tratamiento psiquiatrico</t>
  </si>
  <si>
    <t xml:space="preserve">alta medica DR SANCHEZ </t>
  </si>
  <si>
    <t>cirujia de la esposa</t>
  </si>
  <si>
    <t>VAZQUEZ PABLO</t>
  </si>
  <si>
    <t>1 DIA, CIRUJIA DE LA ESPOSA , DRA MASAIRA</t>
  </si>
  <si>
    <t>CORONEL EDUARDO</t>
  </si>
  <si>
    <t xml:space="preserve">4 DIAS , </t>
  </si>
  <si>
    <t>quemadura en miembros inferiores/ internada c/ ATB</t>
  </si>
  <si>
    <t>8 DIAS, CIRUJIA DE LA ESPOSA , POST IMPLANTE HIPOCUSIA, DR RANDON SALGADO</t>
  </si>
  <si>
    <t>LESION DE LIGAMENTOS</t>
  </si>
  <si>
    <t>CORSO GASTON</t>
  </si>
  <si>
    <t>15 DIAS, LESION LIGAMENTO LATERAL INTERNO, DR RONDINELLA AGUSTIN</t>
  </si>
  <si>
    <t>edemas de mini cancer de vejiga</t>
  </si>
  <si>
    <t>salida con permiso medico por dolor lumbar</t>
  </si>
  <si>
    <t>Giargetta Bautista</t>
  </si>
  <si>
    <t>1 DIA , DOLOR ABDOMINAL/ DIARREA , DR VILLARROEL ALBERTO</t>
  </si>
  <si>
    <t xml:space="preserve">OPERERARIO CON DX DE INSUFICIENCIA CARDIACA/ FUE OPERADO DE HERNIA INGUINAL </t>
  </si>
  <si>
    <t xml:space="preserve">1 DIA, EXODONCIA, DR </t>
  </si>
  <si>
    <t>14 DIAS , INSUFICIENCIA CARDIACA CON DETERIORO SEVERO, DR LUIS GUTIERREZ</t>
  </si>
  <si>
    <t>15DIAS, POST OPERATORIO HERNIA INGUINAL, DRA MAZAIRA</t>
  </si>
  <si>
    <t>BORJA HORACIO</t>
  </si>
  <si>
    <t>5 DIAS , DOLOR ABDOMINAL, VOMITOS , DIARREA, DRA PANTOJA IVANA ( SALTA)</t>
  </si>
  <si>
    <t>10, DIAS, DRA MAZAIRA</t>
  </si>
  <si>
    <t>LEMOS CLAUDIA</t>
  </si>
  <si>
    <t>2 DIAS,CUIDADO FAMILIAR, DR BOLSAON GHIRARDI</t>
  </si>
  <si>
    <t>ALTA MEDICA A PARTIR DE FECHA 12/02/2024, DR RANDON SALGADO</t>
  </si>
  <si>
    <t>TRAUMATISMO DORSO LUMBAR</t>
  </si>
  <si>
    <t xml:space="preserve">ZAMORANO NOELIA </t>
  </si>
  <si>
    <t>3 DIAS, DOLOR DORSO LUMBAR , DR VILLARROEL</t>
  </si>
  <si>
    <t>AYAQUINTUY JORGE</t>
  </si>
  <si>
    <t xml:space="preserve">ENFERMEDAD </t>
  </si>
  <si>
    <t>4 DIAS, POR LUMBOCIATALGIA, DRA MARISA REBELLES</t>
  </si>
  <si>
    <t xml:space="preserve">GUERETA ANA LUZ </t>
  </si>
  <si>
    <t>1 DIA , CIRUJIA GINECOLOGICA, DR QUINTEROS FERNANDO</t>
  </si>
  <si>
    <t>16 DIAS , REPOSO POST QUIRURGICO , DRA MAZAIRA</t>
  </si>
  <si>
    <t xml:space="preserve">2 DIAS , EXODONCIA DRA LERA EVANGELINA </t>
  </si>
  <si>
    <t>2 DIAS , BONQUITIS / FIEBRE, DR VILLARROEL</t>
  </si>
  <si>
    <t>30 DIAS , LESION LIGAMENTO LATERAL INTERNO</t>
  </si>
  <si>
    <t xml:space="preserve">ARTEAGA JUAN </t>
  </si>
  <si>
    <t>1 DIA, DOLOR ABDOMINAL / DIARREA, DR VILLARREAL</t>
  </si>
  <si>
    <t xml:space="preserve">SANCHEZ GRACIELA </t>
  </si>
  <si>
    <t xml:space="preserve">1 DIA , DOLOR ABDOMINAL , DR REYES </t>
  </si>
  <si>
    <t>PINTOS VICTOR</t>
  </si>
  <si>
    <t>5 DIAS, QUEMADURA DE MIEMBRO INFERIOR,DR CABOS MALDONADO MARTIN</t>
  </si>
  <si>
    <t>10 DIAS , QUEMADURA DE MIEMBRO INFERIOR, DRA GIANNANTONIO CECILIA</t>
  </si>
  <si>
    <t>5 DIAS , QUEMADURA DE MIEMBRO INFERIOR , DRA GIANNANTONIO CECILIA</t>
  </si>
  <si>
    <t>MAYORNA CARLA</t>
  </si>
  <si>
    <t>1 DIA, C.F HIJO HERIDA CORTANTE EN REGION FRONTAL DE CARA. DRA NIEVA PAOLA</t>
  </si>
  <si>
    <t>VAZQUEZ NORA</t>
  </si>
  <si>
    <t>30 DIAS, CA DE MAMA DERECHA EN QT. DRA. SIMBAÑA NANCY</t>
  </si>
  <si>
    <t>PARDINI PABLO</t>
  </si>
  <si>
    <t>2 DIAS, POR INFECCION BUCODENTAL. DR VILLARROEL ALBERTO</t>
  </si>
  <si>
    <t>Dolor abdominal</t>
  </si>
  <si>
    <t xml:space="preserve">MANSILLA FIDEL </t>
  </si>
  <si>
    <t>28/25/2024</t>
  </si>
  <si>
    <t>VISITA MEDICA</t>
  </si>
  <si>
    <t>PRESENTE EN LA VISITA MEDICA 18:05 HS. DRA CAMARGO</t>
  </si>
  <si>
    <t>GARCIA, Carmelo</t>
  </si>
  <si>
    <t>Permiso medico</t>
  </si>
  <si>
    <t xml:space="preserve">salida con permiso medico por dolor ocular izquierdo y cefalea. NO presenta constancia de atencion, refiere el operario que por recibir atencion por guardia no le entregan certificado. </t>
  </si>
  <si>
    <t>PEREZ OLIVERA OMAR</t>
  </si>
  <si>
    <t>2 DIAS, MADRE CON CUADRO DE ENF CARDIOLOGICA, DR TELLO GUSTAVO</t>
  </si>
  <si>
    <t>KOHAN ROMINA</t>
  </si>
  <si>
    <t>ENFERMEDAD PROFESIONAL</t>
  </si>
  <si>
    <t>15 DIAS, TENDINITIS SUPRAESPINOSO, 15 DIAS, DR GARCIA PAZ</t>
  </si>
  <si>
    <t>3 DIAS , HIJO CON FARINGITIS , DRA CEJUELA</t>
  </si>
  <si>
    <t>´PARDINI PABLO</t>
  </si>
  <si>
    <t>3 DIAS, CUADRO GRIPAL, DR VILLARROEL</t>
  </si>
  <si>
    <t>CUIDADO MATERNO</t>
  </si>
  <si>
    <t>1 DIAS, ESTADO FEBRIL, DRA WINDOWER</t>
  </si>
  <si>
    <t xml:space="preserve">GONZALEZ GLADYS </t>
  </si>
  <si>
    <t xml:space="preserve">1 DIA,GASTROENTERITIS AGUDA, DRA MOYA </t>
  </si>
  <si>
    <t>RICARDO IVAN MARCELO</t>
  </si>
  <si>
    <t>3 DIAS , POP TRUS BX,  DR VILLALBA</t>
  </si>
  <si>
    <t>ACOSTA ,JULIO</t>
  </si>
  <si>
    <t>HIJA CON CUADRO FEBRIL</t>
  </si>
  <si>
    <t>5 DIAS, QUEMADURA DE MIEMBRO INFERIOR DERECHO,DR GONZALES LEONARDO</t>
  </si>
  <si>
    <t>4 DIAS,QUEMADURA DE MIEMBRO INFERIOR DERECHO, DR GONZALES LEONARDO</t>
  </si>
  <si>
    <t>ALTA</t>
  </si>
  <si>
    <t>REINICIAR ACTIVIADES A PARTIR DEL DIA 27/02/2024, DR GONZALES LEONARDO</t>
  </si>
  <si>
    <t>1 DIA , EXODONCIA , DRA LERA EVANGELINA</t>
  </si>
  <si>
    <t>1 DIA, INFECCION BUCO DENTAL, DR VILLARROEL</t>
  </si>
  <si>
    <t>10 DIAS , DUELO RECIENTE , DEPRESION , EVALUACION PSICOLOGICA , DRA OLIVERA</t>
  </si>
  <si>
    <t>SOTO ELSA</t>
  </si>
  <si>
    <t>2 DIAS , SINDROME GRIPAL, DRA MOYA</t>
  </si>
  <si>
    <t>22 DIAS, POP HERNIOPLASTIA, DRA MAZAIRA</t>
  </si>
  <si>
    <t>2 DIAS, CUIDADO DE LA HIJA , DR ESPÍNEL CRIADO DIEGO</t>
  </si>
  <si>
    <t>POS QUIRURGICO</t>
  </si>
  <si>
    <t>MARTINEZ FABIAN</t>
  </si>
  <si>
    <t>1 DIA, EXODONCIA, DRA LERA EVANGELINA</t>
  </si>
  <si>
    <t>1 DIA,DOLOR ABDOMINAL/ DIARREA, DR VILLARROEL</t>
  </si>
  <si>
    <t>TENDINITIS MUÑECA IZQUIERDA</t>
  </si>
  <si>
    <t>TENDINITIS DE QUERVAIN MUÑECA IZQ</t>
  </si>
  <si>
    <t>DESGARRO MENISCAL EXTERNO DE RODILLA DERECHA</t>
  </si>
  <si>
    <t>ALTA DE ART</t>
  </si>
  <si>
    <t>SE OTORGO ALTA A LA ESPERA DE LA FECHA PARA CIRUJIA, DR HANCEVIC</t>
  </si>
  <si>
    <t>BUSTAMANTE ANAHI</t>
  </si>
  <si>
    <t xml:space="preserve">BOTTO ANA </t>
  </si>
  <si>
    <t>10 DIAS , ANGUSTIA/ DEPRESION ( DUELO RECIENTE) DRA OLIVERA</t>
  </si>
  <si>
    <t xml:space="preserve">7 DIAS, NAC, DR BARELA </t>
  </si>
  <si>
    <t>1 DIA , TENDINITIS  HOMBRO DERECHO, DRA CAMARGO</t>
  </si>
  <si>
    <t>1 DIA , DOLOR PRECORDIAL, DRA OTRINA MARIA F</t>
  </si>
  <si>
    <t>GOMEZ LEONARDO</t>
  </si>
  <si>
    <t>15 DIAS,TENDINITIS DE MUÑECA IZQ, DR ADERA</t>
  </si>
  <si>
    <t>TORRES PIZARRO PABLO</t>
  </si>
  <si>
    <t>1 DIA ,DESGARRO DE RODILLA DERECHA , DR ACERI</t>
  </si>
  <si>
    <t>20 DIAS , DESGARRO MENISCAL EXTERNO DE RODILLA DERECHA EN TRATAMIENTO, DR RIVAS JAVIER</t>
  </si>
  <si>
    <t xml:space="preserve">GALARZA JORGE </t>
  </si>
  <si>
    <t>1 DIA , DOLOR EN MSD, DRA CAMARGO</t>
  </si>
  <si>
    <t>ACOSTA JULIO</t>
  </si>
  <si>
    <t>INTERNADO EN EL SERVICIO DE UTI , INFARTO AGUDO DE MIOCARDIO, DR CAMISASCA</t>
  </si>
  <si>
    <t>1 DIA , ESTUDI BAJO SEDACION, DRA CONCHA YANDRA</t>
  </si>
  <si>
    <t>ESTUDIO BAJO SEDACION</t>
  </si>
  <si>
    <t>LOPEZ VANESA</t>
  </si>
  <si>
    <t>30 DIAS, F32.2., DR RAUL BARBOZA</t>
  </si>
  <si>
    <t xml:space="preserve">RUIZ CLAUDIA </t>
  </si>
  <si>
    <t>15 DIAS , SINDROME MENISCAL, DR RONDINELLA</t>
  </si>
  <si>
    <t>2 DIAS , CIRUJIA DENTAL, DRA GABRIELA GONZA</t>
  </si>
  <si>
    <t>2 DIAS , ATENDIDO X GUARDIA ODONTOLOGICA, CERTIFIACADO SIN DX, DR KORNIEJCZUK</t>
  </si>
  <si>
    <t>1 DIA , CIRUJIA DENTAL, DR KORNIEJCZUK</t>
  </si>
  <si>
    <t>BRONCOESPASMO, DRA CAMARGO</t>
  </si>
  <si>
    <t>MAYORGA CARLA</t>
  </si>
  <si>
    <t>INTERNADO</t>
  </si>
  <si>
    <t>1 DIA, BRONCOESPASMO, DRA CAMARGO</t>
  </si>
  <si>
    <t>EL DIA 14/03/2024 FUE DERIVADO A LA CLINICA SAN JOSE PARA CIRUJIA CARDIACA, DR CAMISASCA LUIS PABLO</t>
  </si>
  <si>
    <t xml:space="preserve">VAZQUEZ NORA </t>
  </si>
  <si>
    <t>3 DIAS , EXAMENES PRE QUIRURGICOS , DR JUAN HERRERA PAEZ</t>
  </si>
  <si>
    <t>HERNANDEZ MILLALONCO HUGO</t>
  </si>
  <si>
    <t>2, DIAS , CRISIS HIPERTENSIVA , DR VILLARROEL ALBERTO</t>
  </si>
  <si>
    <t>CA de mama derecha en QT/ CIRUJIA EL DIA 26/03/24 CON REPOSO X 30 DIAS Y REEVALUCION</t>
  </si>
  <si>
    <t>INTERNADO EN UTI, PRONOSTICO RESERVADO/ DIA 14/03 FUE DERIVADO A CLINICA SAN JOSE PARA CIRUJIA,26/03/2024 SIGUE INTERNADO EN USHUAIA EN CLINICA SAN JORGE</t>
  </si>
  <si>
    <t xml:space="preserve">VAQUEZ NORA </t>
  </si>
  <si>
    <t>30 DIAS, POS QUIRURGICO CUADRAFECTOMIA / VACIAMIENTO AXILAR DERECHO, DRATETTAMANTI GEORGINA</t>
  </si>
  <si>
    <t>GISSER IVANA</t>
  </si>
  <si>
    <t xml:space="preserve">1 DIA , GASTRITIS DR ACERI HERNAN </t>
  </si>
  <si>
    <t>2 DIAS, DOLOR ABDOMINAL , DR VILLARROEL ALBERTO</t>
  </si>
  <si>
    <t>RUIZ CLAUDIA</t>
  </si>
  <si>
    <t>15 DIAS, GONALGIA BILATERAL EN TRATAMIENTO, DR RIVAS JAVIER</t>
  </si>
  <si>
    <t>DIASTASIS DEL RECTO</t>
  </si>
  <si>
    <t>ESTUDIO BAJO ANESTESIA</t>
  </si>
  <si>
    <t>CONGESTION / FIEBRE</t>
  </si>
  <si>
    <t>RAMOS HUGO</t>
  </si>
  <si>
    <t xml:space="preserve">VAZQUEZ HUGO </t>
  </si>
  <si>
    <t xml:space="preserve">ALTA MEDICA A PARTIR DEL DIA 10/04/2024, DR ROJIDO RUBEN </t>
  </si>
  <si>
    <t xml:space="preserve">1 DIA, ESTUDIO BAJO ANESTESIA, DR AUZON .M. MARIO </t>
  </si>
  <si>
    <t>ALTA art</t>
  </si>
  <si>
    <t>MAYORGA  ESTEFANIA</t>
  </si>
  <si>
    <t>DRA CAMARGO</t>
  </si>
  <si>
    <t>POS QUIRURGICO DE RODILLA</t>
  </si>
  <si>
    <t>14 DIAS , DIASTASIS DE RECTO, DR ROJIDO</t>
  </si>
  <si>
    <t xml:space="preserve">RUIZ CLAUDIAN </t>
  </si>
  <si>
    <t>15 DIAS, SINDROME MENISCAL DE RODILLA BILATERAL , DR: RONDINELLA AGUSTIN</t>
  </si>
  <si>
    <t>JARA LEILA ALDANA</t>
  </si>
  <si>
    <t>SINDROME FEBRIL/ ANGINA</t>
  </si>
  <si>
    <t>2,DIAS, ANGINA , DRA CAMARGO</t>
  </si>
  <si>
    <t>VILLARROEL LEONARDO</t>
  </si>
  <si>
    <t xml:space="preserve">BRITO MARIA JOSE </t>
  </si>
  <si>
    <t>ES TRASLADADA CON SERVICIO DE EMERGENCIAS</t>
  </si>
  <si>
    <t>CLEMENS GUILLERMO ENRIQUE</t>
  </si>
  <si>
    <t>2 DIAS, DR REYES</t>
  </si>
  <si>
    <t xml:space="preserve">CLEMENTS GUILLERMO </t>
  </si>
  <si>
    <t>3 DIAS DE LOS CUALES SOLO SE TOMO UNO, DR VILLARROEL</t>
  </si>
  <si>
    <t>BRITO MARIA JOSE</t>
  </si>
  <si>
    <t>3 DIAS , DOLOR ABDOMINAL, DRA RODRIGUEZ</t>
  </si>
  <si>
    <t xml:space="preserve">ALTA </t>
  </si>
  <si>
    <t xml:space="preserve">LAZZZARINI ERIKA BETIANA </t>
  </si>
  <si>
    <t>CABRERA TAMARA</t>
  </si>
  <si>
    <t xml:space="preserve">CIRUJIA SUPENDIDA/ REPROGRAMACION SIN FECHA </t>
  </si>
  <si>
    <t>kohan ROGOLINI, Romina Anabela</t>
  </si>
  <si>
    <t>LEIVA WANDA ESTEFANIA</t>
  </si>
  <si>
    <t>NIETO LOPEZ ILEANA SABRINA</t>
  </si>
  <si>
    <t>1 DIA , CEFALEA/ SINUSITIS, DR DOTTO MAURO</t>
  </si>
  <si>
    <t xml:space="preserve">15 DIAS, TENDINITIS MUÑECA IZQ, DR ADERA </t>
  </si>
  <si>
    <t>15 DIA , TENDINITIS DE MUÑECA IZQ EN TRATAMIENTO, DR ADERA</t>
  </si>
  <si>
    <t>20 DIAS , TENDINITIS EN TRATAMIENTO, DR ADERA</t>
  </si>
  <si>
    <t>TENDINITIS DE MUÑECA IZQ , DE ALTA , DR ADERA</t>
  </si>
  <si>
    <t>26/04//2024</t>
  </si>
  <si>
    <t>FERRAO SERGIO TADEO</t>
  </si>
  <si>
    <t>MARQUEZ ALEJANDRO DANIEL</t>
  </si>
  <si>
    <t>NIETO ILIANA</t>
  </si>
  <si>
    <t xml:space="preserve">CUIDADOS MATERNOS </t>
  </si>
  <si>
    <t>2 DIAS, FARINGITIS , DR GOMEZ BARCO</t>
  </si>
  <si>
    <t>VAZQUEZ SUCENA</t>
  </si>
  <si>
    <t>ESTADO FEBRIL , REPOSO 24 HS DRA CAMARGO</t>
  </si>
  <si>
    <t>PRALONG CARLOS RAFAEL</t>
  </si>
  <si>
    <t>PAZ ALEJANDRO AGUSTIN</t>
  </si>
  <si>
    <t>INFLAMACION DE MIEMBROS INFERIORES</t>
  </si>
  <si>
    <t>CURSANDO PREQUIRURJICO DE VESICULA</t>
  </si>
  <si>
    <t>CARDOZO ROJAS LIDIA</t>
  </si>
  <si>
    <t>ACCIDENTE EN LA PLANTA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</si>
</sst>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5">
    <font>
      <sz val="11"/>
      <color theme="1"/>
      <name val="Calibri"/>
      <family val="2"/>
      <scheme val="minor"/>
    </font>
    <font>
      <sz val="11"/>
      <color rgb="FFFF0000"/>
      <name val="Calibri"/>
      <family val="2"/>
      <scheme val="minor"/>
    </font>
    <font>
      <b/>
      <sz val="9"/>
      <color theme="0"/>
      <name val="Arial"/>
      <family val="2"/>
    </font>
    <font>
      <sz val="9"/>
      <color theme="1"/>
      <name val="Arial"/>
      <family val="2"/>
    </font>
    <font>
      <sz val="9"/>
      <color theme="1"/>
      <name val="Arial"/>
    </font>
    <font>
      <sz val="12"/>
      <color theme="1"/>
      <name val="Calibri"/>
      <family val="2"/>
      <scheme val="minor"/>
    </font>
    <font>
      <sz val="8"/>
      <color rgb="FFFF0000"/>
      <name val="Calibri"/>
      <family val="2"/>
      <scheme val="minor"/>
    </font>
    <font>
      <sz val="8"/>
      <color theme="1"/>
      <name val="Arial"/>
      <family val="2"/>
    </font>
    <font>
      <sz val="8"/>
      <name val="Arial"/>
      <family val="2"/>
    </font>
    <font>
      <sz val="8"/>
      <color theme="1"/>
      <name val="Calibri"/>
      <family val="2"/>
      <scheme val="minor"/>
    </font>
    <font>
      <sz val="10"/>
      <color theme="1"/>
      <name val="Calibri"/>
      <family val="2"/>
      <scheme val="minor"/>
    </font>
    <font>
      <sz val="12"/>
      <color theme="1"/>
      <name val="Calibri"/>
      <scheme val="minor"/>
    </font>
    <font>
      <sz val="24"/>
      <color theme="0"/>
      <name val="GothamMedium"/>
      <family val="3"/>
    </font>
    <font>
      <sz val="9"/>
      <color indexed="81"/>
      <name val="Tahoma"/>
      <charset val="1"/>
    </font>
    <font>
      <b/>
      <sz val="9"/>
      <color indexed="81"/>
      <name val="Tahoma"/>
      <charset val="1"/>
    </font>
  </fonts>
  <fills count="10">
    <fill>
      <patternFill patternType="none"/>
    </fill>
    <fill>
      <patternFill patternType="gray125"/>
    </fill>
    <fill>
      <patternFill patternType="solid">
        <fgColor theme="7"/>
        <bgColor theme="7"/>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FFC000"/>
        <bgColor indexed="64"/>
      </patternFill>
    </fill>
    <fill>
      <patternFill patternType="solid">
        <fgColor rgb="FFCC99FF"/>
        <bgColor indexed="64"/>
      </patternFill>
    </fill>
    <fill>
      <patternFill patternType="solid">
        <fgColor rgb="FF92D050"/>
        <bgColor indexed="64"/>
      </patternFill>
    </fill>
    <fill>
      <patternFill patternType="solid">
        <fgColor theme="0"/>
        <bgColor indexed="64"/>
      </patternFill>
    </fill>
    <fill>
      <patternFill patternType="solid">
        <fgColor theme="5" tint="0.39997558519241921"/>
        <bgColor indexed="64"/>
      </patternFill>
    </fill>
  </fills>
  <borders count="2">
    <border>
      <left/>
      <right/>
      <top/>
      <bottom/>
      <diagonal/>
    </border>
    <border>
      <left/>
      <right/>
      <top style="medium">
        <color theme="1"/>
      </top>
      <bottom style="medium">
        <color theme="1"/>
      </bottom>
      <diagonal/>
    </border>
  </borders>
  <cellStyleXfs count="1">
    <xf numFmtId="0" fontId="0" fillId="0" borderId="0"/>
  </cellStyleXfs>
  <cellXfs count="107">
    <xf numFmtId="0" fontId="0" fillId="0" borderId="0" xfId="0"/>
    <xf numFmtId="0" fontId="2" fillId="2" borderId="1" xfId="0" applyFont="1" applyFill="1" applyBorder="1" applyAlignment="1">
      <alignment horizontal="center" vertical="center"/>
    </xf>
    <xf numFmtId="0" fontId="3" fillId="3" borderId="0" xfId="0" applyNumberFormat="1" applyFont="1" applyFill="1" applyBorder="1" applyAlignment="1">
      <alignment horizontal="center" vertical="center"/>
    </xf>
    <xf numFmtId="0" fontId="3" fillId="3" borderId="0" xfId="0" applyFont="1" applyFill="1" applyBorder="1" applyAlignment="1">
      <alignment horizontal="left" vertical="center"/>
    </xf>
    <xf numFmtId="164" fontId="3" fillId="3" borderId="0" xfId="0" applyNumberFormat="1" applyFont="1" applyFill="1" applyBorder="1" applyAlignment="1">
      <alignment horizontal="left" vertical="center"/>
    </xf>
    <xf numFmtId="14" fontId="3" fillId="3" borderId="0" xfId="0" applyNumberFormat="1" applyFont="1" applyFill="1" applyBorder="1" applyAlignment="1">
      <alignment horizontal="left"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164" fontId="3" fillId="0" borderId="0" xfId="0" applyNumberFormat="1" applyFont="1" applyBorder="1" applyAlignment="1">
      <alignment horizontal="left" vertical="center"/>
    </xf>
    <xf numFmtId="14" fontId="3" fillId="0" borderId="0" xfId="0" applyNumberFormat="1" applyFont="1" applyBorder="1" applyAlignment="1">
      <alignment horizontal="left" vertical="center"/>
    </xf>
    <xf numFmtId="0" fontId="3" fillId="0" borderId="0" xfId="0" applyNumberFormat="1" applyFont="1" applyBorder="1" applyAlignment="1">
      <alignment horizontal="center" vertical="center" wrapText="1"/>
    </xf>
    <xf numFmtId="3" fontId="3" fillId="0" borderId="0" xfId="0" applyNumberFormat="1" applyFont="1" applyBorder="1" applyAlignment="1">
      <alignment horizontal="left" vertical="center"/>
    </xf>
    <xf numFmtId="0" fontId="3" fillId="3" borderId="0" xfId="0" applyFont="1" applyFill="1" applyBorder="1" applyAlignment="1">
      <alignment horizontal="center" vertical="center"/>
    </xf>
    <xf numFmtId="0" fontId="3" fillId="0" borderId="0" xfId="0" applyFont="1" applyBorder="1" applyAlignment="1">
      <alignment horizontal="center" vertical="center"/>
    </xf>
    <xf numFmtId="3" fontId="3" fillId="3" borderId="0" xfId="0" applyNumberFormat="1" applyFont="1" applyFill="1" applyBorder="1" applyAlignment="1">
      <alignment horizontal="left" vertical="center"/>
    </xf>
    <xf numFmtId="164" fontId="3" fillId="3" borderId="0" xfId="0" applyNumberFormat="1" applyFont="1" applyFill="1" applyBorder="1" applyAlignment="1">
      <alignment horizontal="left"/>
    </xf>
    <xf numFmtId="0" fontId="3" fillId="3" borderId="0" xfId="0" applyFont="1" applyFill="1" applyBorder="1" applyAlignment="1">
      <alignment horizontal="left"/>
    </xf>
    <xf numFmtId="0" fontId="3" fillId="0" borderId="0" xfId="0" applyFont="1" applyBorder="1" applyAlignment="1">
      <alignment horizontal="left"/>
    </xf>
    <xf numFmtId="164" fontId="3" fillId="0" borderId="0" xfId="0" applyNumberFormat="1" applyFont="1" applyBorder="1" applyAlignment="1">
      <alignment horizontal="left"/>
    </xf>
    <xf numFmtId="3" fontId="3" fillId="0" borderId="0" xfId="0" applyNumberFormat="1" applyFont="1" applyBorder="1" applyAlignment="1">
      <alignment horizontal="left"/>
    </xf>
    <xf numFmtId="3" fontId="3" fillId="3" borderId="0" xfId="0" applyNumberFormat="1" applyFont="1" applyFill="1" applyBorder="1" applyAlignment="1">
      <alignment horizontal="left"/>
    </xf>
    <xf numFmtId="0" fontId="4" fillId="3" borderId="0" xfId="0" applyFont="1" applyFill="1" applyBorder="1" applyAlignment="1">
      <alignment horizontal="center" vertical="center"/>
    </xf>
    <xf numFmtId="0" fontId="4" fillId="3" borderId="0" xfId="0" applyFont="1" applyFill="1" applyBorder="1" applyAlignment="1">
      <alignment horizontal="left" vertical="center"/>
    </xf>
    <xf numFmtId="0" fontId="4" fillId="3" borderId="0" xfId="0" applyNumberFormat="1" applyFont="1" applyFill="1" applyBorder="1" applyAlignment="1">
      <alignment horizontal="center" vertical="center"/>
    </xf>
    <xf numFmtId="14" fontId="4" fillId="3" borderId="0" xfId="0" applyNumberFormat="1" applyFont="1" applyFill="1" applyBorder="1" applyAlignment="1">
      <alignment horizontal="left" vertical="center"/>
    </xf>
    <xf numFmtId="0" fontId="4" fillId="3" borderId="0" xfId="0" applyFont="1" applyFill="1" applyBorder="1" applyAlignment="1">
      <alignment vertical="center"/>
    </xf>
    <xf numFmtId="0" fontId="0" fillId="0" borderId="0" xfId="0" applyAlignment="1">
      <alignment wrapText="1"/>
    </xf>
    <xf numFmtId="0" fontId="5" fillId="0" borderId="0" xfId="0" applyFont="1"/>
    <xf numFmtId="0" fontId="5" fillId="0" borderId="0" xfId="0" applyFont="1" applyAlignment="1">
      <alignment wrapText="1"/>
    </xf>
    <xf numFmtId="14" fontId="5" fillId="0" borderId="0" xfId="0" applyNumberFormat="1" applyFont="1"/>
    <xf numFmtId="0" fontId="5" fillId="0" borderId="0" xfId="0" applyFont="1" applyAlignment="1">
      <alignment horizontal="center" vertical="center" wrapText="1"/>
    </xf>
    <xf numFmtId="0" fontId="0" fillId="0" borderId="0" xfId="0" applyAlignment="1">
      <alignment vertical="top" wrapText="1"/>
    </xf>
    <xf numFmtId="0" fontId="0" fillId="0" borderId="0" xfId="0" applyAlignment="1">
      <alignment vertical="center" wrapText="1"/>
    </xf>
    <xf numFmtId="0" fontId="0" fillId="5" borderId="0" xfId="0" applyFill="1" applyAlignment="1">
      <alignment wrapText="1"/>
    </xf>
    <xf numFmtId="0" fontId="5" fillId="0" borderId="0" xfId="0" applyFont="1" applyFill="1" applyAlignment="1">
      <alignment horizontal="left" vertical="center" wrapText="1"/>
    </xf>
    <xf numFmtId="14" fontId="0" fillId="0" borderId="0" xfId="0" applyNumberFormat="1" applyAlignment="1">
      <alignment vertical="center" wrapText="1"/>
    </xf>
    <xf numFmtId="14" fontId="0" fillId="0" borderId="0" xfId="0" applyNumberFormat="1" applyAlignment="1">
      <alignment wrapText="1"/>
    </xf>
    <xf numFmtId="0" fontId="8" fillId="0" borderId="0" xfId="0" applyFont="1" applyFill="1" applyBorder="1" applyAlignment="1">
      <alignment horizontal="left" vertical="center" wrapText="1"/>
    </xf>
    <xf numFmtId="0" fontId="1"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0" fillId="0" borderId="0" xfId="0" applyFill="1" applyBorder="1" applyAlignment="1">
      <alignment wrapText="1"/>
    </xf>
    <xf numFmtId="14" fontId="0" fillId="0" borderId="0" xfId="0" applyNumberFormat="1" applyBorder="1" applyAlignment="1">
      <alignment wrapText="1"/>
    </xf>
    <xf numFmtId="0" fontId="0" fillId="0" borderId="0" xfId="0" applyBorder="1" applyAlignment="1">
      <alignment wrapText="1"/>
    </xf>
    <xf numFmtId="0" fontId="7" fillId="0" borderId="0" xfId="0" applyFont="1" applyFill="1" applyBorder="1" applyAlignment="1">
      <alignment horizontal="left" vertical="center" wrapText="1"/>
    </xf>
    <xf numFmtId="0" fontId="9" fillId="0" borderId="0" xfId="0" applyNumberFormat="1" applyFont="1" applyAlignment="1">
      <alignment horizontal="left" vertical="center" wrapText="1"/>
    </xf>
    <xf numFmtId="14" fontId="0" fillId="0" borderId="0" xfId="0" applyNumberFormat="1" applyAlignment="1">
      <alignment vertical="top" wrapText="1"/>
    </xf>
    <xf numFmtId="0" fontId="0" fillId="0" borderId="0" xfId="0" applyAlignment="1">
      <alignment horizontal="left" vertical="top" wrapText="1"/>
    </xf>
    <xf numFmtId="0" fontId="7" fillId="0" borderId="0" xfId="0" applyNumberFormat="1" applyFont="1" applyAlignment="1">
      <alignment horizontal="left" vertical="center" wrapText="1"/>
    </xf>
    <xf numFmtId="14" fontId="0" fillId="4" borderId="0" xfId="0" applyNumberFormat="1" applyFill="1" applyAlignment="1">
      <alignment wrapText="1"/>
    </xf>
    <xf numFmtId="0" fontId="7" fillId="4"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7" fillId="0" borderId="0" xfId="0" applyFont="1" applyAlignment="1">
      <alignment vertical="center" wrapText="1"/>
    </xf>
    <xf numFmtId="0" fontId="0" fillId="4" borderId="0" xfId="0" applyFill="1" applyAlignment="1">
      <alignment wrapText="1"/>
    </xf>
    <xf numFmtId="16" fontId="0" fillId="0" borderId="0" xfId="0" applyNumberFormat="1" applyAlignment="1">
      <alignment wrapText="1"/>
    </xf>
    <xf numFmtId="14"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Font="1" applyAlignment="1">
      <alignment wrapText="1"/>
    </xf>
    <xf numFmtId="0" fontId="8" fillId="4" borderId="0" xfId="0" applyFont="1" applyFill="1" applyBorder="1" applyAlignment="1">
      <alignment horizontal="left" vertical="center" wrapText="1"/>
    </xf>
    <xf numFmtId="0" fontId="0" fillId="0" borderId="0" xfId="0" applyFill="1" applyAlignment="1">
      <alignment wrapText="1"/>
    </xf>
    <xf numFmtId="0" fontId="0" fillId="0" borderId="0" xfId="0" applyFill="1" applyAlignment="1">
      <alignment vertical="center" wrapText="1"/>
    </xf>
    <xf numFmtId="0" fontId="3" fillId="0" borderId="0" xfId="0" applyNumberFormat="1" applyFont="1" applyFill="1" applyBorder="1" applyAlignment="1">
      <alignment horizontal="center" vertical="center"/>
    </xf>
    <xf numFmtId="0" fontId="3" fillId="0" borderId="0" xfId="0" applyFont="1" applyFill="1" applyBorder="1" applyAlignment="1">
      <alignment horizontal="left" vertical="center"/>
    </xf>
    <xf numFmtId="0"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left"/>
    </xf>
    <xf numFmtId="0" fontId="11" fillId="0" borderId="0" xfId="0" applyFont="1"/>
    <xf numFmtId="0" fontId="11" fillId="0" borderId="0" xfId="0" applyFont="1" applyAlignment="1">
      <alignment wrapText="1"/>
    </xf>
    <xf numFmtId="14" fontId="11" fillId="0" borderId="0" xfId="0" applyNumberFormat="1" applyFont="1"/>
    <xf numFmtId="20" fontId="11" fillId="0" borderId="0" xfId="0" applyNumberFormat="1" applyFont="1"/>
    <xf numFmtId="0" fontId="11" fillId="0" borderId="0" xfId="0" applyNumberFormat="1" applyFont="1"/>
    <xf numFmtId="14" fontId="11" fillId="0" borderId="0" xfId="0" applyNumberFormat="1" applyFont="1"/>
    <xf numFmtId="0" fontId="0" fillId="6" borderId="0" xfId="0" applyFill="1"/>
    <xf numFmtId="0" fontId="0" fillId="0" borderId="0" xfId="0" pivotButton="1"/>
    <xf numFmtId="0" fontId="0" fillId="0" borderId="0" xfId="0" applyAlignment="1">
      <alignment horizontal="left"/>
    </xf>
    <xf numFmtId="0" fontId="0" fillId="0" borderId="0" xfId="0" applyNumberFormat="1"/>
    <xf numFmtId="14" fontId="11" fillId="0" borderId="0" xfId="0" applyNumberFormat="1" applyFont="1"/>
    <xf numFmtId="0" fontId="11" fillId="4" borderId="0" xfId="0" applyFont="1" applyFill="1"/>
    <xf numFmtId="0" fontId="11" fillId="4" borderId="0" xfId="0" applyFont="1" applyFill="1" applyAlignment="1">
      <alignment wrapText="1"/>
    </xf>
    <xf numFmtId="14" fontId="11" fillId="4" borderId="0" xfId="0" applyNumberFormat="1" applyFont="1" applyFill="1"/>
    <xf numFmtId="20" fontId="11" fillId="4" borderId="0" xfId="0" applyNumberFormat="1" applyFont="1" applyFill="1"/>
    <xf numFmtId="14" fontId="11" fillId="4" borderId="0" xfId="0" applyNumberFormat="1" applyFont="1" applyFill="1"/>
    <xf numFmtId="0" fontId="11" fillId="4" borderId="0" xfId="0" applyNumberFormat="1" applyFont="1" applyFill="1"/>
    <xf numFmtId="0" fontId="11" fillId="7" borderId="0" xfId="0" applyFont="1" applyFill="1"/>
    <xf numFmtId="0" fontId="11" fillId="7" borderId="0" xfId="0" applyFont="1" applyFill="1" applyAlignment="1">
      <alignment wrapText="1"/>
    </xf>
    <xf numFmtId="14" fontId="11" fillId="7" borderId="0" xfId="0" applyNumberFormat="1" applyFont="1" applyFill="1"/>
    <xf numFmtId="20" fontId="11" fillId="7" borderId="0" xfId="0" applyNumberFormat="1" applyFont="1" applyFill="1"/>
    <xf numFmtId="14" fontId="11" fillId="7" borderId="0" xfId="0" applyNumberFormat="1" applyFont="1" applyFill="1"/>
    <xf numFmtId="0" fontId="11" fillId="7" borderId="0" xfId="0" applyNumberFormat="1" applyFont="1" applyFill="1"/>
    <xf numFmtId="20" fontId="5" fillId="7" borderId="0" xfId="0" applyNumberFormat="1" applyFont="1" applyFill="1"/>
    <xf numFmtId="20" fontId="11" fillId="8" borderId="0" xfId="0" applyNumberFormat="1" applyFont="1" applyFill="1"/>
    <xf numFmtId="0" fontId="11" fillId="8" borderId="0" xfId="0" applyFont="1" applyFill="1"/>
    <xf numFmtId="0" fontId="11" fillId="8" borderId="0" xfId="0" applyFont="1" applyFill="1" applyAlignment="1">
      <alignment wrapText="1"/>
    </xf>
    <xf numFmtId="14" fontId="11" fillId="8" borderId="0" xfId="0" applyNumberFormat="1" applyFont="1" applyFill="1"/>
    <xf numFmtId="0" fontId="11" fillId="8" borderId="0" xfId="0" applyNumberFormat="1" applyFont="1" applyFill="1"/>
    <xf numFmtId="0" fontId="5" fillId="0" borderId="0" xfId="0" applyFont="1" applyFill="1"/>
    <xf numFmtId="0" fontId="11" fillId="9" borderId="0" xfId="0" applyFont="1" applyFill="1"/>
    <xf numFmtId="0" fontId="11" fillId="9" borderId="0" xfId="0" applyFont="1" applyFill="1" applyAlignment="1">
      <alignment wrapText="1"/>
    </xf>
    <xf numFmtId="14" fontId="11" fillId="9" borderId="0" xfId="0" applyNumberFormat="1" applyFont="1" applyFill="1"/>
    <xf numFmtId="20" fontId="11" fillId="9" borderId="0" xfId="0" applyNumberFormat="1" applyFont="1" applyFill="1"/>
    <xf numFmtId="14" fontId="11" fillId="9" borderId="0" xfId="0" applyNumberFormat="1" applyFont="1" applyFill="1"/>
    <xf numFmtId="0" fontId="11" fillId="9" borderId="0" xfId="0" applyNumberFormat="1" applyFont="1" applyFill="1"/>
    <xf numFmtId="14" fontId="0" fillId="0" borderId="0" xfId="0" applyNumberFormat="1" applyAlignment="1">
      <alignment horizontal="center" vertical="center" wrapText="1"/>
    </xf>
    <xf numFmtId="0" fontId="0" fillId="0" borderId="0" xfId="0" applyAlignment="1">
      <alignment horizontal="left" vertical="center" wrapText="1"/>
    </xf>
    <xf numFmtId="0" fontId="12" fillId="6" borderId="0" xfId="0" applyFont="1" applyFill="1" applyAlignment="1">
      <alignment horizontal="center"/>
    </xf>
  </cellXfs>
  <cellStyles count="1">
    <cellStyle name="Normal" xfId="0" builtinId="0"/>
  </cellStyles>
  <dxfs count="36">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19" formatCode="dd/mm/yyyy"/>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12"/>
        <color theme="1"/>
        <name val="Calibri"/>
        <scheme val="minor"/>
      </font>
      <numFmt numFmtId="0" formatCode="General"/>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numFmt numFmtId="0" formatCode="General"/>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numFmt numFmtId="25" formatCode="hh:mm"/>
    </dxf>
    <dxf>
      <font>
        <strike val="0"/>
        <outline val="0"/>
        <shadow val="0"/>
        <u val="none"/>
        <vertAlign val="baseline"/>
        <sz val="12"/>
        <color theme="1"/>
        <name val="Calibri"/>
        <scheme val="minor"/>
      </font>
      <numFmt numFmtId="25" formatCode="hh:mm"/>
    </dxf>
    <dxf>
      <font>
        <strike val="0"/>
        <outline val="0"/>
        <shadow val="0"/>
        <u val="none"/>
        <vertAlign val="baseline"/>
        <sz val="12"/>
        <color theme="1"/>
        <name val="Calibri"/>
        <scheme val="minor"/>
      </font>
      <numFmt numFmtId="25" formatCode="hh:mm"/>
    </dxf>
    <dxf>
      <font>
        <strike val="0"/>
        <outline val="0"/>
        <shadow val="0"/>
        <u val="none"/>
        <vertAlign val="baseline"/>
        <sz val="12"/>
        <color theme="1"/>
        <name val="Calibri"/>
        <scheme val="minor"/>
      </font>
      <numFmt numFmtId="19" formatCode="dd/mm/yyyy"/>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alignment horizontal="center" vertical="center" textRotation="0" wrapText="1" indent="0" justifyLastLine="0" shrinkToFit="0" readingOrder="0"/>
    </dxf>
    <dxf>
      <font>
        <color rgb="FF9933FF"/>
      </font>
    </dxf>
  </dxfs>
  <tableStyles count="1" defaultTableStyle="TableStyleMedium2" defaultPivotStyle="PivotStyleLight16">
    <tableStyle name="Estilo de tabla 1" pivot="0" count="1">
      <tableStyleElement type="wholeTable" dxfId="35"/>
    </tableStyle>
  </tableStyles>
  <colors>
    <mruColors>
      <color rgb="FFCC99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iana Gallardo" refreshedDate="45314.391741203704" createdVersion="6" refreshedVersion="6" minRefreshableVersion="3" recordCount="294">
  <cacheSource type="worksheet">
    <worksheetSource name="Tabla4"/>
  </cacheSource>
  <cacheFields count="15">
    <cacheField name="Legajo" numFmtId="0">
      <sharedItems containsSemiMixedTypes="0" containsString="0" containsNumber="1" containsInteger="1" minValue="120102" maxValue="126517"/>
    </cacheField>
    <cacheField name="Nombre y Apellido" numFmtId="0">
      <sharedItems/>
    </cacheField>
    <cacheField name="Convenio" numFmtId="0">
      <sharedItems count="3">
        <s v="UOM"/>
        <s v="ASIMRA"/>
        <s v="FdC"/>
      </sharedItems>
    </cacheField>
    <cacheField name="Edad" numFmtId="0">
      <sharedItems containsSemiMixedTypes="0" containsString="0" containsNumber="1" containsInteger="1" minValue="22" maxValue="67"/>
    </cacheField>
    <cacheField name="Sexo" numFmtId="0">
      <sharedItems count="2">
        <s v="M"/>
        <s v="F"/>
      </sharedItems>
    </cacheField>
    <cacheField name="Tipo de Contrato" numFmtId="0">
      <sharedItems/>
    </cacheField>
    <cacheField name="Antigüedad" numFmtId="0">
      <sharedItems containsSemiMixedTypes="0" containsString="0" containsNumber="1" containsInteger="1" minValue="0" maxValue="35"/>
    </cacheField>
    <cacheField name="Tipo de Mano de Obra" numFmtId="0">
      <sharedItems containsNonDate="0" containsString="0" containsBlank="1"/>
    </cacheField>
    <cacheField name="Fecha Certificado" numFmtId="14">
      <sharedItems containsDate="1" containsMixedTypes="1" minDate="2024-01-11T00:00:00" maxDate="2024-01-19T00:00:00"/>
    </cacheField>
    <cacheField name="Mes" numFmtId="0">
      <sharedItems containsMixedTypes="1" containsNumber="1" containsInteger="1" minValue="1" maxValue="1"/>
    </cacheField>
    <cacheField name="Año" numFmtId="0">
      <sharedItems containsMixedTypes="1" containsNumber="1" containsInteger="1" minValue="2024" maxValue="2024"/>
    </cacheField>
    <cacheField name="Cant Ausencias" numFmtId="0">
      <sharedItems containsSemiMixedTypes="0" containsString="0" containsNumber="1" containsInteger="1" minValue="0" maxValue="14"/>
    </cacheField>
    <cacheField name="Motivo" numFmtId="0">
      <sharedItems containsBlank="1" count="4">
        <e v="#N/A"/>
        <s v="cuidado familiar"/>
        <s v="enfermedad"/>
        <m u="1"/>
      </sharedItems>
    </cacheField>
    <cacheField name="Diagnostico" numFmtId="0">
      <sharedItems containsNonDate="0" containsString="0" containsBlank="1"/>
    </cacheField>
    <cacheField name="Categoria Ausen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4">
  <r>
    <n v="120635"/>
    <s v="ABDALA, Miguel Ángel"/>
    <x v="0"/>
    <n v="50"/>
    <x v="0"/>
    <s v="Por tiempo indeterminado"/>
    <n v="18"/>
    <m/>
    <e v="#N/A"/>
    <e v="#N/A"/>
    <e v="#N/A"/>
    <n v="0"/>
    <x v="0"/>
    <m/>
    <m/>
  </r>
  <r>
    <n v="125894"/>
    <s v="ACOSTA, Johanna Alejandra"/>
    <x v="0"/>
    <n v="34"/>
    <x v="1"/>
    <s v="Por tiempo indeterminado"/>
    <n v="3"/>
    <m/>
    <e v="#N/A"/>
    <e v="#N/A"/>
    <e v="#N/A"/>
    <n v="0"/>
    <x v="0"/>
    <m/>
    <m/>
  </r>
  <r>
    <n v="120459"/>
    <s v="ACOSTA, Julio César "/>
    <x v="0"/>
    <n v="59"/>
    <x v="0"/>
    <s v="Por tiempo indeterminado"/>
    <n v="19"/>
    <m/>
    <e v="#N/A"/>
    <e v="#N/A"/>
    <e v="#N/A"/>
    <n v="0"/>
    <x v="0"/>
    <m/>
    <m/>
  </r>
  <r>
    <n v="120447"/>
    <s v="AELLO, Diego Ángel"/>
    <x v="1"/>
    <n v="43"/>
    <x v="0"/>
    <s v="Por tiempo indeterminado"/>
    <n v="19"/>
    <m/>
    <e v="#N/A"/>
    <e v="#N/A"/>
    <e v="#N/A"/>
    <n v="0"/>
    <x v="0"/>
    <m/>
    <m/>
  </r>
  <r>
    <n v="125463"/>
    <s v="AGUILAR BARRIA, Andrea Belén"/>
    <x v="0"/>
    <n v="36"/>
    <x v="1"/>
    <s v="Por tiempo indeterminado"/>
    <n v="11"/>
    <m/>
    <e v="#N/A"/>
    <e v="#N/A"/>
    <e v="#N/A"/>
    <n v="0"/>
    <x v="0"/>
    <m/>
    <m/>
  </r>
  <r>
    <n v="121327"/>
    <s v="AGUILAR, Carlos Alberto"/>
    <x v="0"/>
    <n v="62"/>
    <x v="0"/>
    <s v="Por tiempo indeterminado"/>
    <n v="18"/>
    <m/>
    <e v="#N/A"/>
    <e v="#N/A"/>
    <e v="#N/A"/>
    <n v="0"/>
    <x v="0"/>
    <m/>
    <m/>
  </r>
  <r>
    <n v="121633"/>
    <s v="AGUILAR, Marcelo Aquiles"/>
    <x v="0"/>
    <n v="44"/>
    <x v="0"/>
    <s v="Por tiempo indeterminado"/>
    <n v="18"/>
    <m/>
    <e v="#N/A"/>
    <e v="#N/A"/>
    <e v="#N/A"/>
    <n v="0"/>
    <x v="0"/>
    <m/>
    <m/>
  </r>
  <r>
    <n v="125427"/>
    <s v="AGUILERA, María Alejandra"/>
    <x v="0"/>
    <n v="48"/>
    <x v="1"/>
    <s v="Por tiempo indeterminado"/>
    <n v="13"/>
    <m/>
    <e v="#N/A"/>
    <e v="#N/A"/>
    <e v="#N/A"/>
    <n v="0"/>
    <x v="0"/>
    <m/>
    <m/>
  </r>
  <r>
    <n v="121626"/>
    <s v="AGUIRRE, Lucas Maria"/>
    <x v="0"/>
    <n v="44"/>
    <x v="0"/>
    <s v="Por tiempo indeterminado"/>
    <n v="17"/>
    <m/>
    <e v="#N/A"/>
    <e v="#N/A"/>
    <e v="#N/A"/>
    <n v="0"/>
    <x v="0"/>
    <m/>
    <m/>
  </r>
  <r>
    <n v="125772"/>
    <s v="ALANCAY, Jose Antonio"/>
    <x v="0"/>
    <n v="36"/>
    <x v="0"/>
    <s v="Por tiempo indeterminado"/>
    <n v="5"/>
    <m/>
    <e v="#N/A"/>
    <e v="#N/A"/>
    <e v="#N/A"/>
    <n v="0"/>
    <x v="0"/>
    <m/>
    <m/>
  </r>
  <r>
    <n v="121123"/>
    <s v="ALBERTI, Roberto Anibal"/>
    <x v="0"/>
    <n v="41"/>
    <x v="0"/>
    <s v="Por tiempo indeterminado"/>
    <n v="18"/>
    <m/>
    <e v="#N/A"/>
    <e v="#N/A"/>
    <e v="#N/A"/>
    <n v="0"/>
    <x v="0"/>
    <m/>
    <m/>
  </r>
  <r>
    <n v="120126"/>
    <s v="ALMADA, Laura Sofía"/>
    <x v="0"/>
    <n v="57"/>
    <x v="1"/>
    <s v="Por tiempo indeterminado"/>
    <n v="33"/>
    <m/>
    <e v="#N/A"/>
    <e v="#N/A"/>
    <e v="#N/A"/>
    <n v="0"/>
    <x v="0"/>
    <m/>
    <m/>
  </r>
  <r>
    <n v="120158"/>
    <s v="ALONSO, Osvaldo Ismael"/>
    <x v="0"/>
    <n v="56"/>
    <x v="0"/>
    <s v="Por tiempo indeterminado"/>
    <n v="31"/>
    <m/>
    <d v="2024-01-11T00:00:00"/>
    <n v="1"/>
    <n v="2024"/>
    <n v="7"/>
    <x v="1"/>
    <m/>
    <m/>
  </r>
  <r>
    <n v="125827"/>
    <s v="ALVAREZ MOREN, Gisela Marilina"/>
    <x v="0"/>
    <n v="31"/>
    <x v="1"/>
    <s v="Por tiempo indeterminado"/>
    <n v="5"/>
    <m/>
    <e v="#N/A"/>
    <e v="#N/A"/>
    <e v="#N/A"/>
    <n v="0"/>
    <x v="0"/>
    <m/>
    <m/>
  </r>
  <r>
    <n v="121124"/>
    <s v="ALVAREZ, Fernando Javier"/>
    <x v="0"/>
    <n v="53"/>
    <x v="0"/>
    <s v="Por tiempo indeterminado"/>
    <n v="18"/>
    <m/>
    <e v="#N/A"/>
    <e v="#N/A"/>
    <e v="#N/A"/>
    <n v="0"/>
    <x v="0"/>
    <m/>
    <m/>
  </r>
  <r>
    <n v="120419"/>
    <s v="AMERI, Ignacio"/>
    <x v="0"/>
    <n v="43"/>
    <x v="0"/>
    <s v="Por tiempo indeterminado"/>
    <n v="19"/>
    <m/>
    <e v="#N/A"/>
    <e v="#N/A"/>
    <e v="#N/A"/>
    <n v="0"/>
    <x v="0"/>
    <m/>
    <m/>
  </r>
  <r>
    <n v="121229"/>
    <s v="ANCONETANI, Norberto Fabián"/>
    <x v="0"/>
    <n v="59"/>
    <x v="0"/>
    <s v="Por tiempo indeterminado"/>
    <n v="19"/>
    <m/>
    <e v="#N/A"/>
    <e v="#N/A"/>
    <e v="#N/A"/>
    <n v="0"/>
    <x v="0"/>
    <m/>
    <m/>
  </r>
  <r>
    <n v="125866"/>
    <s v="ANDRADE MAÑAO, Mary Elizabeth "/>
    <x v="0"/>
    <n v="37"/>
    <x v="1"/>
    <s v="Por tiempo indeterminado"/>
    <n v="4"/>
    <m/>
    <e v="#N/A"/>
    <e v="#N/A"/>
    <e v="#N/A"/>
    <n v="0"/>
    <x v="0"/>
    <m/>
    <m/>
  </r>
  <r>
    <n v="125314"/>
    <s v="ARANCIBIA RANIERIS , Gustavo Sebastián"/>
    <x v="0"/>
    <n v="37"/>
    <x v="0"/>
    <s v="Por tiempo indeterminado"/>
    <n v="13"/>
    <m/>
    <e v="#N/A"/>
    <e v="#N/A"/>
    <e v="#N/A"/>
    <n v="0"/>
    <x v="0"/>
    <m/>
    <m/>
  </r>
  <r>
    <n v="121066"/>
    <s v="ARAYA, Javier Reynaldo"/>
    <x v="0"/>
    <n v="46"/>
    <x v="0"/>
    <s v="Por tiempo indeterminado"/>
    <n v="18"/>
    <m/>
    <e v="#N/A"/>
    <e v="#N/A"/>
    <e v="#N/A"/>
    <n v="0"/>
    <x v="0"/>
    <m/>
    <m/>
  </r>
  <r>
    <n v="120119"/>
    <s v="ARELLANO, Nestor José"/>
    <x v="1"/>
    <n v="57"/>
    <x v="0"/>
    <s v="Por tiempo indeterminado"/>
    <n v="34"/>
    <m/>
    <e v="#N/A"/>
    <e v="#N/A"/>
    <e v="#N/A"/>
    <n v="0"/>
    <x v="0"/>
    <m/>
    <m/>
  </r>
  <r>
    <n v="126065"/>
    <s v="ARGAÑARAS, Matias Maximiliano"/>
    <x v="2"/>
    <n v="39"/>
    <x v="0"/>
    <s v="Por tiempo indeterminado"/>
    <n v="2"/>
    <m/>
    <e v="#N/A"/>
    <e v="#N/A"/>
    <e v="#N/A"/>
    <n v="0"/>
    <x v="0"/>
    <m/>
    <m/>
  </r>
  <r>
    <n v="125315"/>
    <s v="ARIAS, Héctor Ricardo"/>
    <x v="0"/>
    <n v="54"/>
    <x v="0"/>
    <s v="Por tiempo indeterminado"/>
    <n v="15"/>
    <m/>
    <e v="#N/A"/>
    <e v="#N/A"/>
    <e v="#N/A"/>
    <n v="0"/>
    <x v="0"/>
    <m/>
    <m/>
  </r>
  <r>
    <n v="121187"/>
    <s v="ARIAS, Maura Elizabet"/>
    <x v="0"/>
    <n v="40"/>
    <x v="1"/>
    <s v="Por tiempo indeterminado"/>
    <n v="18"/>
    <m/>
    <e v="#N/A"/>
    <e v="#N/A"/>
    <e v="#N/A"/>
    <n v="0"/>
    <x v="0"/>
    <m/>
    <m/>
  </r>
  <r>
    <n v="125316"/>
    <s v="ARREDONDO, Diego Mauricio "/>
    <x v="0"/>
    <n v="42"/>
    <x v="0"/>
    <s v="Por tiempo indeterminado"/>
    <n v="14"/>
    <m/>
    <e v="#N/A"/>
    <e v="#N/A"/>
    <e v="#N/A"/>
    <n v="0"/>
    <x v="0"/>
    <m/>
    <m/>
  </r>
  <r>
    <n v="125528"/>
    <s v="ARTAZA, Juan Martín"/>
    <x v="0"/>
    <n v="31"/>
    <x v="0"/>
    <s v="Por tiempo indeterminado"/>
    <n v="11"/>
    <m/>
    <e v="#N/A"/>
    <e v="#N/A"/>
    <e v="#N/A"/>
    <n v="0"/>
    <x v="0"/>
    <m/>
    <m/>
  </r>
  <r>
    <n v="120473"/>
    <s v="ATEIRO, Juan Carlos"/>
    <x v="1"/>
    <n v="58"/>
    <x v="0"/>
    <s v="Por tiempo indeterminado"/>
    <n v="18"/>
    <m/>
    <e v="#N/A"/>
    <e v="#N/A"/>
    <e v="#N/A"/>
    <n v="0"/>
    <x v="0"/>
    <m/>
    <m/>
  </r>
  <r>
    <n v="121085"/>
    <s v="AYAQUINTUY SALDIVIA, Jorge Federico"/>
    <x v="0"/>
    <n v="42"/>
    <x v="0"/>
    <s v="Por tiempo indeterminado"/>
    <n v="18"/>
    <m/>
    <e v="#N/A"/>
    <e v="#N/A"/>
    <e v="#N/A"/>
    <n v="0"/>
    <x v="0"/>
    <m/>
    <m/>
  </r>
  <r>
    <n v="120789"/>
    <s v="AYAQUINTUY SALDIVIA, Monica Beatríz"/>
    <x v="0"/>
    <n v="48"/>
    <x v="1"/>
    <s v="Por tiempo indeterminado"/>
    <n v="18"/>
    <m/>
    <e v="#N/A"/>
    <e v="#N/A"/>
    <e v="#N/A"/>
    <n v="0"/>
    <x v="0"/>
    <m/>
    <m/>
  </r>
  <r>
    <n v="126508"/>
    <s v="AZUAGA, Viviana Marisa"/>
    <x v="2"/>
    <n v="45"/>
    <x v="1"/>
    <s v="Por tiempo indeterminado"/>
    <n v="1"/>
    <m/>
    <e v="#N/A"/>
    <e v="#N/A"/>
    <e v="#N/A"/>
    <n v="0"/>
    <x v="0"/>
    <m/>
    <m/>
  </r>
  <r>
    <n v="120960"/>
    <s v="BAHAMONDE, Javier Alejandro"/>
    <x v="0"/>
    <n v="45"/>
    <x v="0"/>
    <s v="Por tiempo indeterminado"/>
    <n v="18"/>
    <m/>
    <e v="#N/A"/>
    <e v="#N/A"/>
    <e v="#N/A"/>
    <n v="0"/>
    <x v="0"/>
    <m/>
    <m/>
  </r>
  <r>
    <n v="126115"/>
    <s v="BALART CARRALBAL, Enrique Esteban"/>
    <x v="2"/>
    <n v="42"/>
    <x v="0"/>
    <s v="Por tiempo indeterminado"/>
    <n v="4"/>
    <m/>
    <e v="#N/A"/>
    <e v="#N/A"/>
    <e v="#N/A"/>
    <n v="0"/>
    <x v="0"/>
    <m/>
    <m/>
  </r>
  <r>
    <n v="125792"/>
    <s v="BARBOZA, Guillermo Daniel"/>
    <x v="0"/>
    <n v="47"/>
    <x v="0"/>
    <s v="Por tiempo indeterminado"/>
    <n v="6"/>
    <m/>
    <e v="#N/A"/>
    <e v="#N/A"/>
    <e v="#N/A"/>
    <n v="0"/>
    <x v="0"/>
    <m/>
    <m/>
  </r>
  <r>
    <n v="125318"/>
    <s v="BARRERA, Rubén Hugo"/>
    <x v="0"/>
    <n v="54"/>
    <x v="0"/>
    <s v="Por tiempo indeterminado"/>
    <n v="13"/>
    <m/>
    <e v="#N/A"/>
    <e v="#N/A"/>
    <e v="#N/A"/>
    <n v="0"/>
    <x v="0"/>
    <m/>
    <m/>
  </r>
  <r>
    <n v="125838"/>
    <s v="BARRIENTOS BUSTOS, Jesús David"/>
    <x v="0"/>
    <n v="50"/>
    <x v="0"/>
    <s v="Por tiempo indeterminado"/>
    <n v="4"/>
    <m/>
    <e v="#N/A"/>
    <e v="#N/A"/>
    <e v="#N/A"/>
    <n v="0"/>
    <x v="0"/>
    <m/>
    <m/>
  </r>
  <r>
    <n v="120370"/>
    <s v="BARRIONUEVO, Angel Oscar"/>
    <x v="0"/>
    <n v="59"/>
    <x v="0"/>
    <s v="Por tiempo indeterminado"/>
    <n v="20"/>
    <m/>
    <e v="#N/A"/>
    <e v="#N/A"/>
    <e v="#N/A"/>
    <n v="0"/>
    <x v="0"/>
    <m/>
    <m/>
  </r>
  <r>
    <n v="121127"/>
    <s v="BASUALDO, Raul Horacio"/>
    <x v="0"/>
    <n v="53"/>
    <x v="0"/>
    <s v="Por tiempo indeterminado"/>
    <n v="18"/>
    <m/>
    <e v="#N/A"/>
    <e v="#N/A"/>
    <e v="#N/A"/>
    <n v="0"/>
    <x v="0"/>
    <m/>
    <m/>
  </r>
  <r>
    <n v="126033"/>
    <s v="BAZAN, Sergio Andrés"/>
    <x v="1"/>
    <n v="51"/>
    <x v="0"/>
    <s v="Por tiempo indeterminado"/>
    <n v="7"/>
    <m/>
    <e v="#N/A"/>
    <e v="#N/A"/>
    <e v="#N/A"/>
    <n v="0"/>
    <x v="0"/>
    <m/>
    <m/>
  </r>
  <r>
    <n v="120648"/>
    <s v="BELLAFRONTE, Sergio Ariel"/>
    <x v="0"/>
    <n v="45"/>
    <x v="0"/>
    <s v="Por tiempo indeterminado"/>
    <n v="19"/>
    <m/>
    <e v="#N/A"/>
    <e v="#N/A"/>
    <e v="#N/A"/>
    <n v="0"/>
    <x v="0"/>
    <m/>
    <m/>
  </r>
  <r>
    <n v="120448"/>
    <s v="BELLERE, Antonio Oscar"/>
    <x v="1"/>
    <n v="56"/>
    <x v="0"/>
    <s v="Por tiempo indeterminado"/>
    <n v="19"/>
    <m/>
    <e v="#N/A"/>
    <e v="#N/A"/>
    <e v="#N/A"/>
    <n v="0"/>
    <x v="0"/>
    <m/>
    <m/>
  </r>
  <r>
    <n v="125173"/>
    <s v="BENITEZ, Luisa Fidelina"/>
    <x v="0"/>
    <n v="48"/>
    <x v="1"/>
    <s v="Por tiempo indeterminado"/>
    <n v="13"/>
    <m/>
    <e v="#N/A"/>
    <e v="#N/A"/>
    <e v="#N/A"/>
    <n v="0"/>
    <x v="0"/>
    <m/>
    <m/>
  </r>
  <r>
    <n v="120397"/>
    <s v="BORJA, Horacio Lisardo"/>
    <x v="0"/>
    <n v="58"/>
    <x v="0"/>
    <s v="Por tiempo indeterminado"/>
    <n v="20"/>
    <m/>
    <e v="#N/A"/>
    <e v="#N/A"/>
    <e v="#N/A"/>
    <n v="0"/>
    <x v="0"/>
    <m/>
    <m/>
  </r>
  <r>
    <n v="120379"/>
    <s v="BORQUEZ CARCAMO, Victor Olegario"/>
    <x v="0"/>
    <n v="64"/>
    <x v="0"/>
    <s v="Por tiempo indeterminado"/>
    <n v="20"/>
    <m/>
    <e v="#N/A"/>
    <e v="#N/A"/>
    <e v="#N/A"/>
    <n v="0"/>
    <x v="0"/>
    <m/>
    <m/>
  </r>
  <r>
    <n v="125319"/>
    <s v="BOTTO, Ana  María"/>
    <x v="0"/>
    <n v="58"/>
    <x v="1"/>
    <s v="Por tiempo indeterminado"/>
    <n v="14"/>
    <m/>
    <e v="#N/A"/>
    <e v="#N/A"/>
    <e v="#N/A"/>
    <n v="0"/>
    <x v="0"/>
    <m/>
    <m/>
  </r>
  <r>
    <n v="126083"/>
    <s v="BOTTO, Lucas Joel"/>
    <x v="0"/>
    <n v="24"/>
    <x v="0"/>
    <s v="PPD"/>
    <n v="6"/>
    <m/>
    <e v="#N/A"/>
    <e v="#N/A"/>
    <e v="#N/A"/>
    <n v="0"/>
    <x v="0"/>
    <m/>
    <m/>
  </r>
  <r>
    <n v="125964"/>
    <s v="BRITO, María Jose"/>
    <x v="0"/>
    <n v="37"/>
    <x v="1"/>
    <s v="Por tiempo indeterminado"/>
    <n v="4"/>
    <m/>
    <e v="#N/A"/>
    <e v="#N/A"/>
    <e v="#N/A"/>
    <n v="0"/>
    <x v="0"/>
    <m/>
    <m/>
  </r>
  <r>
    <n v="121636"/>
    <s v="BUET, Mariano Nicolas"/>
    <x v="1"/>
    <n v="44"/>
    <x v="0"/>
    <s v="Por tiempo indeterminado"/>
    <n v="17"/>
    <m/>
    <e v="#N/A"/>
    <e v="#N/A"/>
    <e v="#N/A"/>
    <n v="0"/>
    <x v="0"/>
    <m/>
    <m/>
  </r>
  <r>
    <n v="125456"/>
    <s v="BURGOS, Maximiliano Ezequiel"/>
    <x v="0"/>
    <n v="35"/>
    <x v="0"/>
    <s v="Por tiempo indeterminado"/>
    <n v="12"/>
    <m/>
    <e v="#N/A"/>
    <e v="#N/A"/>
    <e v="#N/A"/>
    <n v="0"/>
    <x v="0"/>
    <m/>
    <m/>
  </r>
  <r>
    <n v="125570"/>
    <s v="BUSCEMI, Carla Anahi"/>
    <x v="0"/>
    <n v="38"/>
    <x v="1"/>
    <s v="Por tiempo indeterminado"/>
    <n v="10"/>
    <m/>
    <e v="#N/A"/>
    <e v="#N/A"/>
    <e v="#N/A"/>
    <n v="0"/>
    <x v="0"/>
    <m/>
    <m/>
  </r>
  <r>
    <n v="122375"/>
    <s v="BUSTAMANTE MONSALVE, Jorge Javier"/>
    <x v="0"/>
    <n v="41"/>
    <x v="0"/>
    <s v="Por tiempo indeterminado"/>
    <n v="16"/>
    <m/>
    <e v="#N/A"/>
    <e v="#N/A"/>
    <e v="#N/A"/>
    <n v="0"/>
    <x v="0"/>
    <m/>
    <m/>
  </r>
  <r>
    <n v="121972"/>
    <s v="BUSTAMANTE, Anahi"/>
    <x v="1"/>
    <n v="41"/>
    <x v="1"/>
    <s v="Por tiempo indeterminado"/>
    <n v="16"/>
    <m/>
    <e v="#N/A"/>
    <e v="#N/A"/>
    <e v="#N/A"/>
    <n v="0"/>
    <x v="0"/>
    <m/>
    <m/>
  </r>
  <r>
    <n v="120649"/>
    <s v="CABRERA, Ramona Isabel"/>
    <x v="0"/>
    <n v="46"/>
    <x v="1"/>
    <s v="Por tiempo indeterminado"/>
    <n v="19"/>
    <m/>
    <e v="#N/A"/>
    <e v="#N/A"/>
    <e v="#N/A"/>
    <n v="0"/>
    <x v="0"/>
    <m/>
    <m/>
  </r>
  <r>
    <n v="125564"/>
    <s v="CABRERA, Tamara Maricel"/>
    <x v="0"/>
    <n v="34"/>
    <x v="1"/>
    <s v="Por tiempo indeterminado"/>
    <n v="11"/>
    <m/>
    <e v="#N/A"/>
    <e v="#N/A"/>
    <e v="#N/A"/>
    <n v="0"/>
    <x v="0"/>
    <m/>
    <m/>
  </r>
  <r>
    <n v="125472"/>
    <s v="CAMACHO SCHON, Micaela Fernanda Lujan"/>
    <x v="0"/>
    <n v="35"/>
    <x v="1"/>
    <s v="Por tiempo indeterminado"/>
    <n v="9"/>
    <m/>
    <e v="#N/A"/>
    <e v="#N/A"/>
    <e v="#N/A"/>
    <n v="0"/>
    <x v="0"/>
    <m/>
    <m/>
  </r>
  <r>
    <n v="120902"/>
    <s v="CAMACHO, Ramon Luis"/>
    <x v="0"/>
    <n v="67"/>
    <x v="0"/>
    <s v="Por tiempo indeterminado"/>
    <n v="18"/>
    <m/>
    <e v="#N/A"/>
    <e v="#N/A"/>
    <e v="#N/A"/>
    <n v="0"/>
    <x v="0"/>
    <m/>
    <m/>
  </r>
  <r>
    <n v="121129"/>
    <s v="CAMINITI, German Ariel"/>
    <x v="0"/>
    <n v="47"/>
    <x v="0"/>
    <s v="Por tiempo indeterminado"/>
    <n v="18"/>
    <m/>
    <e v="#N/A"/>
    <e v="#N/A"/>
    <e v="#N/A"/>
    <n v="0"/>
    <x v="0"/>
    <m/>
    <m/>
  </r>
  <r>
    <n v="125922"/>
    <s v="CAMISAY, María Jose"/>
    <x v="0"/>
    <n v="30"/>
    <x v="1"/>
    <s v="Por tiempo indeterminado"/>
    <n v="3"/>
    <m/>
    <e v="#N/A"/>
    <e v="#N/A"/>
    <e v="#N/A"/>
    <n v="0"/>
    <x v="0"/>
    <m/>
    <m/>
  </r>
  <r>
    <n v="120962"/>
    <s v="CANULLO, Marcelo Alberto"/>
    <x v="0"/>
    <n v="53"/>
    <x v="0"/>
    <s v="Por tiempo indeterminado"/>
    <n v="18"/>
    <m/>
    <e v="#N/A"/>
    <e v="#N/A"/>
    <e v="#N/A"/>
    <n v="0"/>
    <x v="0"/>
    <m/>
    <m/>
  </r>
  <r>
    <n v="121623"/>
    <s v="CAÑAS, Marcelo Bernardo"/>
    <x v="0"/>
    <n v="48"/>
    <x v="0"/>
    <s v="Por tiempo indeterminado"/>
    <n v="18"/>
    <m/>
    <e v="#N/A"/>
    <e v="#N/A"/>
    <e v="#N/A"/>
    <n v="0"/>
    <x v="0"/>
    <m/>
    <m/>
  </r>
  <r>
    <n v="120384"/>
    <s v="CAÑETE, Julián Gabriel"/>
    <x v="0"/>
    <n v="61"/>
    <x v="0"/>
    <s v="Por tiempo indeterminado"/>
    <n v="20"/>
    <m/>
    <e v="#N/A"/>
    <e v="#N/A"/>
    <e v="#N/A"/>
    <n v="0"/>
    <x v="0"/>
    <m/>
    <m/>
  </r>
  <r>
    <n v="125188"/>
    <s v="CAÑETE, Mariel Alejandra"/>
    <x v="0"/>
    <n v="43"/>
    <x v="1"/>
    <s v="Por tiempo indeterminado"/>
    <n v="9"/>
    <m/>
    <e v="#N/A"/>
    <e v="#N/A"/>
    <e v="#N/A"/>
    <n v="0"/>
    <x v="0"/>
    <m/>
    <m/>
  </r>
  <r>
    <n v="125841"/>
    <s v="CARCAMO VERGARA, Luis Antonio"/>
    <x v="0"/>
    <n v="56"/>
    <x v="0"/>
    <s v="Por tiempo indeterminado"/>
    <n v="7"/>
    <m/>
    <e v="#N/A"/>
    <e v="#N/A"/>
    <e v="#N/A"/>
    <n v="0"/>
    <x v="0"/>
    <m/>
    <m/>
  </r>
  <r>
    <n v="125597"/>
    <s v="CARDENAS ANDRADE, Carlos Fabian"/>
    <x v="0"/>
    <n v="32"/>
    <x v="0"/>
    <s v="Por tiempo indeterminado"/>
    <n v="9"/>
    <m/>
    <e v="#N/A"/>
    <e v="#N/A"/>
    <e v="#N/A"/>
    <n v="0"/>
    <x v="0"/>
    <m/>
    <m/>
  </r>
  <r>
    <n v="120366"/>
    <s v="CARDENAS, Alejandro"/>
    <x v="0"/>
    <n v="58"/>
    <x v="0"/>
    <s v="Por tiempo indeterminado"/>
    <n v="20"/>
    <m/>
    <e v="#N/A"/>
    <e v="#N/A"/>
    <e v="#N/A"/>
    <n v="0"/>
    <x v="0"/>
    <m/>
    <m/>
  </r>
  <r>
    <n v="121620"/>
    <s v="CARDOZO ROJAS, Lidia Graciela"/>
    <x v="0"/>
    <n v="48"/>
    <x v="1"/>
    <s v="Por tiempo indeterminado"/>
    <n v="18"/>
    <m/>
    <e v="#N/A"/>
    <e v="#N/A"/>
    <e v="#N/A"/>
    <n v="0"/>
    <x v="0"/>
    <m/>
    <m/>
  </r>
  <r>
    <n v="120963"/>
    <s v="CARRIL, Ariel Enrique "/>
    <x v="0"/>
    <n v="45"/>
    <x v="0"/>
    <s v="Por tiempo indeterminado"/>
    <n v="18"/>
    <m/>
    <e v="#N/A"/>
    <e v="#N/A"/>
    <e v="#N/A"/>
    <n v="0"/>
    <x v="0"/>
    <m/>
    <m/>
  </r>
  <r>
    <n v="125347"/>
    <s v="CASTELLANO, Hugo David "/>
    <x v="0"/>
    <n v="36"/>
    <x v="0"/>
    <s v="Por tiempo indeterminado"/>
    <n v="13"/>
    <m/>
    <e v="#N/A"/>
    <e v="#N/A"/>
    <e v="#N/A"/>
    <n v="0"/>
    <x v="0"/>
    <m/>
    <m/>
  </r>
  <r>
    <n v="126084"/>
    <s v="CASTRO, Enzo Gabriel"/>
    <x v="0"/>
    <n v="26"/>
    <x v="0"/>
    <s v="PPD"/>
    <n v="6"/>
    <m/>
    <e v="#N/A"/>
    <e v="#N/A"/>
    <e v="#N/A"/>
    <n v="0"/>
    <x v="0"/>
    <m/>
    <m/>
  </r>
  <r>
    <n v="120368"/>
    <s v="CEBALLOS, Gaston Daniel"/>
    <x v="0"/>
    <n v="38"/>
    <x v="0"/>
    <s v="Por tiempo indeterminado"/>
    <n v="20"/>
    <m/>
    <e v="#N/A"/>
    <e v="#N/A"/>
    <e v="#N/A"/>
    <n v="0"/>
    <x v="0"/>
    <m/>
    <m/>
  </r>
  <r>
    <n v="125464"/>
    <s v="CERDA, Fernanda Magalí"/>
    <x v="0"/>
    <n v="34"/>
    <x v="1"/>
    <s v="Por tiempo indeterminado"/>
    <n v="11"/>
    <m/>
    <e v="#N/A"/>
    <e v="#N/A"/>
    <e v="#N/A"/>
    <n v="0"/>
    <x v="0"/>
    <m/>
    <m/>
  </r>
  <r>
    <n v="121186"/>
    <s v="CERUTTI, Luciano Carlos"/>
    <x v="0"/>
    <n v="44"/>
    <x v="0"/>
    <s v="Por tiempo indeterminado"/>
    <n v="17"/>
    <m/>
    <e v="#N/A"/>
    <e v="#N/A"/>
    <e v="#N/A"/>
    <n v="0"/>
    <x v="0"/>
    <m/>
    <m/>
  </r>
  <r>
    <n v="125473"/>
    <s v="CHACON JARAMILLO, Cintia Rosana"/>
    <x v="0"/>
    <n v="35"/>
    <x v="1"/>
    <s v="Por tiempo indeterminado"/>
    <n v="9"/>
    <m/>
    <e v="#N/A"/>
    <e v="#N/A"/>
    <e v="#N/A"/>
    <n v="0"/>
    <x v="0"/>
    <m/>
    <m/>
  </r>
  <r>
    <n v="125876"/>
    <s v="CHAPARRO, Jessica Vanesa"/>
    <x v="0"/>
    <n v="36"/>
    <x v="0"/>
    <s v="Por tiempo indeterminado"/>
    <n v="3"/>
    <m/>
    <e v="#N/A"/>
    <e v="#N/A"/>
    <e v="#N/A"/>
    <n v="0"/>
    <x v="0"/>
    <m/>
    <m/>
  </r>
  <r>
    <n v="126243"/>
    <s v="CHOCOBAR,Daniel Eduardo "/>
    <x v="2"/>
    <n v="49"/>
    <x v="0"/>
    <s v="Por tiempo indeterminado"/>
    <n v="2"/>
    <m/>
    <e v="#N/A"/>
    <e v="#N/A"/>
    <e v="#N/A"/>
    <n v="0"/>
    <x v="0"/>
    <m/>
    <m/>
  </r>
  <r>
    <n v="125459"/>
    <s v="CHRISTIANSE, Nicolás Emiliano"/>
    <x v="0"/>
    <n v="32"/>
    <x v="0"/>
    <s v="Por tiempo indeterminado"/>
    <n v="10"/>
    <m/>
    <e v="#N/A"/>
    <e v="#N/A"/>
    <e v="#N/A"/>
    <n v="0"/>
    <x v="0"/>
    <m/>
    <m/>
  </r>
  <r>
    <n v="121479"/>
    <s v="CLEMENS, Guillermo Enrique"/>
    <x v="0"/>
    <n v="40"/>
    <x v="0"/>
    <s v="Por tiempo indeterminado"/>
    <n v="17"/>
    <m/>
    <e v="#N/A"/>
    <e v="#N/A"/>
    <e v="#N/A"/>
    <n v="0"/>
    <x v="0"/>
    <m/>
    <m/>
  </r>
  <r>
    <n v="126248"/>
    <s v="CONESA, Juan Francisco"/>
    <x v="2"/>
    <n v="47"/>
    <x v="0"/>
    <s v="Por tiempo indeterminado"/>
    <n v="2"/>
    <m/>
    <e v="#N/A"/>
    <e v="#N/A"/>
    <e v="#N/A"/>
    <n v="0"/>
    <x v="0"/>
    <m/>
    <m/>
  </r>
  <r>
    <n v="125499"/>
    <s v="CONTRERAS, Lorena del Carmen"/>
    <x v="0"/>
    <n v="45"/>
    <x v="1"/>
    <s v="Por tiempo indeterminado"/>
    <n v="9"/>
    <m/>
    <e v="#N/A"/>
    <e v="#N/A"/>
    <e v="#N/A"/>
    <n v="0"/>
    <x v="0"/>
    <m/>
    <m/>
  </r>
  <r>
    <n v="125353"/>
    <s v="CONTRERAS, Silvia Elizabeth"/>
    <x v="0"/>
    <n v="57"/>
    <x v="1"/>
    <s v="Por tiempo indeterminado"/>
    <n v="14"/>
    <m/>
    <e v="#N/A"/>
    <e v="#N/A"/>
    <e v="#N/A"/>
    <n v="0"/>
    <x v="0"/>
    <m/>
    <m/>
  </r>
  <r>
    <n v="125166"/>
    <s v="CORFIELD, Daniel Orlando"/>
    <x v="0"/>
    <n v="64"/>
    <x v="0"/>
    <s v="Por tiempo indeterminado"/>
    <n v="15"/>
    <m/>
    <d v="2024-01-17T00:00:00"/>
    <n v="1"/>
    <n v="2024"/>
    <n v="0"/>
    <x v="2"/>
    <m/>
    <m/>
  </r>
  <r>
    <n v="125661"/>
    <s v="CORONEL, Eduardo Miguel"/>
    <x v="0"/>
    <n v="40"/>
    <x v="0"/>
    <s v="Por tiempo indeterminado"/>
    <n v="9"/>
    <m/>
    <e v="#N/A"/>
    <e v="#N/A"/>
    <e v="#N/A"/>
    <n v="0"/>
    <x v="0"/>
    <m/>
    <m/>
  </r>
  <r>
    <n v="125354"/>
    <s v="CORONEL, Julian Nicolás"/>
    <x v="0"/>
    <n v="61"/>
    <x v="0"/>
    <s v="Por tiempo indeterminado"/>
    <n v="14"/>
    <m/>
    <e v="#N/A"/>
    <e v="#N/A"/>
    <e v="#N/A"/>
    <n v="0"/>
    <x v="0"/>
    <m/>
    <m/>
  </r>
  <r>
    <n v="120399"/>
    <s v="CORRALES, Oscar Alberto"/>
    <x v="1"/>
    <n v="62"/>
    <x v="0"/>
    <s v="Por tiempo indeterminado"/>
    <n v="20"/>
    <m/>
    <e v="#N/A"/>
    <e v="#N/A"/>
    <e v="#N/A"/>
    <n v="0"/>
    <x v="0"/>
    <m/>
    <m/>
  </r>
  <r>
    <n v="126061"/>
    <s v="CORZO, Gaston Ezequiel "/>
    <x v="0"/>
    <n v="34"/>
    <x v="0"/>
    <s v="Por tiempo indeterminado"/>
    <n v="7"/>
    <m/>
    <e v="#N/A"/>
    <e v="#N/A"/>
    <e v="#N/A"/>
    <n v="0"/>
    <x v="0"/>
    <m/>
    <m/>
  </r>
  <r>
    <n v="126042"/>
    <s v="CRECHI, Amalia Soledad"/>
    <x v="2"/>
    <n v="45"/>
    <x v="1"/>
    <s v="Por tiempo indeterminado"/>
    <n v="7"/>
    <m/>
    <e v="#N/A"/>
    <e v="#N/A"/>
    <e v="#N/A"/>
    <n v="0"/>
    <x v="0"/>
    <m/>
    <m/>
  </r>
  <r>
    <n v="120901"/>
    <s v="DALMASSO, Sergio Gustavo"/>
    <x v="0"/>
    <n v="55"/>
    <x v="0"/>
    <s v="Por tiempo indeterminado"/>
    <n v="19"/>
    <m/>
    <e v="#N/A"/>
    <e v="#N/A"/>
    <e v="#N/A"/>
    <n v="0"/>
    <x v="0"/>
    <m/>
    <m/>
  </r>
  <r>
    <n v="121701"/>
    <s v="DEGANI, Victor Hugo"/>
    <x v="0"/>
    <n v="38"/>
    <x v="0"/>
    <s v="Por tiempo indeterminado"/>
    <n v="17"/>
    <m/>
    <e v="#N/A"/>
    <e v="#N/A"/>
    <e v="#N/A"/>
    <n v="0"/>
    <x v="0"/>
    <m/>
    <m/>
  </r>
  <r>
    <n v="125012"/>
    <s v="DEL GOBBO, Javier Andrés"/>
    <x v="1"/>
    <n v="55"/>
    <x v="0"/>
    <s v="Por tiempo indeterminado"/>
    <n v="14"/>
    <m/>
    <e v="#N/A"/>
    <e v="#N/A"/>
    <e v="#N/A"/>
    <n v="0"/>
    <x v="0"/>
    <m/>
    <m/>
  </r>
  <r>
    <n v="120652"/>
    <s v="DEL HOYO, Alejandro Miguel"/>
    <x v="0"/>
    <n v="60"/>
    <x v="0"/>
    <s v="Por tiempo indeterminado"/>
    <n v="19"/>
    <m/>
    <e v="#N/A"/>
    <e v="#N/A"/>
    <e v="#N/A"/>
    <n v="0"/>
    <x v="0"/>
    <m/>
    <m/>
  </r>
  <r>
    <n v="121280"/>
    <s v="DIAZ SEPULVEDA, Rodolfo Alejandro"/>
    <x v="0"/>
    <n v="46"/>
    <x v="0"/>
    <s v="Por tiempo indeterminado"/>
    <n v="18"/>
    <m/>
    <e v="#N/A"/>
    <e v="#N/A"/>
    <e v="#N/A"/>
    <n v="0"/>
    <x v="0"/>
    <m/>
    <m/>
  </r>
  <r>
    <n v="120653"/>
    <s v="DIAZ, Pablo Orlando"/>
    <x v="0"/>
    <n v="50"/>
    <x v="0"/>
    <s v="Por tiempo indeterminado"/>
    <n v="18"/>
    <m/>
    <e v="#N/A"/>
    <e v="#N/A"/>
    <e v="#N/A"/>
    <n v="0"/>
    <x v="0"/>
    <m/>
    <m/>
  </r>
  <r>
    <n v="126513"/>
    <s v="DORADO, Marcelo Eduardo"/>
    <x v="0"/>
    <n v="36"/>
    <x v="0"/>
    <s v="A plazo fijo"/>
    <n v="0"/>
    <m/>
    <e v="#N/A"/>
    <e v="#N/A"/>
    <e v="#N/A"/>
    <n v="0"/>
    <x v="0"/>
    <m/>
    <m/>
  </r>
  <r>
    <n v="126066"/>
    <s v="DULCICH, Dario Hugo "/>
    <x v="2"/>
    <n v="45"/>
    <x v="0"/>
    <s v="Por tiempo indeterminado"/>
    <n v="6"/>
    <m/>
    <e v="#N/A"/>
    <e v="#N/A"/>
    <e v="#N/A"/>
    <n v="0"/>
    <x v="0"/>
    <m/>
    <m/>
  </r>
  <r>
    <n v="121619"/>
    <s v="EHLERT, Noelia María Angélica"/>
    <x v="0"/>
    <n v="39"/>
    <x v="1"/>
    <s v="Por tiempo indeterminado"/>
    <n v="18"/>
    <m/>
    <e v="#N/A"/>
    <e v="#N/A"/>
    <e v="#N/A"/>
    <n v="0"/>
    <x v="0"/>
    <m/>
    <m/>
  </r>
  <r>
    <n v="122018"/>
    <s v="FALGUIYRETTE, Luis Miguel"/>
    <x v="0"/>
    <n v="55"/>
    <x v="0"/>
    <s v="Por tiempo indeterminado"/>
    <n v="16"/>
    <m/>
    <e v="#N/A"/>
    <e v="#N/A"/>
    <e v="#N/A"/>
    <n v="0"/>
    <x v="0"/>
    <m/>
    <m/>
  </r>
  <r>
    <n v="125171"/>
    <s v="FALON, Paula Ivana"/>
    <x v="0"/>
    <n v="36"/>
    <x v="1"/>
    <s v="Por tiempo indeterminado"/>
    <n v="13"/>
    <m/>
    <e v="#N/A"/>
    <e v="#N/A"/>
    <e v="#N/A"/>
    <n v="0"/>
    <x v="0"/>
    <m/>
    <m/>
  </r>
  <r>
    <n v="125436"/>
    <s v="FARCY, Cora Graciela"/>
    <x v="0"/>
    <n v="57"/>
    <x v="1"/>
    <s v="Por tiempo indeterminado"/>
    <n v="13"/>
    <m/>
    <e v="#N/A"/>
    <e v="#N/A"/>
    <e v="#N/A"/>
    <n v="0"/>
    <x v="0"/>
    <m/>
    <m/>
  </r>
  <r>
    <n v="125165"/>
    <s v="FERRAO, Sergio Tadeo"/>
    <x v="0"/>
    <n v="60"/>
    <x v="0"/>
    <s v="Por tiempo indeterminado"/>
    <n v="14"/>
    <m/>
    <e v="#N/A"/>
    <e v="#N/A"/>
    <e v="#N/A"/>
    <n v="0"/>
    <x v="0"/>
    <m/>
    <m/>
  </r>
  <r>
    <n v="126020"/>
    <s v="FERREYRA, Jesica Romina"/>
    <x v="2"/>
    <n v="35"/>
    <x v="1"/>
    <s v="Por tiempo indeterminado"/>
    <n v="8"/>
    <m/>
    <e v="#N/A"/>
    <e v="#N/A"/>
    <e v="#N/A"/>
    <n v="0"/>
    <x v="0"/>
    <m/>
    <m/>
  </r>
  <r>
    <n v="125600"/>
    <s v="FERUGLIO ALDA, Alexis Alberto"/>
    <x v="0"/>
    <n v="50"/>
    <x v="0"/>
    <s v="Por tiempo indeterminado"/>
    <n v="10"/>
    <m/>
    <d v="2024-01-18T00:00:00"/>
    <n v="1"/>
    <n v="2024"/>
    <n v="14"/>
    <x v="2"/>
    <m/>
    <m/>
  </r>
  <r>
    <n v="121068"/>
    <s v="FIGUEROA, Armando Guido Sebastian"/>
    <x v="1"/>
    <n v="44"/>
    <x v="0"/>
    <s v="Por tiempo indeterminado"/>
    <n v="18"/>
    <m/>
    <e v="#N/A"/>
    <e v="#N/A"/>
    <e v="#N/A"/>
    <n v="0"/>
    <x v="0"/>
    <m/>
    <m/>
  </r>
  <r>
    <n v="125927"/>
    <s v="FLORES, Juliana Alexandra"/>
    <x v="0"/>
    <n v="31"/>
    <x v="1"/>
    <s v="PPD"/>
    <n v="3"/>
    <m/>
    <e v="#N/A"/>
    <e v="#N/A"/>
    <e v="#N/A"/>
    <n v="0"/>
    <x v="0"/>
    <m/>
    <m/>
  </r>
  <r>
    <n v="125729"/>
    <s v="FLORES, Oscar Jesus"/>
    <x v="0"/>
    <n v="47"/>
    <x v="0"/>
    <s v="Por tiempo indeterminado"/>
    <n v="8"/>
    <m/>
    <e v="#N/A"/>
    <e v="#N/A"/>
    <e v="#N/A"/>
    <n v="0"/>
    <x v="0"/>
    <m/>
    <m/>
  </r>
  <r>
    <n v="120904"/>
    <s v="FRANCO, Emanuel Gastón"/>
    <x v="1"/>
    <n v="41"/>
    <x v="0"/>
    <s v="Por tiempo indeterminado"/>
    <n v="18"/>
    <m/>
    <e v="#N/A"/>
    <e v="#N/A"/>
    <e v="#N/A"/>
    <n v="0"/>
    <x v="0"/>
    <m/>
    <m/>
  </r>
  <r>
    <n v="121133"/>
    <s v="FRIAS, Carlos Armando"/>
    <x v="0"/>
    <n v="57"/>
    <x v="0"/>
    <s v="Por tiempo indeterminado"/>
    <n v="18"/>
    <m/>
    <e v="#N/A"/>
    <e v="#N/A"/>
    <e v="#N/A"/>
    <n v="0"/>
    <x v="0"/>
    <m/>
    <m/>
  </r>
  <r>
    <n v="120964"/>
    <s v="GALARZA, Daniel Marcelo"/>
    <x v="0"/>
    <n v="47"/>
    <x v="0"/>
    <s v="Por tiempo indeterminado"/>
    <n v="18"/>
    <m/>
    <e v="#N/A"/>
    <e v="#N/A"/>
    <e v="#N/A"/>
    <n v="0"/>
    <x v="0"/>
    <m/>
    <m/>
  </r>
  <r>
    <n v="120965"/>
    <s v="GALARZA, Jorge Alberto"/>
    <x v="0"/>
    <n v="51"/>
    <x v="0"/>
    <s v="Por tiempo indeterminado"/>
    <n v="18"/>
    <m/>
    <e v="#N/A"/>
    <e v="#N/A"/>
    <e v="#N/A"/>
    <n v="0"/>
    <x v="0"/>
    <m/>
    <m/>
  </r>
  <r>
    <n v="125357"/>
    <s v="GALDAMES GARCIA, Jimmy Jonathan"/>
    <x v="0"/>
    <n v="51"/>
    <x v="0"/>
    <s v="Por tiempo indeterminado"/>
    <n v="15"/>
    <m/>
    <e v="#N/A"/>
    <e v="#N/A"/>
    <e v="#N/A"/>
    <n v="0"/>
    <x v="0"/>
    <m/>
    <m/>
  </r>
  <r>
    <n v="126153"/>
    <s v="GALLARDO, Ariana Candela"/>
    <x v="2"/>
    <n v="23"/>
    <x v="1"/>
    <s v="Por tiempo indeterminado"/>
    <n v="2"/>
    <m/>
    <e v="#N/A"/>
    <e v="#N/A"/>
    <e v="#N/A"/>
    <n v="0"/>
    <x v="0"/>
    <m/>
    <m/>
  </r>
  <r>
    <n v="125531"/>
    <s v="GAMARRA, Pablo Victor"/>
    <x v="0"/>
    <n v="39"/>
    <x v="0"/>
    <s v="Por tiempo indeterminado"/>
    <n v="10"/>
    <m/>
    <e v="#N/A"/>
    <e v="#N/A"/>
    <e v="#N/A"/>
    <n v="0"/>
    <x v="0"/>
    <m/>
    <m/>
  </r>
  <r>
    <n v="120907"/>
    <s v="GARCIA, Carmelo Antonio"/>
    <x v="0"/>
    <n v="63"/>
    <x v="0"/>
    <s v="Por tiempo indeterminado"/>
    <n v="18"/>
    <m/>
    <e v="#N/A"/>
    <e v="#N/A"/>
    <e v="#N/A"/>
    <n v="0"/>
    <x v="0"/>
    <m/>
    <m/>
  </r>
  <r>
    <n v="120676"/>
    <s v="GARCIA, Hugo Nicolás"/>
    <x v="0"/>
    <n v="61"/>
    <x v="0"/>
    <s v="Por tiempo indeterminado"/>
    <n v="19"/>
    <m/>
    <e v="#N/A"/>
    <e v="#N/A"/>
    <e v="#N/A"/>
    <n v="0"/>
    <x v="0"/>
    <m/>
    <m/>
  </r>
  <r>
    <n v="125877"/>
    <s v="GARCIA, Juan Marcelo"/>
    <x v="0"/>
    <n v="47"/>
    <x v="0"/>
    <s v="Por tiempo indeterminado"/>
    <n v="4"/>
    <m/>
    <e v="#N/A"/>
    <e v="#N/A"/>
    <e v="#N/A"/>
    <n v="0"/>
    <x v="0"/>
    <m/>
    <m/>
  </r>
  <r>
    <n v="120162"/>
    <s v="GAUNA, Fabian Francisco"/>
    <x v="1"/>
    <n v="58"/>
    <x v="0"/>
    <s v="Por tiempo indeterminado"/>
    <n v="30"/>
    <m/>
    <e v="#N/A"/>
    <e v="#N/A"/>
    <e v="#N/A"/>
    <n v="0"/>
    <x v="0"/>
    <m/>
    <m/>
  </r>
  <r>
    <n v="120655"/>
    <s v="GAUNA, Rodolfo Alberto"/>
    <x v="0"/>
    <n v="42"/>
    <x v="0"/>
    <s v="Por tiempo indeterminado"/>
    <n v="18"/>
    <m/>
    <e v="#N/A"/>
    <e v="#N/A"/>
    <e v="#N/A"/>
    <n v="0"/>
    <x v="0"/>
    <m/>
    <m/>
  </r>
  <r>
    <n v="121172"/>
    <s v="GAUNA, Viviana Mercedes"/>
    <x v="0"/>
    <n v="56"/>
    <x v="1"/>
    <s v="Por tiempo indeterminado"/>
    <n v="17"/>
    <m/>
    <e v="#N/A"/>
    <e v="#N/A"/>
    <e v="#N/A"/>
    <n v="0"/>
    <x v="0"/>
    <m/>
    <m/>
  </r>
  <r>
    <n v="125322"/>
    <s v="GIORGETTA, Bautista Patricio Agustín"/>
    <x v="0"/>
    <n v="44"/>
    <x v="0"/>
    <s v="Por tiempo indeterminado"/>
    <n v="15"/>
    <m/>
    <e v="#N/A"/>
    <e v="#N/A"/>
    <e v="#N/A"/>
    <n v="0"/>
    <x v="0"/>
    <m/>
    <m/>
  </r>
  <r>
    <n v="125930"/>
    <s v="GISSER, Ivana Yanina"/>
    <x v="0"/>
    <n v="34"/>
    <x v="1"/>
    <s v="Por tiempo indeterminado"/>
    <n v="2"/>
    <m/>
    <e v="#N/A"/>
    <e v="#N/A"/>
    <e v="#N/A"/>
    <n v="0"/>
    <x v="0"/>
    <m/>
    <m/>
  </r>
  <r>
    <n v="126019"/>
    <s v="GITLIN, Carlos Alberto"/>
    <x v="2"/>
    <n v="48"/>
    <x v="0"/>
    <s v="Por tiempo indeterminado"/>
    <n v="8"/>
    <m/>
    <e v="#N/A"/>
    <e v="#N/A"/>
    <e v="#N/A"/>
    <n v="0"/>
    <x v="0"/>
    <m/>
    <m/>
  </r>
  <r>
    <n v="125969"/>
    <s v="GODOY, Gustavo Benjamin"/>
    <x v="0"/>
    <n v="28"/>
    <x v="0"/>
    <s v="Por tiempo indeterminado"/>
    <n v="4"/>
    <m/>
    <e v="#N/A"/>
    <e v="#N/A"/>
    <e v="#N/A"/>
    <n v="0"/>
    <x v="0"/>
    <m/>
    <m/>
  </r>
  <r>
    <n v="126286"/>
    <s v="GOMEZ ELIAS, Maria Florencia"/>
    <x v="2"/>
    <n v="32"/>
    <x v="1"/>
    <s v="Por tiempo indeterminado"/>
    <n v="0"/>
    <m/>
    <e v="#N/A"/>
    <e v="#N/A"/>
    <e v="#N/A"/>
    <n v="0"/>
    <x v="0"/>
    <m/>
    <m/>
  </r>
  <r>
    <n v="125234"/>
    <s v="GOMEZ, Ana Fernanda"/>
    <x v="0"/>
    <n v="45"/>
    <x v="1"/>
    <s v="Por tiempo indeterminado"/>
    <n v="12"/>
    <m/>
    <e v="#N/A"/>
    <e v="#N/A"/>
    <e v="#N/A"/>
    <n v="0"/>
    <x v="0"/>
    <m/>
    <m/>
  </r>
  <r>
    <n v="125665"/>
    <s v="GOMEZ, Leonardo Matías"/>
    <x v="0"/>
    <n v="42"/>
    <x v="0"/>
    <s v="Por tiempo indeterminado"/>
    <n v="9"/>
    <m/>
    <e v="#N/A"/>
    <e v="#N/A"/>
    <e v="#N/A"/>
    <n v="0"/>
    <x v="0"/>
    <m/>
    <m/>
  </r>
  <r>
    <n v="125592"/>
    <s v="GOMEZ, Nestor Alejandro"/>
    <x v="0"/>
    <n v="33"/>
    <x v="0"/>
    <s v="Por tiempo indeterminado"/>
    <n v="9"/>
    <m/>
    <e v="#N/A"/>
    <e v="#N/A"/>
    <e v="#N/A"/>
    <n v="0"/>
    <x v="0"/>
    <m/>
    <m/>
  </r>
  <r>
    <n v="125910"/>
    <s v="GOMEZ, Tania Marcela"/>
    <x v="0"/>
    <n v="41"/>
    <x v="1"/>
    <s v="Por tiempo indeterminado"/>
    <n v="3"/>
    <m/>
    <e v="#N/A"/>
    <e v="#N/A"/>
    <e v="#N/A"/>
    <n v="0"/>
    <x v="0"/>
    <m/>
    <m/>
  </r>
  <r>
    <n v="125323"/>
    <s v="GONZALEZ, Gladys Noemi"/>
    <x v="0"/>
    <n v="46"/>
    <x v="1"/>
    <s v="Por tiempo indeterminado"/>
    <n v="14"/>
    <m/>
    <e v="#N/A"/>
    <e v="#N/A"/>
    <e v="#N/A"/>
    <n v="0"/>
    <x v="0"/>
    <m/>
    <m/>
  </r>
  <r>
    <n v="121073"/>
    <s v="GONZALEZ, Juana Beatriz"/>
    <x v="0"/>
    <n v="50"/>
    <x v="1"/>
    <s v="Por tiempo indeterminado"/>
    <n v="18"/>
    <m/>
    <e v="#N/A"/>
    <e v="#N/A"/>
    <e v="#N/A"/>
    <n v="0"/>
    <x v="0"/>
    <m/>
    <m/>
  </r>
  <r>
    <n v="125533"/>
    <s v="GONZALEZ, Miguel Ángel"/>
    <x v="0"/>
    <n v="35"/>
    <x v="0"/>
    <s v="Por tiempo indeterminado"/>
    <n v="12"/>
    <m/>
    <e v="#N/A"/>
    <e v="#N/A"/>
    <e v="#N/A"/>
    <n v="0"/>
    <x v="0"/>
    <m/>
    <m/>
  </r>
  <r>
    <n v="121136"/>
    <s v="GORDILLO, Héctor Omar"/>
    <x v="0"/>
    <n v="62"/>
    <x v="0"/>
    <s v="Por tiempo indeterminado"/>
    <n v="18"/>
    <m/>
    <e v="#N/A"/>
    <e v="#N/A"/>
    <e v="#N/A"/>
    <n v="0"/>
    <x v="0"/>
    <m/>
    <m/>
  </r>
  <r>
    <n v="125461"/>
    <s v="GUANCA, Victor Alejandro"/>
    <x v="0"/>
    <n v="36"/>
    <x v="0"/>
    <s v="Por tiempo indeterminado"/>
    <n v="11"/>
    <m/>
    <e v="#N/A"/>
    <e v="#N/A"/>
    <e v="#N/A"/>
    <n v="0"/>
    <x v="0"/>
    <m/>
    <m/>
  </r>
  <r>
    <n v="125476"/>
    <s v="GUAYMAS, Delia Veronica"/>
    <x v="0"/>
    <n v="39"/>
    <x v="1"/>
    <s v="Por tiempo indeterminado"/>
    <n v="10"/>
    <m/>
    <e v="#N/A"/>
    <e v="#N/A"/>
    <e v="#N/A"/>
    <n v="0"/>
    <x v="0"/>
    <m/>
    <m/>
  </r>
  <r>
    <n v="125568"/>
    <s v="GUENCHUR OTEY, Tamara Patricia"/>
    <x v="0"/>
    <n v="40"/>
    <x v="1"/>
    <s v="Por tiempo indeterminado"/>
    <n v="9"/>
    <m/>
    <e v="#N/A"/>
    <e v="#N/A"/>
    <e v="#N/A"/>
    <n v="0"/>
    <x v="0"/>
    <m/>
    <m/>
  </r>
  <r>
    <n v="125426"/>
    <s v="GUERETA, Analuz Micaela"/>
    <x v="0"/>
    <n v="33"/>
    <x v="1"/>
    <s v="Por tiempo indeterminado"/>
    <n v="13"/>
    <m/>
    <e v="#N/A"/>
    <e v="#N/A"/>
    <e v="#N/A"/>
    <n v="0"/>
    <x v="0"/>
    <m/>
    <m/>
  </r>
  <r>
    <n v="125971"/>
    <s v="GUERRERO PEREZ, Alejandro Patricio"/>
    <x v="0"/>
    <n v="43"/>
    <x v="0"/>
    <s v="Por tiempo indeterminado"/>
    <n v="2"/>
    <m/>
    <e v="#N/A"/>
    <e v="#N/A"/>
    <e v="#N/A"/>
    <n v="0"/>
    <x v="0"/>
    <m/>
    <m/>
  </r>
  <r>
    <n v="126010"/>
    <s v="GUTIERREZ, Matías Jorge"/>
    <x v="0"/>
    <n v="30"/>
    <x v="0"/>
    <s v="PPD"/>
    <n v="4"/>
    <m/>
    <e v="#N/A"/>
    <e v="#N/A"/>
    <e v="#N/A"/>
    <n v="0"/>
    <x v="0"/>
    <m/>
    <m/>
  </r>
  <r>
    <n v="126245"/>
    <s v="HABERLE SCOFANO,Fabrizio"/>
    <x v="0"/>
    <n v="31"/>
    <x v="0"/>
    <s v="Por tiempo indeterminado"/>
    <n v="2"/>
    <m/>
    <e v="#N/A"/>
    <e v="#N/A"/>
    <e v="#N/A"/>
    <n v="0"/>
    <x v="0"/>
    <m/>
    <m/>
  </r>
  <r>
    <n v="125669"/>
    <s v="HERNANDEZ MILLALONCO, Hugo Blas"/>
    <x v="0"/>
    <n v="45"/>
    <x v="0"/>
    <s v="Por tiempo indeterminado"/>
    <n v="9"/>
    <m/>
    <e v="#N/A"/>
    <e v="#N/A"/>
    <e v="#N/A"/>
    <n v="0"/>
    <x v="0"/>
    <m/>
    <m/>
  </r>
  <r>
    <n v="120606"/>
    <s v="HERNANDEZ, Alejandra Marcela"/>
    <x v="0"/>
    <n v="52"/>
    <x v="1"/>
    <s v="Por tiempo indeterminado"/>
    <n v="18"/>
    <m/>
    <e v="#N/A"/>
    <e v="#N/A"/>
    <e v="#N/A"/>
    <n v="0"/>
    <x v="0"/>
    <m/>
    <m/>
  </r>
  <r>
    <n v="125324"/>
    <s v="HERNANDEZ, Matías Ezequiel"/>
    <x v="0"/>
    <n v="38"/>
    <x v="0"/>
    <s v="Por tiempo indeterminado"/>
    <n v="15"/>
    <m/>
    <e v="#N/A"/>
    <e v="#N/A"/>
    <e v="#N/A"/>
    <n v="0"/>
    <x v="0"/>
    <m/>
    <m/>
  </r>
  <r>
    <n v="120363"/>
    <s v="HERRERA MORAGA, Miguel Germán"/>
    <x v="0"/>
    <n v="58"/>
    <x v="0"/>
    <s v="Por tiempo indeterminado"/>
    <n v="20"/>
    <m/>
    <e v="#N/A"/>
    <e v="#N/A"/>
    <e v="#N/A"/>
    <n v="0"/>
    <x v="0"/>
    <m/>
    <m/>
  </r>
  <r>
    <n v="126254"/>
    <s v="HERRERA, Carlos Gabriel"/>
    <x v="2"/>
    <n v="49"/>
    <x v="0"/>
    <s v="Por tiempo indeterminado"/>
    <n v="1"/>
    <m/>
    <e v="#N/A"/>
    <e v="#N/A"/>
    <e v="#N/A"/>
    <n v="0"/>
    <x v="0"/>
    <m/>
    <m/>
  </r>
  <r>
    <n v="121178"/>
    <s v="HERRERA, Marcos David"/>
    <x v="0"/>
    <n v="37"/>
    <x v="0"/>
    <s v="Por tiempo indeterminado"/>
    <n v="18"/>
    <m/>
    <e v="#N/A"/>
    <e v="#N/A"/>
    <e v="#N/A"/>
    <n v="0"/>
    <x v="0"/>
    <m/>
    <m/>
  </r>
  <r>
    <n v="125972"/>
    <s v="ILLANES, Axel Alejandro"/>
    <x v="0"/>
    <n v="31"/>
    <x v="0"/>
    <s v="Por tiempo indeterminado"/>
    <n v="4"/>
    <m/>
    <e v="#N/A"/>
    <e v="#N/A"/>
    <e v="#N/A"/>
    <n v="0"/>
    <x v="0"/>
    <m/>
    <m/>
  </r>
  <r>
    <n v="120905"/>
    <s v="ISASI, Esteban Clemente"/>
    <x v="0"/>
    <n v="43"/>
    <x v="0"/>
    <s v="Por tiempo indeterminado"/>
    <n v="18"/>
    <m/>
    <e v="#N/A"/>
    <e v="#N/A"/>
    <e v="#N/A"/>
    <n v="0"/>
    <x v="0"/>
    <m/>
    <m/>
  </r>
  <r>
    <n v="120375"/>
    <s v="IZAGUIRRE, Guillermo Gabriel"/>
    <x v="0"/>
    <n v="43"/>
    <x v="0"/>
    <s v="Por tiempo indeterminado"/>
    <n v="20"/>
    <m/>
    <e v="#N/A"/>
    <e v="#N/A"/>
    <e v="#N/A"/>
    <n v="0"/>
    <x v="0"/>
    <m/>
    <m/>
  </r>
  <r>
    <n v="126180"/>
    <s v="JARA, Leila Aldana"/>
    <x v="2"/>
    <n v="25"/>
    <x v="1"/>
    <s v="Por tiempo indeterminado"/>
    <n v="2"/>
    <m/>
    <e v="#N/A"/>
    <e v="#N/A"/>
    <e v="#N/A"/>
    <n v="0"/>
    <x v="0"/>
    <m/>
    <m/>
  </r>
  <r>
    <n v="125325"/>
    <s v="JARAMILLO, Franco Ezequiel"/>
    <x v="0"/>
    <n v="33"/>
    <x v="0"/>
    <s v="Por tiempo indeterminado"/>
    <n v="13"/>
    <m/>
    <e v="#N/A"/>
    <e v="#N/A"/>
    <e v="#N/A"/>
    <n v="0"/>
    <x v="0"/>
    <m/>
    <m/>
  </r>
  <r>
    <n v="125566"/>
    <s v="KOHAN ROGOLINI, Romina Anabela"/>
    <x v="0"/>
    <n v="33"/>
    <x v="1"/>
    <s v="Por tiempo indeterminado"/>
    <n v="10"/>
    <m/>
    <e v="#N/A"/>
    <e v="#N/A"/>
    <e v="#N/A"/>
    <n v="0"/>
    <x v="0"/>
    <m/>
    <m/>
  </r>
  <r>
    <n v="122088"/>
    <s v="KUTNICH, Edgardo Samuel"/>
    <x v="1"/>
    <n v="48"/>
    <x v="0"/>
    <s v="Por tiempo indeterminado"/>
    <n v="16"/>
    <m/>
    <e v="#N/A"/>
    <e v="#N/A"/>
    <e v="#N/A"/>
    <n v="0"/>
    <x v="0"/>
    <m/>
    <m/>
  </r>
  <r>
    <n v="125326"/>
    <s v="LAGUNA, Hector Vicente"/>
    <x v="0"/>
    <n v="37"/>
    <x v="0"/>
    <s v="Por tiempo indeterminado"/>
    <n v="14"/>
    <m/>
    <e v="#N/A"/>
    <e v="#N/A"/>
    <e v="#N/A"/>
    <n v="0"/>
    <x v="0"/>
    <m/>
    <m/>
  </r>
  <r>
    <n v="125172"/>
    <s v="LAZZARINI, Erica Betiana "/>
    <x v="0"/>
    <n v="37"/>
    <x v="1"/>
    <s v="Por tiempo indeterminado"/>
    <n v="13"/>
    <m/>
    <e v="#N/A"/>
    <e v="#N/A"/>
    <e v="#N/A"/>
    <n v="0"/>
    <x v="0"/>
    <m/>
    <m/>
  </r>
  <r>
    <n v="125477"/>
    <s v="LEGUIZAMON, Monica Andrea"/>
    <x v="0"/>
    <n v="42"/>
    <x v="1"/>
    <s v="Por tiempo indeterminado"/>
    <n v="10"/>
    <m/>
    <e v="#N/A"/>
    <e v="#N/A"/>
    <e v="#N/A"/>
    <n v="0"/>
    <x v="0"/>
    <m/>
    <m/>
  </r>
  <r>
    <n v="125542"/>
    <s v="LEIVA, Wanda Estefanía"/>
    <x v="0"/>
    <n v="34"/>
    <x v="1"/>
    <s v="Por tiempo indeterminado"/>
    <n v="9"/>
    <m/>
    <e v="#N/A"/>
    <e v="#N/A"/>
    <e v="#N/A"/>
    <n v="0"/>
    <x v="0"/>
    <m/>
    <m/>
  </r>
  <r>
    <n v="120390"/>
    <s v="LEMOS, Claudia Verónica"/>
    <x v="0"/>
    <n v="55"/>
    <x v="1"/>
    <s v="Por tiempo indeterminado"/>
    <n v="20"/>
    <m/>
    <e v="#N/A"/>
    <e v="#N/A"/>
    <e v="#N/A"/>
    <n v="0"/>
    <x v="0"/>
    <m/>
    <m/>
  </r>
  <r>
    <n v="120657"/>
    <s v="LESCANO, Exequiel Elías"/>
    <x v="0"/>
    <n v="41"/>
    <x v="0"/>
    <s v="Por tiempo indeterminado"/>
    <n v="19"/>
    <m/>
    <e v="#N/A"/>
    <e v="#N/A"/>
    <e v="#N/A"/>
    <n v="0"/>
    <x v="0"/>
    <m/>
    <m/>
  </r>
  <r>
    <n v="125535"/>
    <s v="LIMA, Federico Ismael"/>
    <x v="0"/>
    <n v="43"/>
    <x v="0"/>
    <s v="Por tiempo indeterminado"/>
    <n v="9"/>
    <m/>
    <e v="#N/A"/>
    <e v="#N/A"/>
    <e v="#N/A"/>
    <n v="0"/>
    <x v="0"/>
    <m/>
    <m/>
  </r>
  <r>
    <n v="121137"/>
    <s v="LOPEZ CHAVEZ, Cristian René"/>
    <x v="0"/>
    <n v="44"/>
    <x v="0"/>
    <s v="Por tiempo indeterminado"/>
    <n v="17"/>
    <m/>
    <e v="#N/A"/>
    <e v="#N/A"/>
    <e v="#N/A"/>
    <n v="0"/>
    <x v="0"/>
    <m/>
    <m/>
  </r>
  <r>
    <n v="121089"/>
    <s v="LOPEZ, Emiliano Martín"/>
    <x v="1"/>
    <n v="40"/>
    <x v="0"/>
    <s v="Por tiempo indeterminado"/>
    <n v="18"/>
    <m/>
    <e v="#N/A"/>
    <e v="#N/A"/>
    <e v="#N/A"/>
    <n v="0"/>
    <x v="0"/>
    <m/>
    <m/>
  </r>
  <r>
    <n v="121706"/>
    <s v="LOPEZ, Lino Alberto"/>
    <x v="0"/>
    <n v="55"/>
    <x v="0"/>
    <s v="Por tiempo indeterminado"/>
    <n v="16"/>
    <m/>
    <e v="#N/A"/>
    <e v="#N/A"/>
    <e v="#N/A"/>
    <n v="0"/>
    <x v="0"/>
    <m/>
    <m/>
  </r>
  <r>
    <n v="125454"/>
    <s v="LOPEZ, Luciana Soledad"/>
    <x v="0"/>
    <n v="38"/>
    <x v="1"/>
    <s v="Por tiempo indeterminado"/>
    <n v="9"/>
    <m/>
    <e v="#N/A"/>
    <e v="#N/A"/>
    <e v="#N/A"/>
    <n v="0"/>
    <x v="0"/>
    <m/>
    <m/>
  </r>
  <r>
    <n v="125513"/>
    <s v="LOPEZ, Vanessa Stella"/>
    <x v="0"/>
    <n v="38"/>
    <x v="1"/>
    <s v="Por tiempo indeterminado"/>
    <n v="10"/>
    <m/>
    <e v="#N/A"/>
    <e v="#N/A"/>
    <e v="#N/A"/>
    <n v="0"/>
    <x v="0"/>
    <m/>
    <m/>
  </r>
  <r>
    <n v="121064"/>
    <s v="LOPEZ,Leandro Fabian "/>
    <x v="0"/>
    <n v="39"/>
    <x v="0"/>
    <s v="Por tiempo indeterminado"/>
    <n v="18"/>
    <m/>
    <e v="#N/A"/>
    <e v="#N/A"/>
    <e v="#N/A"/>
    <n v="0"/>
    <x v="0"/>
    <m/>
    <m/>
  </r>
  <r>
    <n v="125810"/>
    <s v="LOZANO, Martín"/>
    <x v="2"/>
    <n v="48"/>
    <x v="0"/>
    <s v="Por tiempo indeterminado"/>
    <n v="8"/>
    <m/>
    <e v="#N/A"/>
    <e v="#N/A"/>
    <e v="#N/A"/>
    <n v="0"/>
    <x v="0"/>
    <m/>
    <m/>
  </r>
  <r>
    <n v="125888"/>
    <s v="LUCERO, Cristian Miguel"/>
    <x v="0"/>
    <n v="41"/>
    <x v="0"/>
    <s v="Por tiempo indeterminado"/>
    <n v="9"/>
    <m/>
    <e v="#N/A"/>
    <e v="#N/A"/>
    <e v="#N/A"/>
    <n v="0"/>
    <x v="0"/>
    <m/>
    <m/>
  </r>
  <r>
    <n v="125935"/>
    <s v="LUDUEÑA, Emanuel Ezequiel"/>
    <x v="0"/>
    <n v="34"/>
    <x v="0"/>
    <s v="Por tiempo indeterminado"/>
    <n v="4"/>
    <m/>
    <e v="#N/A"/>
    <e v="#N/A"/>
    <e v="#N/A"/>
    <n v="0"/>
    <x v="0"/>
    <m/>
    <m/>
  </r>
  <r>
    <n v="121138"/>
    <s v="LUFFI, Pablo Conrado"/>
    <x v="0"/>
    <n v="52"/>
    <x v="0"/>
    <s v="Por tiempo indeterminado"/>
    <n v="19"/>
    <m/>
    <e v="#N/A"/>
    <e v="#N/A"/>
    <e v="#N/A"/>
    <n v="0"/>
    <x v="0"/>
    <m/>
    <m/>
  </r>
  <r>
    <n v="125479"/>
    <s v="LUNA, Ana María "/>
    <x v="0"/>
    <n v="33"/>
    <x v="1"/>
    <s v="Por tiempo indeterminado"/>
    <n v="9"/>
    <m/>
    <e v="#N/A"/>
    <e v="#N/A"/>
    <e v="#N/A"/>
    <n v="0"/>
    <x v="0"/>
    <m/>
    <m/>
  </r>
  <r>
    <n v="121090"/>
    <s v="MACHADO, Pablo Raúl"/>
    <x v="0"/>
    <n v="41"/>
    <x v="0"/>
    <s v="Por tiempo indeterminado"/>
    <n v="18"/>
    <m/>
    <e v="#N/A"/>
    <e v="#N/A"/>
    <e v="#N/A"/>
    <n v="0"/>
    <x v="0"/>
    <m/>
    <m/>
  </r>
  <r>
    <n v="125489"/>
    <s v="MACLEAN, Alejandro Raúl"/>
    <x v="1"/>
    <n v="53"/>
    <x v="0"/>
    <s v="Por tiempo indeterminado"/>
    <n v="12"/>
    <m/>
    <e v="#N/A"/>
    <e v="#N/A"/>
    <e v="#N/A"/>
    <n v="0"/>
    <x v="0"/>
    <m/>
    <m/>
  </r>
  <r>
    <n v="125365"/>
    <s v="MALDONADO, Carina Veronica"/>
    <x v="0"/>
    <n v="48"/>
    <x v="1"/>
    <s v="Por tiempo indeterminado"/>
    <n v="14"/>
    <m/>
    <e v="#N/A"/>
    <e v="#N/A"/>
    <e v="#N/A"/>
    <n v="0"/>
    <x v="0"/>
    <m/>
    <m/>
  </r>
  <r>
    <n v="125385"/>
    <s v="MANCILLA ALDERETE, Alejandro Augusto"/>
    <x v="0"/>
    <n v="35"/>
    <x v="0"/>
    <s v="Por tiempo indeterminado"/>
    <n v="13"/>
    <m/>
    <e v="#N/A"/>
    <e v="#N/A"/>
    <e v="#N/A"/>
    <n v="0"/>
    <x v="0"/>
    <m/>
    <m/>
  </r>
  <r>
    <n v="125938"/>
    <s v="MANCILLA BULACIO, Fidel Alejandro"/>
    <x v="0"/>
    <n v="31"/>
    <x v="0"/>
    <s v="Por tiempo indeterminado"/>
    <n v="4"/>
    <m/>
    <e v="#N/A"/>
    <e v="#N/A"/>
    <e v="#N/A"/>
    <n v="0"/>
    <x v="0"/>
    <m/>
    <m/>
  </r>
  <r>
    <n v="125366"/>
    <s v="MANSILLA, Hugo Edgardo"/>
    <x v="0"/>
    <n v="48"/>
    <x v="0"/>
    <s v="Por tiempo indeterminado"/>
    <n v="13"/>
    <m/>
    <e v="#N/A"/>
    <e v="#N/A"/>
    <e v="#N/A"/>
    <n v="0"/>
    <x v="0"/>
    <m/>
    <m/>
  </r>
  <r>
    <n v="125897"/>
    <s v="MANSILLA, Mercedes Aldana "/>
    <x v="0"/>
    <n v="30"/>
    <x v="1"/>
    <s v="PPD"/>
    <n v="2"/>
    <m/>
    <e v="#N/A"/>
    <e v="#N/A"/>
    <e v="#N/A"/>
    <n v="0"/>
    <x v="0"/>
    <m/>
    <m/>
  </r>
  <r>
    <n v="120118"/>
    <s v="MANZARAZ, Roque Genaro"/>
    <x v="1"/>
    <n v="59"/>
    <x v="0"/>
    <s v="Por tiempo indeterminado"/>
    <n v="34"/>
    <m/>
    <e v="#N/A"/>
    <e v="#N/A"/>
    <e v="#N/A"/>
    <n v="0"/>
    <x v="0"/>
    <m/>
    <m/>
  </r>
  <r>
    <n v="125979"/>
    <s v="MARCHESANI, Lucas Matías"/>
    <x v="0"/>
    <n v="35"/>
    <x v="0"/>
    <s v="Por tiempo indeterminado"/>
    <n v="4"/>
    <m/>
    <e v="#N/A"/>
    <e v="#N/A"/>
    <e v="#N/A"/>
    <n v="0"/>
    <x v="0"/>
    <m/>
    <m/>
  </r>
  <r>
    <n v="125760"/>
    <s v="MARQUEZ, Alejandro Daniel"/>
    <x v="0"/>
    <n v="43"/>
    <x v="0"/>
    <s v="Por tiempo indeterminado"/>
    <n v="9"/>
    <m/>
    <e v="#N/A"/>
    <e v="#N/A"/>
    <e v="#N/A"/>
    <n v="0"/>
    <x v="0"/>
    <m/>
    <m/>
  </r>
  <r>
    <n v="120903"/>
    <s v="MARTINEZ, Fabian David"/>
    <x v="0"/>
    <n v="44"/>
    <x v="0"/>
    <s v="Por tiempo indeterminado"/>
    <n v="18"/>
    <m/>
    <e v="#N/A"/>
    <e v="#N/A"/>
    <e v="#N/A"/>
    <n v="0"/>
    <x v="0"/>
    <m/>
    <m/>
  </r>
  <r>
    <n v="125612"/>
    <s v="MAYORGA AGUILAR, Estefanía Daiana"/>
    <x v="0"/>
    <n v="32"/>
    <x v="0"/>
    <s v="Por tiempo indeterminado"/>
    <n v="9"/>
    <m/>
    <e v="#N/A"/>
    <e v="#N/A"/>
    <e v="#N/A"/>
    <n v="0"/>
    <x v="0"/>
    <m/>
    <m/>
  </r>
  <r>
    <n v="125504"/>
    <s v="MAYORGA DIAZ, Carla Lorena"/>
    <x v="0"/>
    <n v="37"/>
    <x v="1"/>
    <s v="Por tiempo indeterminado"/>
    <n v="11"/>
    <m/>
    <e v="#N/A"/>
    <e v="#N/A"/>
    <e v="#N/A"/>
    <n v="0"/>
    <x v="0"/>
    <m/>
    <m/>
  </r>
  <r>
    <n v="120951"/>
    <s v="MEDINA, Nicolas Ariel"/>
    <x v="0"/>
    <n v="38"/>
    <x v="0"/>
    <s v="Por tiempo indeterminado"/>
    <n v="18"/>
    <m/>
    <e v="#N/A"/>
    <e v="#N/A"/>
    <e v="#N/A"/>
    <n v="0"/>
    <x v="0"/>
    <m/>
    <m/>
  </r>
  <r>
    <n v="120128"/>
    <s v="MEDINA, Ramón Alberto"/>
    <x v="1"/>
    <n v="63"/>
    <x v="0"/>
    <s v="Por tiempo indeterminado"/>
    <n v="33"/>
    <m/>
    <e v="#N/A"/>
    <e v="#N/A"/>
    <e v="#N/A"/>
    <n v="0"/>
    <x v="0"/>
    <m/>
    <m/>
  </r>
  <r>
    <n v="120899"/>
    <s v="MENDEZ, Humberto Ernesto"/>
    <x v="0"/>
    <n v="56"/>
    <x v="0"/>
    <s v="Por tiempo indeterminado"/>
    <n v="18"/>
    <m/>
    <e v="#N/A"/>
    <e v="#N/A"/>
    <e v="#N/A"/>
    <n v="0"/>
    <x v="0"/>
    <m/>
    <m/>
  </r>
  <r>
    <n v="125367"/>
    <s v="MERINO, Marcos Gastón"/>
    <x v="0"/>
    <n v="35"/>
    <x v="0"/>
    <s v="Por tiempo indeterminado"/>
    <n v="13"/>
    <m/>
    <e v="#N/A"/>
    <e v="#N/A"/>
    <e v="#N/A"/>
    <n v="0"/>
    <x v="0"/>
    <m/>
    <m/>
  </r>
  <r>
    <n v="125807"/>
    <s v="MONGES, Walter Alberto"/>
    <x v="2"/>
    <n v="50"/>
    <x v="0"/>
    <s v="Por tiempo indeterminado"/>
    <n v="8"/>
    <m/>
    <e v="#N/A"/>
    <e v="#N/A"/>
    <e v="#N/A"/>
    <n v="0"/>
    <x v="0"/>
    <m/>
    <m/>
  </r>
  <r>
    <n v="125328"/>
    <s v="MONTECINO ALMONACID, Matías Hernán"/>
    <x v="0"/>
    <n v="35"/>
    <x v="0"/>
    <s v="Por tiempo indeterminado"/>
    <n v="14"/>
    <m/>
    <e v="#N/A"/>
    <e v="#N/A"/>
    <e v="#N/A"/>
    <n v="0"/>
    <x v="0"/>
    <m/>
    <m/>
  </r>
  <r>
    <n v="120476"/>
    <s v="MORA, Roque"/>
    <x v="0"/>
    <n v="54"/>
    <x v="0"/>
    <s v="Por tiempo indeterminado"/>
    <n v="19"/>
    <m/>
    <e v="#N/A"/>
    <e v="#N/A"/>
    <e v="#N/A"/>
    <n v="0"/>
    <x v="0"/>
    <m/>
    <m/>
  </r>
  <r>
    <n v="126062"/>
    <s v="MOSCATELLI, Facundo Hernan"/>
    <x v="2"/>
    <n v="40"/>
    <x v="0"/>
    <s v="Por tiempo indeterminado"/>
    <n v="6"/>
    <m/>
    <e v="#N/A"/>
    <e v="#N/A"/>
    <e v="#N/A"/>
    <n v="0"/>
    <x v="0"/>
    <m/>
    <m/>
  </r>
  <r>
    <n v="121086"/>
    <s v="MUÑOZ LETIZIA, Luis Federico"/>
    <x v="0"/>
    <n v="42"/>
    <x v="0"/>
    <s v="Por tiempo indeterminado"/>
    <n v="18"/>
    <m/>
    <e v="#N/A"/>
    <e v="#N/A"/>
    <e v="#N/A"/>
    <n v="0"/>
    <x v="0"/>
    <m/>
    <m/>
  </r>
  <r>
    <n v="121629"/>
    <s v="MUÑOZ, Carlos Alberto "/>
    <x v="0"/>
    <n v="64"/>
    <x v="0"/>
    <s v="Por tiempo indeterminado"/>
    <n v="18"/>
    <m/>
    <e v="#N/A"/>
    <e v="#N/A"/>
    <e v="#N/A"/>
    <n v="0"/>
    <x v="0"/>
    <m/>
    <m/>
  </r>
  <r>
    <n v="126517"/>
    <s v="NARDELLI, Jonatan Javier"/>
    <x v="2"/>
    <n v="33"/>
    <x v="0"/>
    <s v="Periodo a Prueba"/>
    <n v="0"/>
    <m/>
    <e v="#N/A"/>
    <e v="#N/A"/>
    <e v="#N/A"/>
    <n v="0"/>
    <x v="0"/>
    <m/>
    <m/>
  </r>
  <r>
    <n v="121631"/>
    <s v="NAVARRETE, Rodolfo Daniel"/>
    <x v="0"/>
    <n v="52"/>
    <x v="0"/>
    <s v="Por tiempo indeterminado"/>
    <n v="18"/>
    <m/>
    <e v="#N/A"/>
    <e v="#N/A"/>
    <e v="#N/A"/>
    <n v="0"/>
    <x v="0"/>
    <m/>
    <m/>
  </r>
  <r>
    <n v="121092"/>
    <s v="NEIQUEL, Veronica Pamela"/>
    <x v="0"/>
    <n v="38"/>
    <x v="1"/>
    <s v="Por tiempo indeterminado"/>
    <n v="18"/>
    <m/>
    <e v="#N/A"/>
    <e v="#N/A"/>
    <e v="#N/A"/>
    <n v="0"/>
    <x v="0"/>
    <m/>
    <m/>
  </r>
  <r>
    <n v="120630"/>
    <s v="NIETO LOPEZ, Ileana Sabrina"/>
    <x v="0"/>
    <n v="37"/>
    <x v="1"/>
    <s v="Por tiempo indeterminado"/>
    <n v="18"/>
    <m/>
    <e v="#N/A"/>
    <e v="#N/A"/>
    <e v="#N/A"/>
    <n v="0"/>
    <x v="0"/>
    <m/>
    <m/>
  </r>
  <r>
    <n v="126511"/>
    <s v="NOGUERA, Antonio Eduardo"/>
    <x v="2"/>
    <n v="41"/>
    <x v="0"/>
    <s v="Por tiempo indeterminado"/>
    <n v="0"/>
    <m/>
    <e v="#N/A"/>
    <e v="#N/A"/>
    <e v="#N/A"/>
    <n v="0"/>
    <x v="0"/>
    <m/>
    <m/>
  </r>
  <r>
    <n v="125985"/>
    <s v="NUÑEZ, Claudio Daniel"/>
    <x v="0"/>
    <n v="52"/>
    <x v="0"/>
    <s v="PPD"/>
    <n v="7"/>
    <m/>
    <e v="#N/A"/>
    <e v="#N/A"/>
    <e v="#N/A"/>
    <n v="0"/>
    <x v="0"/>
    <m/>
    <m/>
  </r>
  <r>
    <n v="125986"/>
    <s v="NUÑEZ, Marta Vanesa"/>
    <x v="0"/>
    <n v="38"/>
    <x v="1"/>
    <s v="PPD"/>
    <n v="4"/>
    <m/>
    <e v="#N/A"/>
    <e v="#N/A"/>
    <e v="#N/A"/>
    <n v="0"/>
    <x v="0"/>
    <m/>
    <m/>
  </r>
  <r>
    <n v="121027"/>
    <s v="OCHOBA FAVA, Lucas Matias"/>
    <x v="0"/>
    <n v="38"/>
    <x v="0"/>
    <s v="Por tiempo indeterminado"/>
    <n v="17"/>
    <m/>
    <e v="#N/A"/>
    <e v="#N/A"/>
    <e v="#N/A"/>
    <n v="0"/>
    <x v="0"/>
    <m/>
    <m/>
  </r>
  <r>
    <n v="120142"/>
    <s v="OCHOBA, Jorge Alberto"/>
    <x v="0"/>
    <n v="64"/>
    <x v="0"/>
    <s v="Por tiempo indeterminado"/>
    <n v="32"/>
    <m/>
    <e v="#N/A"/>
    <e v="#N/A"/>
    <e v="#N/A"/>
    <n v="0"/>
    <x v="0"/>
    <m/>
    <m/>
  </r>
  <r>
    <n v="121618"/>
    <s v="OLGUIN, Viviana Beatriz"/>
    <x v="0"/>
    <n v="43"/>
    <x v="1"/>
    <s v="Por tiempo indeterminado"/>
    <n v="17"/>
    <m/>
    <e v="#N/A"/>
    <e v="#N/A"/>
    <e v="#N/A"/>
    <n v="0"/>
    <x v="0"/>
    <m/>
    <m/>
  </r>
  <r>
    <n v="120968"/>
    <s v="ORONA, Edgardo Walter"/>
    <x v="0"/>
    <n v="47"/>
    <x v="0"/>
    <s v="Por tiempo indeterminado"/>
    <n v="18"/>
    <m/>
    <e v="#N/A"/>
    <e v="#N/A"/>
    <e v="#N/A"/>
    <n v="0"/>
    <x v="0"/>
    <m/>
    <m/>
  </r>
  <r>
    <n v="125368"/>
    <s v="OROPEL, Gerónimo Leopoldo"/>
    <x v="0"/>
    <n v="49"/>
    <x v="0"/>
    <s v="Por tiempo indeterminado"/>
    <n v="13"/>
    <m/>
    <e v="#N/A"/>
    <e v="#N/A"/>
    <e v="#N/A"/>
    <n v="0"/>
    <x v="0"/>
    <m/>
    <m/>
  </r>
  <r>
    <n v="120465"/>
    <s v="ORTIZ, Gustavo Ezequiel"/>
    <x v="1"/>
    <n v="46"/>
    <x v="0"/>
    <s v="Por tiempo indeterminado"/>
    <n v="19"/>
    <m/>
    <e v="#N/A"/>
    <e v="#N/A"/>
    <e v="#N/A"/>
    <n v="0"/>
    <x v="0"/>
    <m/>
    <m/>
  </r>
  <r>
    <n v="126043"/>
    <s v="OSUDAR, Sergio Alberto"/>
    <x v="1"/>
    <n v="48"/>
    <x v="0"/>
    <s v="Por tiempo indeterminado"/>
    <n v="7"/>
    <m/>
    <e v="#N/A"/>
    <e v="#N/A"/>
    <e v="#N/A"/>
    <n v="0"/>
    <x v="0"/>
    <m/>
    <m/>
  </r>
  <r>
    <n v="120969"/>
    <s v="OVEJERO, Nestor Osvaldo"/>
    <x v="0"/>
    <n v="50"/>
    <x v="0"/>
    <s v="Por tiempo indeterminado"/>
    <n v="18"/>
    <m/>
    <e v="#N/A"/>
    <e v="#N/A"/>
    <e v="#N/A"/>
    <n v="0"/>
    <x v="0"/>
    <m/>
    <m/>
  </r>
  <r>
    <n v="126080"/>
    <s v="PACHECO,Julio Joaquin "/>
    <x v="0"/>
    <n v="32"/>
    <x v="0"/>
    <s v="Por tiempo indeterminado"/>
    <n v="2"/>
    <m/>
    <e v="#N/A"/>
    <e v="#N/A"/>
    <e v="#N/A"/>
    <n v="0"/>
    <x v="0"/>
    <m/>
    <m/>
  </r>
  <r>
    <n v="125408"/>
    <s v="PAEZ, Maximiliano Andrés"/>
    <x v="0"/>
    <n v="38"/>
    <x v="0"/>
    <s v="Por tiempo indeterminado"/>
    <n v="12"/>
    <m/>
    <e v="#N/A"/>
    <e v="#N/A"/>
    <e v="#N/A"/>
    <n v="0"/>
    <x v="0"/>
    <m/>
    <m/>
  </r>
  <r>
    <n v="125632"/>
    <s v="PAGES, Domingo Alejandro"/>
    <x v="0"/>
    <n v="40"/>
    <x v="0"/>
    <s v="Por tiempo indeterminado"/>
    <n v="9"/>
    <m/>
    <e v="#N/A"/>
    <e v="#N/A"/>
    <e v="#N/A"/>
    <n v="0"/>
    <x v="0"/>
    <m/>
    <m/>
  </r>
  <r>
    <n v="125330"/>
    <s v="PALACIOS, Claudio Ariel"/>
    <x v="0"/>
    <n v="45"/>
    <x v="0"/>
    <s v="Por tiempo indeterminado"/>
    <n v="14"/>
    <m/>
    <e v="#N/A"/>
    <e v="#N/A"/>
    <e v="#N/A"/>
    <n v="0"/>
    <x v="0"/>
    <m/>
    <m/>
  </r>
  <r>
    <n v="120102"/>
    <s v="PALLADINO, Alejandro Antonio"/>
    <x v="2"/>
    <n v="63"/>
    <x v="0"/>
    <s v="Por tiempo indeterminado"/>
    <n v="35"/>
    <m/>
    <e v="#N/A"/>
    <e v="#N/A"/>
    <e v="#N/A"/>
    <n v="0"/>
    <x v="0"/>
    <m/>
    <m/>
  </r>
  <r>
    <n v="121143"/>
    <s v="PARDINI OJEDA, Pablo Ivan"/>
    <x v="0"/>
    <n v="39"/>
    <x v="0"/>
    <s v="Por tiempo indeterminado"/>
    <n v="18"/>
    <m/>
    <e v="#N/A"/>
    <e v="#N/A"/>
    <e v="#N/A"/>
    <n v="0"/>
    <x v="0"/>
    <m/>
    <m/>
  </r>
  <r>
    <n v="125833"/>
    <s v="PASCUA, Luis Alberto"/>
    <x v="0"/>
    <n v="36"/>
    <x v="0"/>
    <s v="Por tiempo indeterminado"/>
    <n v="5"/>
    <m/>
    <e v="#N/A"/>
    <e v="#N/A"/>
    <e v="#N/A"/>
    <n v="0"/>
    <x v="0"/>
    <m/>
    <m/>
  </r>
  <r>
    <n v="125331"/>
    <s v="PAZ, Alejandro Agustín"/>
    <x v="0"/>
    <n v="50"/>
    <x v="0"/>
    <s v="Por tiempo indeterminado"/>
    <n v="13"/>
    <m/>
    <e v="#N/A"/>
    <e v="#N/A"/>
    <e v="#N/A"/>
    <n v="0"/>
    <x v="0"/>
    <m/>
    <m/>
  </r>
  <r>
    <n v="126053"/>
    <s v="PEDRAZA, Paulo Sergio"/>
    <x v="0"/>
    <n v="42"/>
    <x v="0"/>
    <s v="Por tiempo indeterminado"/>
    <n v="7"/>
    <m/>
    <e v="#N/A"/>
    <e v="#N/A"/>
    <e v="#N/A"/>
    <n v="0"/>
    <x v="0"/>
    <m/>
    <m/>
  </r>
  <r>
    <n v="121145"/>
    <s v="PEREYRA, Gloria Soledad"/>
    <x v="0"/>
    <n v="60"/>
    <x v="1"/>
    <s v="Por tiempo indeterminado"/>
    <n v="18"/>
    <m/>
    <e v="#N/A"/>
    <e v="#N/A"/>
    <e v="#N/A"/>
    <n v="0"/>
    <x v="0"/>
    <m/>
    <m/>
  </r>
  <r>
    <n v="120117"/>
    <s v="PEREYRA, Gustavo Fabián"/>
    <x v="0"/>
    <n v="58"/>
    <x v="0"/>
    <s v="Por tiempo indeterminado"/>
    <n v="35"/>
    <m/>
    <e v="#N/A"/>
    <e v="#N/A"/>
    <e v="#N/A"/>
    <n v="0"/>
    <x v="0"/>
    <m/>
    <m/>
  </r>
  <r>
    <n v="126069"/>
    <s v="PEREZ OLIVERA , Oscar Gerardo "/>
    <x v="1"/>
    <n v="39"/>
    <x v="0"/>
    <s v="Por tiempo indeterminado"/>
    <n v="4"/>
    <m/>
    <e v="#N/A"/>
    <e v="#N/A"/>
    <e v="#N/A"/>
    <n v="0"/>
    <x v="0"/>
    <m/>
    <m/>
  </r>
  <r>
    <n v="125333"/>
    <s v="PEREZ PEREZ, Miguel Angel"/>
    <x v="0"/>
    <n v="40"/>
    <x v="0"/>
    <s v="Por tiempo indeterminado"/>
    <n v="13"/>
    <m/>
    <e v="#N/A"/>
    <e v="#N/A"/>
    <e v="#N/A"/>
    <n v="0"/>
    <x v="0"/>
    <m/>
    <m/>
  </r>
  <r>
    <n v="120637"/>
    <s v="PEREZ, Sandra Carina"/>
    <x v="0"/>
    <n v="47"/>
    <x v="1"/>
    <s v="Por tiempo indeterminado"/>
    <n v="18"/>
    <m/>
    <e v="#N/A"/>
    <e v="#N/A"/>
    <e v="#N/A"/>
    <n v="0"/>
    <x v="0"/>
    <m/>
    <m/>
  </r>
  <r>
    <n v="126103"/>
    <s v="PICON, Pablo Rodrigo"/>
    <x v="0"/>
    <n v="37"/>
    <x v="0"/>
    <s v="PPD"/>
    <n v="6"/>
    <m/>
    <e v="#N/A"/>
    <e v="#N/A"/>
    <e v="#N/A"/>
    <n v="0"/>
    <x v="0"/>
    <m/>
    <m/>
  </r>
  <r>
    <n v="120378"/>
    <s v="PINTO, Victor Ricardo"/>
    <x v="1"/>
    <n v="49"/>
    <x v="0"/>
    <s v="Por tiempo indeterminado"/>
    <n v="20"/>
    <m/>
    <e v="#N/A"/>
    <e v="#N/A"/>
    <e v="#N/A"/>
    <n v="0"/>
    <x v="0"/>
    <m/>
    <m/>
  </r>
  <r>
    <n v="121152"/>
    <s v="PINTOS, Eloy Anibal"/>
    <x v="0"/>
    <n v="50"/>
    <x v="0"/>
    <s v="Por tiempo indeterminado"/>
    <n v="17"/>
    <m/>
    <e v="#N/A"/>
    <e v="#N/A"/>
    <e v="#N/A"/>
    <n v="0"/>
    <x v="0"/>
    <m/>
    <m/>
  </r>
  <r>
    <n v="120146"/>
    <s v="POBLETE, Placido"/>
    <x v="0"/>
    <n v="62"/>
    <x v="0"/>
    <s v="Por tiempo indeterminado"/>
    <n v="32"/>
    <m/>
    <e v="#N/A"/>
    <e v="#N/A"/>
    <e v="#N/A"/>
    <n v="0"/>
    <x v="0"/>
    <m/>
    <m/>
  </r>
  <r>
    <n v="125334"/>
    <s v="PORRAS MENICHETTI, Gustavo Abel"/>
    <x v="0"/>
    <n v="45"/>
    <x v="0"/>
    <s v="Por tiempo indeterminado"/>
    <n v="14"/>
    <m/>
    <e v="#N/A"/>
    <e v="#N/A"/>
    <e v="#N/A"/>
    <n v="0"/>
    <x v="0"/>
    <m/>
    <m/>
  </r>
  <r>
    <n v="121146"/>
    <s v="POZZI, Enrique Carlos"/>
    <x v="0"/>
    <n v="59"/>
    <x v="0"/>
    <s v="Por tiempo indeterminado"/>
    <n v="17"/>
    <m/>
    <e v="#N/A"/>
    <e v="#N/A"/>
    <e v="#N/A"/>
    <n v="0"/>
    <x v="0"/>
    <m/>
    <m/>
  </r>
  <r>
    <n v="125634"/>
    <s v="PRALONG, Carlos Rafael"/>
    <x v="0"/>
    <n v="36"/>
    <x v="0"/>
    <s v="Por tiempo indeterminado"/>
    <n v="9"/>
    <m/>
    <e v="#N/A"/>
    <e v="#N/A"/>
    <e v="#N/A"/>
    <n v="0"/>
    <x v="0"/>
    <m/>
    <m/>
  </r>
  <r>
    <n v="120493"/>
    <s v="PUEBLAS, Guillermo Miguel"/>
    <x v="1"/>
    <n v="53"/>
    <x v="0"/>
    <s v="Por tiempo indeterminado"/>
    <n v="18"/>
    <m/>
    <e v="#N/A"/>
    <e v="#N/A"/>
    <e v="#N/A"/>
    <n v="0"/>
    <x v="0"/>
    <m/>
    <m/>
  </r>
  <r>
    <n v="125448"/>
    <s v="QUIROZ BARRIONUEVO, Sandra Soledad"/>
    <x v="0"/>
    <n v="37"/>
    <x v="1"/>
    <s v="Por tiempo indeterminado"/>
    <n v="11"/>
    <m/>
    <e v="#N/A"/>
    <e v="#N/A"/>
    <e v="#N/A"/>
    <n v="0"/>
    <x v="0"/>
    <m/>
    <m/>
  </r>
  <r>
    <n v="120115"/>
    <s v="RAMOS, Hugo Alberto"/>
    <x v="0"/>
    <n v="60"/>
    <x v="0"/>
    <s v="Por tiempo indeterminado"/>
    <n v="35"/>
    <m/>
    <e v="#N/A"/>
    <e v="#N/A"/>
    <e v="#N/A"/>
    <n v="0"/>
    <x v="0"/>
    <m/>
    <m/>
  </r>
  <r>
    <n v="120970"/>
    <s v="RAVENTOS, Javier Humberto Jesús"/>
    <x v="0"/>
    <n v="44"/>
    <x v="0"/>
    <s v="Por tiempo indeterminado"/>
    <n v="18"/>
    <m/>
    <e v="#N/A"/>
    <e v="#N/A"/>
    <e v="#N/A"/>
    <n v="0"/>
    <x v="0"/>
    <m/>
    <m/>
  </r>
  <r>
    <n v="125335"/>
    <s v="RAYA, Leandro Sebastian"/>
    <x v="0"/>
    <n v="38"/>
    <x v="0"/>
    <s v="Por tiempo indeterminado"/>
    <n v="14"/>
    <m/>
    <e v="#N/A"/>
    <e v="#N/A"/>
    <e v="#N/A"/>
    <n v="0"/>
    <x v="0"/>
    <m/>
    <m/>
  </r>
  <r>
    <n v="120404"/>
    <s v="RICARDO, Ivan Marcelo"/>
    <x v="0"/>
    <n v="56"/>
    <x v="0"/>
    <s v="Por tiempo indeterminado"/>
    <n v="20"/>
    <m/>
    <e v="#N/A"/>
    <e v="#N/A"/>
    <e v="#N/A"/>
    <n v="0"/>
    <x v="0"/>
    <m/>
    <m/>
  </r>
  <r>
    <n v="120570"/>
    <s v="RIOS, Carlos Alejandro"/>
    <x v="0"/>
    <n v="43"/>
    <x v="0"/>
    <s v="Por tiempo indeterminado"/>
    <n v="18"/>
    <m/>
    <e v="#N/A"/>
    <e v="#N/A"/>
    <e v="#N/A"/>
    <n v="0"/>
    <x v="0"/>
    <m/>
    <m/>
  </r>
  <r>
    <n v="120458"/>
    <s v="ROBLES CARVAJAL, Jaime Alexis"/>
    <x v="0"/>
    <n v="53"/>
    <x v="0"/>
    <s v="Por tiempo indeterminado"/>
    <n v="19"/>
    <m/>
    <e v="#N/A"/>
    <e v="#N/A"/>
    <e v="#N/A"/>
    <n v="0"/>
    <x v="0"/>
    <m/>
    <m/>
  </r>
  <r>
    <n v="126050"/>
    <s v="ROCHA , Dario Alejandro"/>
    <x v="2"/>
    <n v="31"/>
    <x v="0"/>
    <s v="Por tiempo indeterminado"/>
    <n v="6"/>
    <m/>
    <e v="#N/A"/>
    <e v="#N/A"/>
    <e v="#N/A"/>
    <n v="0"/>
    <x v="0"/>
    <m/>
    <m/>
  </r>
  <r>
    <n v="120138"/>
    <s v="RODRIGUEZ, Esteban Adrián"/>
    <x v="0"/>
    <n v="57"/>
    <x v="0"/>
    <s v="Por tiempo indeterminado"/>
    <n v="32"/>
    <m/>
    <e v="#N/A"/>
    <e v="#N/A"/>
    <e v="#N/A"/>
    <n v="0"/>
    <x v="0"/>
    <m/>
    <m/>
  </r>
  <r>
    <n v="126272"/>
    <s v="RODRIGUEZ, Felipe Maximiliano"/>
    <x v="2"/>
    <n v="22"/>
    <x v="0"/>
    <s v="Por tiempo indeterminado"/>
    <n v="1"/>
    <m/>
    <e v="#N/A"/>
    <e v="#N/A"/>
    <e v="#N/A"/>
    <n v="0"/>
    <x v="0"/>
    <m/>
    <m/>
  </r>
  <r>
    <n v="126358"/>
    <s v="RODRIGUEZ, Julio Gerardo"/>
    <x v="0"/>
    <n v="59"/>
    <x v="0"/>
    <s v="A plazo fijo"/>
    <n v="1"/>
    <m/>
    <e v="#N/A"/>
    <e v="#N/A"/>
    <e v="#N/A"/>
    <n v="0"/>
    <x v="0"/>
    <m/>
    <m/>
  </r>
  <r>
    <n v="125370"/>
    <s v="ROLDAN, Oscar David"/>
    <x v="0"/>
    <n v="37"/>
    <x v="0"/>
    <s v="Por tiempo indeterminado"/>
    <n v="14"/>
    <m/>
    <e v="#N/A"/>
    <e v="#N/A"/>
    <e v="#N/A"/>
    <n v="0"/>
    <x v="0"/>
    <m/>
    <m/>
  </r>
  <r>
    <n v="121621"/>
    <s v="ROMERO, Alberto"/>
    <x v="0"/>
    <n v="63"/>
    <x v="0"/>
    <s v="Por tiempo indeterminado"/>
    <n v="19"/>
    <m/>
    <e v="#N/A"/>
    <e v="#N/A"/>
    <e v="#N/A"/>
    <n v="0"/>
    <x v="0"/>
    <m/>
    <m/>
  </r>
  <r>
    <n v="126122"/>
    <s v="ROMERO, Alexis Emanuel"/>
    <x v="0"/>
    <n v="37"/>
    <x v="0"/>
    <s v="Por tiempo indeterminado"/>
    <n v="2"/>
    <m/>
    <e v="#N/A"/>
    <e v="#N/A"/>
    <e v="#N/A"/>
    <n v="0"/>
    <x v="0"/>
    <m/>
    <m/>
  </r>
  <r>
    <n v="121216"/>
    <s v="ROSALES, Gustavo David"/>
    <x v="0"/>
    <n v="40"/>
    <x v="0"/>
    <s v="Por tiempo indeterminado"/>
    <n v="18"/>
    <m/>
    <e v="#N/A"/>
    <e v="#N/A"/>
    <e v="#N/A"/>
    <n v="0"/>
    <x v="0"/>
    <m/>
    <m/>
  </r>
  <r>
    <n v="121155"/>
    <s v="RUIZ, Claudia Marcela"/>
    <x v="0"/>
    <n v="59"/>
    <x v="1"/>
    <s v="Por tiempo indeterminado"/>
    <n v="18"/>
    <m/>
    <e v="#N/A"/>
    <e v="#N/A"/>
    <e v="#N/A"/>
    <n v="0"/>
    <x v="0"/>
    <m/>
    <m/>
  </r>
  <r>
    <n v="120132"/>
    <s v="RUIZ, Mirta Susana"/>
    <x v="1"/>
    <n v="55"/>
    <x v="1"/>
    <s v="Por tiempo indeterminado"/>
    <n v="32"/>
    <m/>
    <e v="#N/A"/>
    <e v="#N/A"/>
    <e v="#N/A"/>
    <n v="0"/>
    <x v="0"/>
    <m/>
    <m/>
  </r>
  <r>
    <n v="125447"/>
    <s v="RUIZ, Sergio Fernando"/>
    <x v="0"/>
    <n v="39"/>
    <x v="0"/>
    <s v="Por tiempo indeterminado"/>
    <n v="11"/>
    <m/>
    <e v="#N/A"/>
    <e v="#N/A"/>
    <e v="#N/A"/>
    <n v="0"/>
    <x v="0"/>
    <m/>
    <m/>
  </r>
  <r>
    <n v="125997"/>
    <s v="SAAVEDRA, Haydee del Carmen"/>
    <x v="0"/>
    <n v="51"/>
    <x v="1"/>
    <s v="PPD"/>
    <n v="5"/>
    <m/>
    <e v="#N/A"/>
    <e v="#N/A"/>
    <e v="#N/A"/>
    <n v="0"/>
    <x v="0"/>
    <m/>
    <m/>
  </r>
  <r>
    <n v="125510"/>
    <s v="SALAS BRAVO, Dagna Ayelen"/>
    <x v="0"/>
    <n v="34"/>
    <x v="1"/>
    <s v="Por tiempo indeterminado"/>
    <n v="11"/>
    <m/>
    <e v="#N/A"/>
    <e v="#N/A"/>
    <e v="#N/A"/>
    <n v="0"/>
    <x v="0"/>
    <m/>
    <m/>
  </r>
  <r>
    <n v="125336"/>
    <s v="SALDAÑA, Ramón Francisco"/>
    <x v="0"/>
    <n v="62"/>
    <x v="0"/>
    <s v="Por tiempo indeterminado"/>
    <n v="14"/>
    <m/>
    <e v="#N/A"/>
    <e v="#N/A"/>
    <e v="#N/A"/>
    <n v="0"/>
    <x v="0"/>
    <m/>
    <m/>
  </r>
  <r>
    <n v="125245"/>
    <s v="SALDIVIA VERA, Paola Delfina"/>
    <x v="0"/>
    <n v="36"/>
    <x v="1"/>
    <s v="Por tiempo indeterminado"/>
    <n v="12"/>
    <m/>
    <e v="#N/A"/>
    <e v="#N/A"/>
    <e v="#N/A"/>
    <n v="0"/>
    <x v="0"/>
    <m/>
    <m/>
  </r>
  <r>
    <n v="121093"/>
    <s v="SANABRIA, Miguel Ángel"/>
    <x v="1"/>
    <n v="46"/>
    <x v="0"/>
    <s v="Por tiempo indeterminado"/>
    <n v="18"/>
    <m/>
    <e v="#N/A"/>
    <e v="#N/A"/>
    <e v="#N/A"/>
    <n v="0"/>
    <x v="0"/>
    <m/>
    <m/>
  </r>
  <r>
    <n v="120583"/>
    <s v="SANCHEZ, Graciela Fernanda"/>
    <x v="0"/>
    <n v="42"/>
    <x v="1"/>
    <s v="Por tiempo indeterminado"/>
    <n v="18"/>
    <m/>
    <e v="#N/A"/>
    <e v="#N/A"/>
    <e v="#N/A"/>
    <n v="0"/>
    <x v="0"/>
    <m/>
    <m/>
  </r>
  <r>
    <n v="121150"/>
    <s v="SANCHEZ, Héctor Ariel"/>
    <x v="0"/>
    <n v="38"/>
    <x v="0"/>
    <s v="Por tiempo indeterminado"/>
    <n v="19"/>
    <m/>
    <e v="#N/A"/>
    <e v="#N/A"/>
    <e v="#N/A"/>
    <n v="0"/>
    <x v="0"/>
    <m/>
    <m/>
  </r>
  <r>
    <n v="120663"/>
    <s v="SANTANA, Elda del Carmen"/>
    <x v="0"/>
    <n v="59"/>
    <x v="1"/>
    <s v="Por tiempo indeterminado"/>
    <n v="19"/>
    <m/>
    <e v="#N/A"/>
    <e v="#N/A"/>
    <e v="#N/A"/>
    <n v="0"/>
    <x v="0"/>
    <m/>
    <m/>
  </r>
  <r>
    <n v="121075"/>
    <s v="SANTILLAN, Pablo Javier"/>
    <x v="0"/>
    <n v="43"/>
    <x v="0"/>
    <s v="Por tiempo indeterminado"/>
    <n v="18"/>
    <m/>
    <e v="#N/A"/>
    <e v="#N/A"/>
    <e v="#N/A"/>
    <n v="0"/>
    <x v="0"/>
    <m/>
    <m/>
  </r>
  <r>
    <n v="120412"/>
    <s v="SANTILLAN, Victoria Margarita"/>
    <x v="0"/>
    <n v="59"/>
    <x v="1"/>
    <s v="Por tiempo indeterminado"/>
    <n v="19"/>
    <m/>
    <e v="#N/A"/>
    <e v="#N/A"/>
    <e v="#N/A"/>
    <n v="0"/>
    <x v="0"/>
    <m/>
    <m/>
  </r>
  <r>
    <n v="121151"/>
    <s v="SANTOS, Maria Laura"/>
    <x v="1"/>
    <n v="40"/>
    <x v="1"/>
    <s v="Por tiempo indeterminado"/>
    <n v="17"/>
    <m/>
    <e v="#N/A"/>
    <e v="#N/A"/>
    <e v="#N/A"/>
    <n v="0"/>
    <x v="0"/>
    <m/>
    <m/>
  </r>
  <r>
    <n v="125701"/>
    <s v="SCHAAB, Luis Antonio"/>
    <x v="0"/>
    <n v="37"/>
    <x v="0"/>
    <s v="Por tiempo indeterminado"/>
    <n v="9"/>
    <m/>
    <e v="#N/A"/>
    <e v="#N/A"/>
    <e v="#N/A"/>
    <n v="0"/>
    <x v="0"/>
    <m/>
    <m/>
  </r>
  <r>
    <n v="120900"/>
    <s v="SCHIPANI, Jorge Daniel"/>
    <x v="0"/>
    <n v="50"/>
    <x v="0"/>
    <s v="Por tiempo indeterminado"/>
    <n v="18"/>
    <m/>
    <e v="#N/A"/>
    <e v="#N/A"/>
    <e v="#N/A"/>
    <n v="0"/>
    <x v="0"/>
    <m/>
    <m/>
  </r>
  <r>
    <n v="125808"/>
    <s v="SERRAL, Juan Manuel"/>
    <x v="2"/>
    <n v="39"/>
    <x v="0"/>
    <s v="Por tiempo indeterminado"/>
    <n v="8"/>
    <m/>
    <e v="#N/A"/>
    <e v="#N/A"/>
    <e v="#N/A"/>
    <n v="0"/>
    <x v="0"/>
    <m/>
    <m/>
  </r>
  <r>
    <n v="125738"/>
    <s v="SOSA NIGLIA, Cristian Braian"/>
    <x v="1"/>
    <n v="35"/>
    <x v="0"/>
    <s v="Por tiempo indeterminado"/>
    <n v="8"/>
    <m/>
    <e v="#N/A"/>
    <e v="#N/A"/>
    <e v="#N/A"/>
    <n v="0"/>
    <x v="0"/>
    <m/>
    <m/>
  </r>
  <r>
    <n v="125467"/>
    <s v="SOTO, Elsa Alejandra"/>
    <x v="0"/>
    <n v="48"/>
    <x v="1"/>
    <s v="Por tiempo indeterminado"/>
    <n v="11"/>
    <m/>
    <e v="#N/A"/>
    <e v="#N/A"/>
    <e v="#N/A"/>
    <n v="0"/>
    <x v="0"/>
    <m/>
    <m/>
  </r>
  <r>
    <n v="120644"/>
    <s v="SURT, Guillermo Facundo"/>
    <x v="1"/>
    <n v="47"/>
    <x v="0"/>
    <s v="Por tiempo indeterminado"/>
    <n v="18"/>
    <m/>
    <e v="#N/A"/>
    <e v="#N/A"/>
    <e v="#N/A"/>
    <n v="0"/>
    <x v="0"/>
    <m/>
    <m/>
  </r>
  <r>
    <n v="120640"/>
    <s v="TATAR, Pedro Elías"/>
    <x v="0"/>
    <n v="61"/>
    <x v="0"/>
    <s v="Por tiempo indeterminado"/>
    <n v="18"/>
    <m/>
    <e v="#N/A"/>
    <e v="#N/A"/>
    <e v="#N/A"/>
    <n v="0"/>
    <x v="0"/>
    <m/>
    <m/>
  </r>
  <r>
    <n v="120664"/>
    <s v="TERCEROS, Jonathan Alexander"/>
    <x v="0"/>
    <n v="43"/>
    <x v="0"/>
    <s v="Por tiempo indeterminado"/>
    <n v="18"/>
    <m/>
    <e v="#N/A"/>
    <e v="#N/A"/>
    <e v="#N/A"/>
    <n v="0"/>
    <x v="0"/>
    <m/>
    <m/>
  </r>
  <r>
    <n v="126095"/>
    <s v="TOLABA, Elias Alejandro Ramiro"/>
    <x v="0"/>
    <n v="26"/>
    <x v="0"/>
    <s v="PPD"/>
    <n v="6"/>
    <m/>
    <e v="#N/A"/>
    <e v="#N/A"/>
    <e v="#N/A"/>
    <n v="0"/>
    <x v="0"/>
    <m/>
    <m/>
  </r>
  <r>
    <n v="120402"/>
    <s v="TORALES, Héctor Daniel"/>
    <x v="1"/>
    <n v="60"/>
    <x v="0"/>
    <s v="Por tiempo indeterminado"/>
    <n v="21"/>
    <m/>
    <e v="#N/A"/>
    <e v="#N/A"/>
    <e v="#N/A"/>
    <n v="0"/>
    <x v="0"/>
    <m/>
    <m/>
  </r>
  <r>
    <n v="125374"/>
    <s v="TORRES PIZARRO, Pablo Mauricio"/>
    <x v="0"/>
    <n v="46"/>
    <x v="0"/>
    <s v="Por tiempo indeterminado"/>
    <n v="13"/>
    <m/>
    <e v="#N/A"/>
    <e v="#N/A"/>
    <e v="#N/A"/>
    <n v="0"/>
    <x v="0"/>
    <m/>
    <m/>
  </r>
  <r>
    <n v="125486"/>
    <s v="TORRES, Celina Beatriz"/>
    <x v="0"/>
    <n v="34"/>
    <x v="1"/>
    <s v="Por tiempo indeterminado"/>
    <n v="9"/>
    <m/>
    <e v="#N/A"/>
    <e v="#N/A"/>
    <e v="#N/A"/>
    <n v="0"/>
    <x v="0"/>
    <m/>
    <m/>
  </r>
  <r>
    <n v="125515"/>
    <s v="TORRES, María Veronica"/>
    <x v="0"/>
    <n v="34"/>
    <x v="1"/>
    <s v="Por tiempo indeterminado"/>
    <n v="9"/>
    <m/>
    <e v="#N/A"/>
    <e v="#N/A"/>
    <e v="#N/A"/>
    <n v="0"/>
    <x v="0"/>
    <m/>
    <m/>
  </r>
  <r>
    <n v="121109"/>
    <s v="TORRES, Silvia Samanta"/>
    <x v="0"/>
    <n v="38"/>
    <x v="1"/>
    <s v="Por tiempo indeterminado"/>
    <n v="17"/>
    <m/>
    <e v="#N/A"/>
    <e v="#N/A"/>
    <e v="#N/A"/>
    <n v="0"/>
    <x v="0"/>
    <m/>
    <m/>
  </r>
  <r>
    <n v="121628"/>
    <s v="URBANI, Carlos Omar"/>
    <x v="0"/>
    <n v="60"/>
    <x v="0"/>
    <s v="Por tiempo indeterminado"/>
    <n v="18"/>
    <m/>
    <e v="#N/A"/>
    <e v="#N/A"/>
    <e v="#N/A"/>
    <n v="0"/>
    <x v="0"/>
    <m/>
    <m/>
  </r>
  <r>
    <n v="125953"/>
    <s v="VARGAS CARDENAS, Diego"/>
    <x v="0"/>
    <n v="29"/>
    <x v="0"/>
    <s v="Por tiempo indeterminado"/>
    <n v="3"/>
    <m/>
    <e v="#N/A"/>
    <e v="#N/A"/>
    <e v="#N/A"/>
    <n v="0"/>
    <x v="0"/>
    <m/>
    <m/>
  </r>
  <r>
    <n v="120150"/>
    <s v="VASQUEZ VERA, Nora Edith "/>
    <x v="0"/>
    <n v="59"/>
    <x v="1"/>
    <s v="Por tiempo indeterminado"/>
    <n v="31"/>
    <m/>
    <e v="#N/A"/>
    <e v="#N/A"/>
    <e v="#N/A"/>
    <n v="0"/>
    <x v="0"/>
    <m/>
    <m/>
  </r>
  <r>
    <n v="125959"/>
    <s v="VASQUEZ, Rosana Vanesa"/>
    <x v="2"/>
    <n v="45"/>
    <x v="1"/>
    <s v="Por tiempo indeterminado"/>
    <n v="8"/>
    <m/>
    <e v="#N/A"/>
    <e v="#N/A"/>
    <e v="#N/A"/>
    <n v="0"/>
    <x v="0"/>
    <m/>
    <m/>
  </r>
  <r>
    <n v="125905"/>
    <s v="VAZQUEZ, Ayelen Claudia Patricia"/>
    <x v="0"/>
    <n v="33"/>
    <x v="1"/>
    <s v="Por tiempo indeterminado"/>
    <n v="3"/>
    <m/>
    <e v="#N/A"/>
    <e v="#N/A"/>
    <e v="#N/A"/>
    <n v="0"/>
    <x v="0"/>
    <m/>
    <m/>
  </r>
  <r>
    <n v="120403"/>
    <s v="VAZQUEZ, Hugo Gilberto"/>
    <x v="0"/>
    <n v="60"/>
    <x v="0"/>
    <s v="Por tiempo indeterminado"/>
    <n v="21"/>
    <m/>
    <e v="#N/A"/>
    <e v="#N/A"/>
    <e v="#N/A"/>
    <n v="0"/>
    <x v="0"/>
    <m/>
    <m/>
  </r>
  <r>
    <n v="125835"/>
    <s v="VAZQUEZ, Jonatan Daniel"/>
    <x v="0"/>
    <n v="37"/>
    <x v="0"/>
    <s v="Por tiempo indeterminado"/>
    <n v="5"/>
    <m/>
    <e v="#N/A"/>
    <e v="#N/A"/>
    <e v="#N/A"/>
    <n v="0"/>
    <x v="0"/>
    <m/>
    <m/>
  </r>
  <r>
    <n v="120410"/>
    <s v="VAZQUEZ, Sucena Ediht"/>
    <x v="0"/>
    <n v="58"/>
    <x v="1"/>
    <s v="Por tiempo indeterminado"/>
    <n v="20"/>
    <m/>
    <e v="#N/A"/>
    <e v="#N/A"/>
    <e v="#N/A"/>
    <n v="0"/>
    <x v="0"/>
    <m/>
    <m/>
  </r>
  <r>
    <n v="125376"/>
    <s v="VECCHIO, Carlos Gabriel"/>
    <x v="0"/>
    <n v="50"/>
    <x v="0"/>
    <s v="Por tiempo indeterminado"/>
    <n v="14"/>
    <m/>
    <e v="#N/A"/>
    <e v="#N/A"/>
    <e v="#N/A"/>
    <n v="0"/>
    <x v="0"/>
    <m/>
    <m/>
  </r>
  <r>
    <n v="125598"/>
    <s v="VEGA, Guillermo Anibal"/>
    <x v="0"/>
    <n v="45"/>
    <x v="0"/>
    <s v="Por tiempo indeterminado"/>
    <n v="9"/>
    <m/>
    <e v="#N/A"/>
    <e v="#N/A"/>
    <e v="#N/A"/>
    <n v="0"/>
    <x v="0"/>
    <m/>
    <m/>
  </r>
  <r>
    <n v="125696"/>
    <s v="VELASQUEZ, Pablo Exequiel"/>
    <x v="0"/>
    <n v="39"/>
    <x v="0"/>
    <s v="Por tiempo indeterminado"/>
    <n v="9"/>
    <m/>
    <e v="#N/A"/>
    <e v="#N/A"/>
    <e v="#N/A"/>
    <n v="0"/>
    <x v="0"/>
    <m/>
    <m/>
  </r>
  <r>
    <n v="125540"/>
    <s v="VERON, Alberto Cristian"/>
    <x v="0"/>
    <n v="36"/>
    <x v="0"/>
    <s v="Por tiempo indeterminado"/>
    <n v="9"/>
    <m/>
    <e v="#N/A"/>
    <e v="#N/A"/>
    <e v="#N/A"/>
    <n v="0"/>
    <x v="0"/>
    <m/>
    <m/>
  </r>
  <r>
    <n v="125556"/>
    <s v="VERON, Yamila Pamela"/>
    <x v="0"/>
    <n v="32"/>
    <x v="0"/>
    <s v="Por tiempo indeterminado"/>
    <n v="5"/>
    <m/>
    <e v="#N/A"/>
    <e v="#N/A"/>
    <e v="#N/A"/>
    <n v="0"/>
    <x v="0"/>
    <m/>
    <m/>
  </r>
  <r>
    <n v="125339"/>
    <s v="VIDAL CARDENAS, Patricio Alejandro"/>
    <x v="0"/>
    <n v="45"/>
    <x v="0"/>
    <s v="Por tiempo indeterminado"/>
    <n v="14"/>
    <m/>
    <e v="#N/A"/>
    <e v="#N/A"/>
    <e v="#N/A"/>
    <n v="0"/>
    <x v="0"/>
    <m/>
    <m/>
  </r>
  <r>
    <n v="125340"/>
    <s v="VIDAL, Braian Nelson"/>
    <x v="0"/>
    <n v="35"/>
    <x v="0"/>
    <s v="Por tiempo indeterminado"/>
    <n v="13"/>
    <m/>
    <e v="#N/A"/>
    <e v="#N/A"/>
    <e v="#N/A"/>
    <n v="0"/>
    <x v="0"/>
    <m/>
    <m/>
  </r>
  <r>
    <n v="125956"/>
    <s v="VIDAURRE ESCUDERO, Braian Oscar"/>
    <x v="0"/>
    <n v="29"/>
    <x v="0"/>
    <s v="Por tiempo indeterminado"/>
    <n v="4"/>
    <m/>
    <e v="#N/A"/>
    <e v="#N/A"/>
    <e v="#N/A"/>
    <n v="0"/>
    <x v="0"/>
    <m/>
    <m/>
  </r>
  <r>
    <n v="125377"/>
    <s v="VILAQUI, Claudio Daniel"/>
    <x v="0"/>
    <n v="44"/>
    <x v="0"/>
    <s v="Por tiempo indeterminado"/>
    <n v="13"/>
    <m/>
    <e v="#N/A"/>
    <e v="#N/A"/>
    <e v="#N/A"/>
    <n v="0"/>
    <x v="0"/>
    <m/>
    <m/>
  </r>
  <r>
    <n v="120972"/>
    <s v="VILLAFAÑA, Diego Gastón"/>
    <x v="0"/>
    <n v="41"/>
    <x v="0"/>
    <s v="Por tiempo indeterminado"/>
    <n v="18"/>
    <m/>
    <e v="#N/A"/>
    <e v="#N/A"/>
    <e v="#N/A"/>
    <n v="0"/>
    <x v="0"/>
    <m/>
    <m/>
  </r>
  <r>
    <n v="121076"/>
    <s v="VILLALOBO NAVAS, Luciana Corina"/>
    <x v="0"/>
    <n v="43"/>
    <x v="1"/>
    <s v="Por tiempo indeterminado"/>
    <n v="18"/>
    <m/>
    <e v="#N/A"/>
    <e v="#N/A"/>
    <e v="#N/A"/>
    <n v="0"/>
    <x v="0"/>
    <m/>
    <m/>
  </r>
  <r>
    <n v="125735"/>
    <s v="VILLARREAL, Raúl Roberto"/>
    <x v="0"/>
    <n v="45"/>
    <x v="0"/>
    <s v="Por tiempo indeterminado"/>
    <n v="10"/>
    <m/>
    <e v="#N/A"/>
    <e v="#N/A"/>
    <e v="#N/A"/>
    <n v="0"/>
    <x v="0"/>
    <m/>
    <m/>
  </r>
  <r>
    <n v="126270"/>
    <s v="VILLARROEL SAEZ, Leonardo Marcelo"/>
    <x v="2"/>
    <n v="38"/>
    <x v="0"/>
    <s v="Por tiempo indeterminado"/>
    <n v="1"/>
    <m/>
    <e v="#N/A"/>
    <e v="#N/A"/>
    <e v="#N/A"/>
    <n v="0"/>
    <x v="0"/>
    <m/>
    <m/>
  </r>
  <r>
    <n v="125641"/>
    <s v="VILTE, Carla Canela"/>
    <x v="0"/>
    <n v="30"/>
    <x v="1"/>
    <s v="Por tiempo indeterminado"/>
    <n v="9"/>
    <m/>
    <e v="#N/A"/>
    <e v="#N/A"/>
    <e v="#N/A"/>
    <n v="0"/>
    <x v="0"/>
    <m/>
    <m/>
  </r>
  <r>
    <n v="120398"/>
    <s v="ZAIDAN, Jose Alberto"/>
    <x v="0"/>
    <n v="60"/>
    <x v="0"/>
    <s v="Por tiempo indeterminado"/>
    <n v="20"/>
    <m/>
    <e v="#N/A"/>
    <e v="#N/A"/>
    <e v="#N/A"/>
    <n v="0"/>
    <x v="0"/>
    <m/>
    <m/>
  </r>
  <r>
    <n v="121026"/>
    <s v="ZAMORANO, Noelia Vanina"/>
    <x v="0"/>
    <n v="42"/>
    <x v="1"/>
    <s v="Por tiempo indeterminado"/>
    <n v="17"/>
    <m/>
    <e v="#N/A"/>
    <e v="#N/A"/>
    <e v="#N/A"/>
    <n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E8" firstHeaderRow="1" firstDataRow="2" firstDataCol="1" rowPageCount="1" colPageCount="1"/>
  <pivotFields count="15">
    <pivotField dataField="1" showAll="0"/>
    <pivotField showAll="0"/>
    <pivotField axis="axisCol" showAll="0">
      <items count="4">
        <item x="1"/>
        <item x="2"/>
        <item x="0"/>
        <item t="default"/>
      </items>
    </pivotField>
    <pivotField showAll="0"/>
    <pivotField axis="axisPage" showAll="0">
      <items count="3">
        <item x="1"/>
        <item x="0"/>
        <item t="default"/>
      </items>
    </pivotField>
    <pivotField showAll="0"/>
    <pivotField showAll="0"/>
    <pivotField showAll="0"/>
    <pivotField showAll="0"/>
    <pivotField showAll="0"/>
    <pivotField showAll="0"/>
    <pivotField showAll="0"/>
    <pivotField axis="axisRow" showAll="0">
      <items count="5">
        <item m="1" x="3"/>
        <item x="0"/>
        <item x="1"/>
        <item x="2"/>
        <item t="default"/>
      </items>
    </pivotField>
    <pivotField showAll="0"/>
    <pivotField showAll="0"/>
  </pivotFields>
  <rowFields count="1">
    <field x="12"/>
  </rowFields>
  <rowItems count="4">
    <i>
      <x v="1"/>
    </i>
    <i>
      <x v="2"/>
    </i>
    <i>
      <x v="3"/>
    </i>
    <i t="grand">
      <x/>
    </i>
  </rowItems>
  <colFields count="1">
    <field x="2"/>
  </colFields>
  <colItems count="4">
    <i>
      <x/>
    </i>
    <i>
      <x v="1"/>
    </i>
    <i>
      <x v="2"/>
    </i>
    <i t="grand">
      <x/>
    </i>
  </colItems>
  <pageFields count="1">
    <pageField fld="4" hier="-1"/>
  </pageFields>
  <dataFields count="1">
    <dataField name="Cuenta de Legajo" fld="0" subtotal="count" baseField="1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B1:Q95" totalsRowShown="0" headerRowDxfId="34" dataDxfId="33">
  <autoFilter ref="B1:Q95"/>
  <tableColumns count="16">
    <tableColumn id="1" name="Legajo" dataDxfId="32"/>
    <tableColumn id="2" name="Nombre y Apellido" dataDxfId="31"/>
    <tableColumn id="4" name="Motivo de aviso" dataDxfId="30"/>
    <tableColumn id="18" name="Diagnostico" dataDxfId="29"/>
    <tableColumn id="5" name="Fecha de aviso" dataDxfId="28"/>
    <tableColumn id="6" name="Hora de aviso" dataDxfId="27"/>
    <tableColumn id="7" name="Hora de salida" dataDxfId="26"/>
    <tableColumn id="8" name="Hora de regreso" dataDxfId="25"/>
    <tableColumn id="9" name="Fecha de presentacion de certificado" dataDxfId="24"/>
    <tableColumn id="10" name="Inicio de certificado" dataDxfId="23"/>
    <tableColumn id="11" name="Fin de certificado" dataDxfId="22"/>
    <tableColumn id="12" name="Dias de Ausencia" dataDxfId="21"/>
    <tableColumn id="13" name="Justificado" dataDxfId="20"/>
    <tableColumn id="15" name="Visita Médica" dataDxfId="19"/>
    <tableColumn id="16" name="Resultado control medico" dataDxfId="18"/>
    <tableColumn id="17" name="Comentarios" dataDxfId="17"/>
  </tableColumns>
  <tableStyleInfo name="TableStyleLight14" showFirstColumn="0" showLastColumn="0" showRowStripes="1" showColumnStripes="0"/>
</table>
</file>

<file path=xl/tables/table2.xml><?xml version="1.0" encoding="utf-8"?>
<table xmlns="http://schemas.openxmlformats.org/spreadsheetml/2006/main" id="4" name="Tabla4" displayName="Tabla4" ref="A1:O295" totalsRowShown="0" headerRowDxfId="16" dataDxfId="15">
  <autoFilter ref="A1:O295">
    <filterColumn colId="1">
      <filters>
        <filter val="CARDOZO ROJAS, Lidia Graciela"/>
      </filters>
    </filterColumn>
  </autoFilter>
  <tableColumns count="15">
    <tableColumn id="1" name="Legajo" dataDxfId="14"/>
    <tableColumn id="2" name="Nombre y Apellido" dataDxfId="13"/>
    <tableColumn id="3" name="Convenio" dataDxfId="12"/>
    <tableColumn id="5" name="Edad" dataDxfId="11">
      <calculatedColumnFormula>VLOOKUP(Tabla4[[#This Row],[Legajo]],Anexos!A1:I295,7,FALSE)</calculatedColumnFormula>
    </tableColumn>
    <tableColumn id="6" name="Sexo" dataDxfId="10">
      <calculatedColumnFormula>VLOOKUP(Tabla4[[#This Row],[Legajo]],Anexos!A1:I295,9,FALSE)</calculatedColumnFormula>
    </tableColumn>
    <tableColumn id="7" name="Tipo de Contrato" dataDxfId="9">
      <calculatedColumnFormula>VLOOKUP(Tabla4[[#This Row],[Legajo]],Anexos!A1:J295,10,FALSE)</calculatedColumnFormula>
    </tableColumn>
    <tableColumn id="8" name="Antigüedad" dataDxfId="8">
      <calculatedColumnFormula>VLOOKUP(Tabla4[[#This Row],[Legajo]],Anexos!A1:J295,4,FALSE)</calculatedColumnFormula>
    </tableColumn>
    <tableColumn id="9" name="Tipo de Mano de Obra" dataDxfId="7"/>
    <tableColumn id="4" name="Fecha Certificado" dataDxfId="6">
      <calculatedColumnFormula>VLOOKUP(Tabla4[[#This Row],[Legajo]],Tabla1[#All],10,FALSE)</calculatedColumnFormula>
    </tableColumn>
    <tableColumn id="12" name="Mes" dataDxfId="5">
      <calculatedColumnFormula>MONTH(Tabla4[[#This Row],[Fecha Certificado]])</calculatedColumnFormula>
    </tableColumn>
    <tableColumn id="13" name="Año" dataDxfId="4">
      <calculatedColumnFormula>YEAR(Tabla4[[#This Row],[Fecha Certificado]])</calculatedColumnFormula>
    </tableColumn>
    <tableColumn id="17" name="Cant Ausencias" dataDxfId="3">
      <calculatedColumnFormula>SUMIF(Tabla1[#All],Tabla4[[#This Row],[Legajo]],Tabla1[Dias de Ausencia])</calculatedColumnFormula>
    </tableColumn>
    <tableColumn id="14" name="Motivo" dataDxfId="2">
      <calculatedColumnFormula>VLOOKUP(Tabla4[[#This Row],[Legajo]],Tabla1[#All],3,FALSE)</calculatedColumnFormula>
    </tableColumn>
    <tableColumn id="15" name="Diagnostico" dataDxfId="1"/>
    <tableColumn id="16" name="Categoria Ausente" dataDxfId="0"/>
  </tableColumns>
  <tableStyleInfo name="TableStyleMedium14" showFirstColumn="0" showLastColumn="0" showRowStripes="1" showColumnStripes="0"/>
</table>
</file>

<file path=xl/theme/theme1.xml><?xml version="1.0" encoding="utf-8"?>
<a:theme xmlns:a="http://schemas.openxmlformats.org/drawingml/2006/main" name="Tema de Office">
  <a:themeElements>
    <a:clrScheme name="Personalizado 5">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30A0"/>
      </a:accent6>
      <a:hlink>
        <a:srgbClr val="0563C1"/>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5"/>
  <sheetViews>
    <sheetView topLeftCell="A91" zoomScale="82" zoomScaleNormal="82" workbookViewId="0">
      <selection activeCell="M93" sqref="M93"/>
    </sheetView>
  </sheetViews>
  <sheetFormatPr baseColWidth="10" defaultColWidth="11.453125" defaultRowHeight="15.5"/>
  <cols>
    <col min="1" max="1" width="0.54296875" style="27" customWidth="1"/>
    <col min="2" max="2" width="10.453125" style="27" customWidth="1"/>
    <col min="3" max="3" width="29.26953125" style="27" customWidth="1"/>
    <col min="4" max="4" width="17.453125" style="27" customWidth="1"/>
    <col min="5" max="5" width="20.453125" style="27" customWidth="1"/>
    <col min="6" max="6" width="13" style="27" customWidth="1"/>
    <col min="7" max="7" width="12.54296875" style="27" customWidth="1"/>
    <col min="8" max="8" width="14.81640625" style="27" customWidth="1"/>
    <col min="9" max="9" width="17.26953125" style="27" customWidth="1"/>
    <col min="10" max="10" width="16" style="27" bestFit="1" customWidth="1"/>
    <col min="11" max="11" width="15" style="27" customWidth="1"/>
    <col min="12" max="12" width="14.1796875" style="27" customWidth="1"/>
    <col min="13" max="13" width="12.7265625" style="27" bestFit="1" customWidth="1"/>
    <col min="14" max="14" width="9.54296875" style="27" customWidth="1"/>
    <col min="15" max="15" width="9.1796875" style="27" customWidth="1"/>
    <col min="16" max="16" width="40.1796875" style="27" customWidth="1"/>
    <col min="17" max="17" width="83" style="27" customWidth="1"/>
    <col min="18" max="16384" width="11.453125" style="27"/>
  </cols>
  <sheetData>
    <row r="1" spans="2:17" s="28" customFormat="1" ht="39.75" customHeight="1">
      <c r="B1" s="30" t="s">
        <v>0</v>
      </c>
      <c r="C1" s="30" t="s">
        <v>1</v>
      </c>
      <c r="D1" s="30" t="s">
        <v>3</v>
      </c>
      <c r="E1" s="30" t="s">
        <v>13</v>
      </c>
      <c r="F1" s="30" t="s">
        <v>5</v>
      </c>
      <c r="G1" s="30" t="s">
        <v>6</v>
      </c>
      <c r="H1" s="30" t="s">
        <v>7</v>
      </c>
      <c r="I1" s="30" t="s">
        <v>8</v>
      </c>
      <c r="J1" s="30" t="s">
        <v>9</v>
      </c>
      <c r="K1" s="30" t="s">
        <v>4</v>
      </c>
      <c r="L1" s="30" t="s">
        <v>10</v>
      </c>
      <c r="M1" s="30" t="s">
        <v>11</v>
      </c>
      <c r="N1" s="30" t="s">
        <v>12</v>
      </c>
      <c r="O1" s="30" t="s">
        <v>350</v>
      </c>
      <c r="P1" s="30" t="s">
        <v>14</v>
      </c>
      <c r="Q1" s="30" t="s">
        <v>15</v>
      </c>
    </row>
    <row r="2" spans="2:17">
      <c r="B2" s="68">
        <v>120158</v>
      </c>
      <c r="C2" s="68" t="str">
        <f>VLOOKUP(Tabla1[Legajo],Anexos!A3:I297,2,FALSE)</f>
        <v>ALONSO, Osvaldo Ismael</v>
      </c>
      <c r="D2" s="68" t="s">
        <v>359</v>
      </c>
      <c r="E2" s="69" t="s">
        <v>2879</v>
      </c>
      <c r="F2" s="70">
        <v>45271</v>
      </c>
      <c r="G2" s="71">
        <v>0.53541666666666665</v>
      </c>
      <c r="H2" s="71"/>
      <c r="I2" s="71"/>
      <c r="J2" s="73">
        <v>45327</v>
      </c>
      <c r="K2" s="73">
        <v>45302</v>
      </c>
      <c r="L2" s="73">
        <v>45334</v>
      </c>
      <c r="M2" s="72">
        <f>DATEDIF(Tabla1[[#This Row],[Inicio de certificado]],Tabla1[[#This Row],[Fin de certificado]]+1,"d")</f>
        <v>33</v>
      </c>
      <c r="N2" s="68" t="s">
        <v>2966</v>
      </c>
      <c r="O2" s="68" t="s">
        <v>349</v>
      </c>
      <c r="P2" s="68"/>
      <c r="Q2" s="68" t="s">
        <v>2967</v>
      </c>
    </row>
    <row r="3" spans="2:17" ht="37.5" customHeight="1">
      <c r="B3" s="68">
        <v>125600</v>
      </c>
      <c r="C3" s="68" t="str">
        <f>VLOOKUP(Tabla1[Legajo],Anexos!A4:I298,2,FALSE)</f>
        <v>FERUGLIO ALDA, Alexis Alberto</v>
      </c>
      <c r="D3" s="68" t="s">
        <v>2968</v>
      </c>
      <c r="E3" s="69" t="s">
        <v>2937</v>
      </c>
      <c r="F3" s="70" t="s">
        <v>2977</v>
      </c>
      <c r="G3" s="71">
        <v>0.33194444444444443</v>
      </c>
      <c r="H3" s="71"/>
      <c r="I3" s="71"/>
      <c r="J3" s="73">
        <v>45317</v>
      </c>
      <c r="K3" s="73">
        <v>45309</v>
      </c>
      <c r="L3" s="73">
        <v>45315</v>
      </c>
      <c r="M3" s="72">
        <f>DATEDIF(Tabla1[[#This Row],[Inicio de certificado]],Tabla1[[#This Row],[Fin de certificado]]+1,"d")</f>
        <v>7</v>
      </c>
      <c r="N3" s="68" t="s">
        <v>348</v>
      </c>
      <c r="O3" s="68" t="s">
        <v>349</v>
      </c>
      <c r="P3" s="68"/>
      <c r="Q3" s="68"/>
    </row>
    <row r="4" spans="2:17" ht="23.25" customHeight="1">
      <c r="B4" s="93">
        <v>125166</v>
      </c>
      <c r="C4" s="93" t="str">
        <f>VLOOKUP(Tabla1[Legajo],Anexos!A5:I299,2,FALSE)</f>
        <v>CORFIELD, Daniel Orlando</v>
      </c>
      <c r="D4" s="93" t="s">
        <v>2968</v>
      </c>
      <c r="E4" s="94" t="s">
        <v>2911</v>
      </c>
      <c r="F4" s="95">
        <v>45305</v>
      </c>
      <c r="G4" s="92">
        <v>0.48194444444444445</v>
      </c>
      <c r="H4" s="92"/>
      <c r="I4" s="88" t="s">
        <v>3145</v>
      </c>
      <c r="J4" s="95" t="s">
        <v>3157</v>
      </c>
      <c r="K4" s="95">
        <v>45308</v>
      </c>
      <c r="L4" s="95">
        <v>45417</v>
      </c>
      <c r="M4" s="96">
        <f>DATEDIF(Tabla1[[#This Row],[Inicio de certificado]],Tabla1[[#This Row],[Fin de certificado]]+1,"d")</f>
        <v>110</v>
      </c>
      <c r="N4" s="93" t="s">
        <v>348</v>
      </c>
      <c r="O4" s="93" t="s">
        <v>349</v>
      </c>
      <c r="P4" s="93"/>
      <c r="Q4" s="85" t="s">
        <v>2997</v>
      </c>
    </row>
    <row r="5" spans="2:17" ht="24.75" customHeight="1">
      <c r="B5" s="68">
        <v>125476</v>
      </c>
      <c r="C5" s="68" t="str">
        <f>VLOOKUP(Tabla1[Legajo],Anexos!A4:I298,2,FALSE)</f>
        <v>GUAYMAS, Delia Veronica</v>
      </c>
      <c r="D5" s="68" t="s">
        <v>2968</v>
      </c>
      <c r="E5" s="69" t="s">
        <v>2907</v>
      </c>
      <c r="F5" s="78">
        <v>45303</v>
      </c>
      <c r="G5" s="71">
        <v>0.52152777777777781</v>
      </c>
      <c r="H5" s="71"/>
      <c r="I5" s="71"/>
      <c r="J5" s="73">
        <v>45336</v>
      </c>
      <c r="K5" s="73">
        <v>45301</v>
      </c>
      <c r="L5" s="73">
        <v>45315</v>
      </c>
      <c r="M5" s="72">
        <f>DATEDIF(Tabla1[[#This Row],[Inicio de certificado]],Tabla1[[#This Row],[Fin de certificado]]+1,"d")</f>
        <v>15</v>
      </c>
      <c r="N5" s="68" t="s">
        <v>348</v>
      </c>
      <c r="O5" s="68" t="s">
        <v>349</v>
      </c>
      <c r="P5" s="68"/>
      <c r="Q5" s="68" t="s">
        <v>2976</v>
      </c>
    </row>
    <row r="6" spans="2:17" ht="20.25" customHeight="1">
      <c r="B6" s="68">
        <v>120397</v>
      </c>
      <c r="C6" s="68" t="str">
        <f>VLOOKUP(Tabla1[Legajo],Anexos!A5:I299,2,FALSE)</f>
        <v>BORJA, Horacio Lisardo</v>
      </c>
      <c r="D6" s="68" t="s">
        <v>2968</v>
      </c>
      <c r="E6" s="69" t="s">
        <v>2878</v>
      </c>
      <c r="F6" s="78">
        <v>45317</v>
      </c>
      <c r="G6" s="71">
        <v>0.58263888888888882</v>
      </c>
      <c r="H6" s="71"/>
      <c r="I6" s="71"/>
      <c r="J6" s="73">
        <v>45336</v>
      </c>
      <c r="K6" s="73">
        <v>45317</v>
      </c>
      <c r="L6" s="73">
        <v>45321</v>
      </c>
      <c r="M6" s="72">
        <f>DATEDIF(Tabla1[[#This Row],[Inicio de certificado]],Tabla1[[#This Row],[Fin de certificado]]+1,"d")</f>
        <v>5</v>
      </c>
      <c r="N6" s="68" t="s">
        <v>348</v>
      </c>
      <c r="O6" s="68" t="s">
        <v>349</v>
      </c>
      <c r="P6" s="68"/>
      <c r="Q6" s="68"/>
    </row>
    <row r="7" spans="2:17" ht="24.75" customHeight="1">
      <c r="B7" s="68">
        <v>125234</v>
      </c>
      <c r="C7" s="68" t="str">
        <f>VLOOKUP(Tabla1[Legajo],Anexos!A6:I300,2,FALSE)</f>
        <v>GOMEZ, Ana Fernanda</v>
      </c>
      <c r="D7" s="68" t="s">
        <v>339</v>
      </c>
      <c r="E7" s="69"/>
      <c r="F7" s="78">
        <v>45321</v>
      </c>
      <c r="G7" s="71">
        <v>0.37777777777777777</v>
      </c>
      <c r="H7" s="71"/>
      <c r="I7" s="71"/>
      <c r="J7" s="68"/>
      <c r="K7" s="73">
        <v>45321</v>
      </c>
      <c r="L7" s="73">
        <v>45322</v>
      </c>
      <c r="M7" s="72">
        <f>DATEDIF(Tabla1[[#This Row],[Inicio de certificado]],Tabla1[[#This Row],[Fin de certificado]]+1,"d")</f>
        <v>2</v>
      </c>
      <c r="N7" s="68" t="s">
        <v>348</v>
      </c>
      <c r="O7" s="68"/>
      <c r="P7" s="68"/>
      <c r="Q7" s="68" t="s">
        <v>2979</v>
      </c>
    </row>
    <row r="8" spans="2:17" ht="23.25" customHeight="1">
      <c r="B8" s="68">
        <v>125477</v>
      </c>
      <c r="C8" s="68" t="str">
        <f>VLOOKUP(Tabla1[Legajo],Anexos!A7:I301,2,FALSE)</f>
        <v>LEGUIZAMON, Monica Andrea</v>
      </c>
      <c r="D8" s="68" t="s">
        <v>339</v>
      </c>
      <c r="E8" s="69"/>
      <c r="F8" s="78">
        <v>45321</v>
      </c>
      <c r="G8" s="71">
        <v>0.37777777777777777</v>
      </c>
      <c r="H8" s="71"/>
      <c r="I8" s="71"/>
      <c r="J8" s="68"/>
      <c r="K8" s="73">
        <v>45321</v>
      </c>
      <c r="L8" s="73">
        <v>45321</v>
      </c>
      <c r="M8" s="72">
        <f>DATEDIF(Tabla1[[#This Row],[Inicio de certificado]],Tabla1[[#This Row],[Fin de certificado]]+1,"d")</f>
        <v>1</v>
      </c>
      <c r="N8" s="68" t="s">
        <v>348</v>
      </c>
      <c r="O8" s="68"/>
      <c r="P8" s="68"/>
      <c r="Q8" s="68" t="s">
        <v>2979</v>
      </c>
    </row>
    <row r="9" spans="2:17">
      <c r="B9" s="68">
        <v>125188</v>
      </c>
      <c r="C9" s="68" t="str">
        <f>VLOOKUP(Tabla1[Legajo],Anexos!A8:I302,2,FALSE)</f>
        <v>CAÑETE, Mariel Alejandra</v>
      </c>
      <c r="D9" s="68" t="s">
        <v>344</v>
      </c>
      <c r="E9" s="69" t="s">
        <v>2927</v>
      </c>
      <c r="F9" s="78">
        <v>45321</v>
      </c>
      <c r="G9" s="71">
        <v>0.38055555555555554</v>
      </c>
      <c r="H9" s="71"/>
      <c r="I9" s="71"/>
      <c r="J9" s="73">
        <v>45321</v>
      </c>
      <c r="K9" s="73">
        <v>45320</v>
      </c>
      <c r="L9" s="73">
        <v>45349</v>
      </c>
      <c r="M9" s="72">
        <f>DATEDIF(Tabla1[[#This Row],[Inicio de certificado]],Tabla1[[#This Row],[Fin de certificado]]+1,"d")</f>
        <v>30</v>
      </c>
      <c r="N9" s="68" t="s">
        <v>348</v>
      </c>
      <c r="O9" s="68"/>
      <c r="P9" s="68"/>
      <c r="Q9" s="68" t="s">
        <v>2980</v>
      </c>
    </row>
    <row r="10" spans="2:17" ht="36" customHeight="1">
      <c r="B10" s="68">
        <v>125513</v>
      </c>
      <c r="C10" s="68" t="str">
        <f>VLOOKUP(Tabla1[Legajo],Anexos!A9:I303,2,FALSE)</f>
        <v>LOPEZ, Vanessa Stella</v>
      </c>
      <c r="D10" s="68" t="s">
        <v>341</v>
      </c>
      <c r="E10" s="69" t="s">
        <v>2927</v>
      </c>
      <c r="F10" s="78">
        <v>45321</v>
      </c>
      <c r="G10" s="71">
        <v>0.41319444444444442</v>
      </c>
      <c r="H10" s="71"/>
      <c r="I10" s="71"/>
      <c r="J10" s="68"/>
      <c r="K10" s="73">
        <v>45321</v>
      </c>
      <c r="L10" s="73">
        <v>45335</v>
      </c>
      <c r="M10" s="72">
        <f>DATEDIF(Tabla1[[#This Row],[Inicio de certificado]],Tabla1[[#This Row],[Fin de certificado]]+1,"d")</f>
        <v>15</v>
      </c>
      <c r="N10" s="68" t="s">
        <v>348</v>
      </c>
      <c r="O10" s="68"/>
      <c r="P10" s="68"/>
      <c r="Q10" s="68" t="s">
        <v>2981</v>
      </c>
    </row>
    <row r="11" spans="2:17" ht="24.75" customHeight="1">
      <c r="B11" s="68">
        <v>125838</v>
      </c>
      <c r="C11" s="68" t="str">
        <f>VLOOKUP(Tabla1[Legajo],Anexos!A10:I304,2,FALSE)</f>
        <v>BARRIENTOS BUSTOS, Jesús David</v>
      </c>
      <c r="D11" s="68" t="s">
        <v>339</v>
      </c>
      <c r="E11" s="69"/>
      <c r="F11" s="78">
        <v>45321</v>
      </c>
      <c r="G11" s="71">
        <v>0.41805555555555557</v>
      </c>
      <c r="H11" s="71"/>
      <c r="I11" s="71"/>
      <c r="J11" s="68"/>
      <c r="K11" s="73">
        <v>45321</v>
      </c>
      <c r="L11" s="73">
        <v>45322</v>
      </c>
      <c r="M11" s="72">
        <f>DATEDIF(Tabla1[[#This Row],[Inicio de certificado]],Tabla1[[#This Row],[Fin de certificado]]+1,"d")</f>
        <v>2</v>
      </c>
      <c r="N11" s="68" t="s">
        <v>348</v>
      </c>
      <c r="O11" s="68"/>
      <c r="P11" s="68"/>
      <c r="Q11" s="68"/>
    </row>
    <row r="12" spans="2:17" ht="20.25" customHeight="1">
      <c r="B12" s="68">
        <v>125661</v>
      </c>
      <c r="C12" s="68" t="str">
        <f>VLOOKUP(Tabla1[Legajo],Anexos!A11:I305,2,FALSE)</f>
        <v>CORONEL, Eduardo Miguel</v>
      </c>
      <c r="D12" s="68" t="s">
        <v>2968</v>
      </c>
      <c r="E12" s="69" t="s">
        <v>2869</v>
      </c>
      <c r="F12" s="78">
        <v>45321</v>
      </c>
      <c r="G12" s="71">
        <v>0.60833333333333328</v>
      </c>
      <c r="H12" s="71"/>
      <c r="I12" s="71"/>
      <c r="J12" s="73">
        <v>45327</v>
      </c>
      <c r="K12" s="73">
        <v>45321</v>
      </c>
      <c r="L12" s="73">
        <v>45324</v>
      </c>
      <c r="M12" s="72">
        <f>DATEDIF(Tabla1[[#This Row],[Inicio de certificado]],Tabla1[[#This Row],[Fin de certificado]]+1,"d")</f>
        <v>4</v>
      </c>
      <c r="N12" s="68" t="s">
        <v>348</v>
      </c>
      <c r="O12" s="68"/>
      <c r="P12" s="68"/>
      <c r="Q12" s="68"/>
    </row>
    <row r="13" spans="2:17" ht="23.25" customHeight="1">
      <c r="B13" s="68">
        <v>125696</v>
      </c>
      <c r="C13" s="68" t="str">
        <f>VLOOKUP(Tabla1[Legajo],Anexos!A12:I306,2,FALSE)</f>
        <v>VELASQUEZ, Pablo Exequiel</v>
      </c>
      <c r="D13" s="68" t="s">
        <v>341</v>
      </c>
      <c r="E13" s="69" t="s">
        <v>2879</v>
      </c>
      <c r="F13" s="78">
        <v>45322</v>
      </c>
      <c r="G13" s="71">
        <v>0.29166666666666669</v>
      </c>
      <c r="H13" s="71"/>
      <c r="I13" s="71"/>
      <c r="J13" s="73">
        <v>45323</v>
      </c>
      <c r="K13" s="73">
        <v>45322</v>
      </c>
      <c r="L13" s="73">
        <v>45323</v>
      </c>
      <c r="M13" s="72">
        <f>DATEDIF(Tabla1[[#This Row],[Inicio de certificado]],Tabla1[[#This Row],[Fin de certificado]]+1,"d")</f>
        <v>2</v>
      </c>
      <c r="N13" s="68" t="s">
        <v>348</v>
      </c>
      <c r="O13" s="68"/>
      <c r="P13" s="68"/>
      <c r="Q13" s="68" t="s">
        <v>2983</v>
      </c>
    </row>
    <row r="14" spans="2:17" ht="24" customHeight="1">
      <c r="B14" s="68">
        <v>120378</v>
      </c>
      <c r="C14" s="68" t="str">
        <f>VLOOKUP(Tabla1[Legajo],Anexos!A13:I307,2,FALSE)</f>
        <v>PINTO, Victor Ricardo</v>
      </c>
      <c r="D14" s="68" t="s">
        <v>344</v>
      </c>
      <c r="E14" s="69" t="s">
        <v>2929</v>
      </c>
      <c r="F14" s="78">
        <v>45324</v>
      </c>
      <c r="G14" s="71">
        <v>0.55555555555555558</v>
      </c>
      <c r="H14" s="71"/>
      <c r="I14" s="71"/>
      <c r="J14" s="73">
        <v>45345</v>
      </c>
      <c r="K14" s="73">
        <v>45324</v>
      </c>
      <c r="L14" s="73">
        <v>45348</v>
      </c>
      <c r="M14" s="72">
        <f>DATEDIF(Tabla1[[#This Row],[Inicio de certificado]],Tabla1[[#This Row],[Fin de certificado]]+1,"d")</f>
        <v>25</v>
      </c>
      <c r="N14" s="68" t="s">
        <v>348</v>
      </c>
      <c r="O14" s="68"/>
      <c r="P14" s="68"/>
      <c r="Q14" s="68" t="s">
        <v>2988</v>
      </c>
    </row>
    <row r="15" spans="2:17" ht="28.5" customHeight="1">
      <c r="B15" s="68">
        <v>121085</v>
      </c>
      <c r="C15" s="68" t="str">
        <f>VLOOKUP(Tabla1[Legajo],Anexos!A14:I308,2,FALSE)</f>
        <v>AYAQUINTUY SALDIVIA, Jorge Federico</v>
      </c>
      <c r="D15" s="68" t="s">
        <v>2968</v>
      </c>
      <c r="E15" s="69" t="s">
        <v>2869</v>
      </c>
      <c r="F15" s="78">
        <v>45327</v>
      </c>
      <c r="G15" s="71">
        <v>0.41597222222222219</v>
      </c>
      <c r="H15" s="71"/>
      <c r="I15" s="71"/>
      <c r="J15" s="73">
        <v>45327</v>
      </c>
      <c r="K15" s="73">
        <v>45327</v>
      </c>
      <c r="L15" s="73">
        <v>45331</v>
      </c>
      <c r="M15" s="72">
        <f>DATEDIF(Tabla1[[#This Row],[Inicio de certificado]],Tabla1[[#This Row],[Fin de certificado]]+1,"d")</f>
        <v>5</v>
      </c>
      <c r="N15" s="68" t="s">
        <v>348</v>
      </c>
      <c r="O15" s="68"/>
      <c r="P15" s="68"/>
      <c r="Q15" s="68"/>
    </row>
    <row r="16" spans="2:17" ht="32.25" customHeight="1">
      <c r="B16" s="68">
        <v>126061</v>
      </c>
      <c r="C16" s="68" t="str">
        <f>VLOOKUP(Tabla1[Legajo],Anexos!A15:I309,2,FALSE)</f>
        <v xml:space="preserve">CORZO, Gaston Ezequiel </v>
      </c>
      <c r="D16" s="68" t="s">
        <v>2968</v>
      </c>
      <c r="E16" s="69" t="s">
        <v>2937</v>
      </c>
      <c r="F16" s="78">
        <v>45327</v>
      </c>
      <c r="G16" s="71">
        <v>0.41666666666666669</v>
      </c>
      <c r="H16" s="71"/>
      <c r="I16" s="71"/>
      <c r="J16" s="73">
        <v>45327</v>
      </c>
      <c r="K16" s="73">
        <v>45327</v>
      </c>
      <c r="L16" s="73">
        <v>45370</v>
      </c>
      <c r="M16" s="72">
        <f>DATEDIF(Tabla1[[#This Row],[Inicio de certificado]],Tabla1[[#This Row],[Fin de certificado]]+1,"d")</f>
        <v>44</v>
      </c>
      <c r="N16" s="68" t="s">
        <v>348</v>
      </c>
      <c r="O16" s="68"/>
      <c r="P16" s="68"/>
      <c r="Q16" s="68" t="s">
        <v>2990</v>
      </c>
    </row>
    <row r="17" spans="2:17" ht="24" customHeight="1">
      <c r="B17" s="68">
        <v>121706</v>
      </c>
      <c r="C17" s="68" t="str">
        <f>VLOOKUP(Tabla1[Legajo],Anexos!A16:I310,2,FALSE)</f>
        <v>LOPEZ, Lino Alberto</v>
      </c>
      <c r="D17" s="68" t="s">
        <v>2968</v>
      </c>
      <c r="E17" s="69" t="s">
        <v>2884</v>
      </c>
      <c r="F17" s="78">
        <v>45328</v>
      </c>
      <c r="G17" s="71">
        <v>0.31041666666666667</v>
      </c>
      <c r="H17" s="71"/>
      <c r="I17" s="71"/>
      <c r="J17" s="73">
        <v>45328</v>
      </c>
      <c r="K17" s="73">
        <v>45328</v>
      </c>
      <c r="L17" s="73">
        <v>45450</v>
      </c>
      <c r="M17" s="72" t="s">
        <v>776</v>
      </c>
      <c r="N17" s="68" t="s">
        <v>348</v>
      </c>
      <c r="O17" s="68"/>
      <c r="P17" s="68"/>
      <c r="Q17" s="68" t="s">
        <v>2993</v>
      </c>
    </row>
    <row r="18" spans="2:17">
      <c r="B18" s="68">
        <v>125322</v>
      </c>
      <c r="C18" s="68" t="str">
        <f>VLOOKUP(Tabla1[Legajo],Anexos!A17:I311,2,FALSE)</f>
        <v>GIORGETTA, Bautista Patricio Agustín</v>
      </c>
      <c r="D18" s="68" t="s">
        <v>2968</v>
      </c>
      <c r="E18" s="69" t="s">
        <v>2867</v>
      </c>
      <c r="F18" s="78">
        <v>45328</v>
      </c>
      <c r="G18" s="71">
        <v>0.3125</v>
      </c>
      <c r="H18" s="71"/>
      <c r="I18" s="71"/>
      <c r="J18" s="73">
        <v>45329</v>
      </c>
      <c r="K18" s="73">
        <v>45328</v>
      </c>
      <c r="L18" s="73">
        <v>45328</v>
      </c>
      <c r="M18" s="72">
        <f>DATEDIF(Tabla1[[#This Row],[Inicio de certificado]],Tabla1[[#This Row],[Fin de certificado]]+1,"d")</f>
        <v>1</v>
      </c>
      <c r="N18" s="68" t="s">
        <v>348</v>
      </c>
      <c r="O18" s="68"/>
      <c r="P18" s="68"/>
      <c r="Q18" s="68"/>
    </row>
    <row r="19" spans="2:17" ht="22.5" customHeight="1">
      <c r="B19" s="68">
        <v>125447</v>
      </c>
      <c r="C19" s="68" t="str">
        <f>VLOOKUP(Tabla1[Legajo],Anexos!A18:I312,2,FALSE)</f>
        <v>RUIZ, Sergio Fernando</v>
      </c>
      <c r="D19" s="68" t="s">
        <v>2968</v>
      </c>
      <c r="E19" s="69" t="s">
        <v>2885</v>
      </c>
      <c r="F19" s="78">
        <v>45328</v>
      </c>
      <c r="G19" s="71">
        <v>0.625</v>
      </c>
      <c r="H19" s="71"/>
      <c r="I19" s="71"/>
      <c r="J19" s="73">
        <v>45330</v>
      </c>
      <c r="K19" s="73">
        <v>45329</v>
      </c>
      <c r="L19" s="73">
        <v>45329</v>
      </c>
      <c r="M19" s="72">
        <v>1</v>
      </c>
      <c r="N19" s="68" t="s">
        <v>348</v>
      </c>
      <c r="O19" s="68"/>
      <c r="P19" s="68"/>
      <c r="Q19" s="68"/>
    </row>
    <row r="20" spans="2:17" ht="24" customHeight="1">
      <c r="B20" s="68">
        <v>125314</v>
      </c>
      <c r="C20" s="68" t="str">
        <f>VLOOKUP(Tabla1[Legajo],Anexos!A19:I313,2,FALSE)</f>
        <v>ARANCIBIA RANIERIS , Gustavo Sebastián</v>
      </c>
      <c r="D20" s="68" t="s">
        <v>344</v>
      </c>
      <c r="E20" s="69" t="s">
        <v>2869</v>
      </c>
      <c r="F20" s="78">
        <v>45327</v>
      </c>
      <c r="G20" s="71">
        <v>0.625</v>
      </c>
      <c r="H20" s="71"/>
      <c r="I20" s="71"/>
      <c r="J20" s="73">
        <v>45328</v>
      </c>
      <c r="K20" s="73">
        <v>45327</v>
      </c>
      <c r="L20" s="73">
        <v>45327</v>
      </c>
      <c r="M20" s="72">
        <f>DATEDIF(Tabla1[[#This Row],[Inicio de certificado]],Tabla1[[#This Row],[Fin de certificado]]+1,"d")</f>
        <v>1</v>
      </c>
      <c r="N20" s="68" t="s">
        <v>348</v>
      </c>
      <c r="O20" s="68"/>
      <c r="P20" s="68"/>
      <c r="Q20" s="68" t="s">
        <v>2994</v>
      </c>
    </row>
    <row r="21" spans="2:17" ht="23.25" customHeight="1">
      <c r="B21" s="68">
        <v>120390</v>
      </c>
      <c r="C21" s="68" t="str">
        <f>VLOOKUP(Tabla1[Legajo],Anexos!A20:I314,2,FALSE)</f>
        <v>LEMOS, Claudia Verónica</v>
      </c>
      <c r="D21" s="68" t="s">
        <v>341</v>
      </c>
      <c r="E21" s="69"/>
      <c r="F21" s="78">
        <v>45330</v>
      </c>
      <c r="G21" s="71">
        <v>0.38263888888888892</v>
      </c>
      <c r="H21" s="71"/>
      <c r="I21" s="71"/>
      <c r="J21" s="73">
        <v>45336</v>
      </c>
      <c r="K21" s="73">
        <v>45330</v>
      </c>
      <c r="L21" s="73">
        <v>45331</v>
      </c>
      <c r="M21" s="72">
        <f>DATEDIF(Tabla1[[#This Row],[Inicio de certificado]],Tabla1[[#This Row],[Fin de certificado]]+1,"d")</f>
        <v>2</v>
      </c>
      <c r="N21" s="68" t="s">
        <v>348</v>
      </c>
      <c r="O21" s="68"/>
      <c r="P21" s="68"/>
      <c r="Q21" s="68"/>
    </row>
    <row r="22" spans="2:17" ht="20.25" customHeight="1">
      <c r="B22" s="68">
        <v>121026</v>
      </c>
      <c r="C22" s="68" t="str">
        <f>VLOOKUP(Tabla1[Legajo],Anexos!A21:I315,2,FALSE)</f>
        <v>ZAMORANO, Noelia Vanina</v>
      </c>
      <c r="D22" s="68" t="s">
        <v>344</v>
      </c>
      <c r="E22" s="69" t="s">
        <v>2883</v>
      </c>
      <c r="F22" s="78">
        <v>45336</v>
      </c>
      <c r="G22" s="71">
        <v>0.3125</v>
      </c>
      <c r="H22" s="71"/>
      <c r="I22" s="71"/>
      <c r="J22" s="73">
        <v>45337</v>
      </c>
      <c r="K22" s="73">
        <v>45336</v>
      </c>
      <c r="L22" s="73">
        <v>45338</v>
      </c>
      <c r="M22" s="72">
        <f>DATEDIF(Tabla1[[#This Row],[Inicio de certificado]],Tabla1[[#This Row],[Fin de certificado]]+1,"d")</f>
        <v>3</v>
      </c>
      <c r="N22" s="68" t="s">
        <v>348</v>
      </c>
      <c r="O22" s="68"/>
      <c r="P22" s="68"/>
      <c r="Q22" s="68" t="s">
        <v>3007</v>
      </c>
    </row>
    <row r="23" spans="2:17" ht="24" customHeight="1">
      <c r="B23" s="68">
        <v>120899</v>
      </c>
      <c r="C23" s="68" t="str">
        <f>VLOOKUP(Tabla1[Legajo],Anexos!A22:I316,2,FALSE)</f>
        <v>MENDEZ, Humberto Ernesto</v>
      </c>
      <c r="D23" s="68" t="s">
        <v>2805</v>
      </c>
      <c r="E23" s="69" t="s">
        <v>2876</v>
      </c>
      <c r="F23" s="78">
        <v>45337</v>
      </c>
      <c r="G23" s="71">
        <v>0.29166666666666669</v>
      </c>
      <c r="H23" s="71"/>
      <c r="I23" s="71"/>
      <c r="J23" s="73">
        <v>45341</v>
      </c>
      <c r="K23" s="73">
        <v>45337</v>
      </c>
      <c r="L23" s="73">
        <v>45338</v>
      </c>
      <c r="M23" s="72">
        <f>DATEDIF(Tabla1[[#This Row],[Inicio de certificado]],Tabla1[[#This Row],[Fin de certificado]]+1,"d")</f>
        <v>2</v>
      </c>
      <c r="N23" s="68" t="s">
        <v>348</v>
      </c>
      <c r="O23" s="68"/>
      <c r="P23" s="68"/>
      <c r="Q23" s="68"/>
    </row>
    <row r="24" spans="2:17" ht="26.25" customHeight="1">
      <c r="B24" s="68">
        <v>125447</v>
      </c>
      <c r="C24" s="68" t="str">
        <f>VLOOKUP(Tabla1[Legajo],Anexos!A23:I317,2,FALSE)</f>
        <v>RUIZ, Sergio Fernando</v>
      </c>
      <c r="D24" s="68" t="s">
        <v>344</v>
      </c>
      <c r="E24" s="69" t="s">
        <v>2885</v>
      </c>
      <c r="F24" s="78">
        <v>45337</v>
      </c>
      <c r="G24" s="71">
        <v>0.54861111111111105</v>
      </c>
      <c r="H24" s="71"/>
      <c r="I24" s="71"/>
      <c r="J24" s="73">
        <v>45341</v>
      </c>
      <c r="K24" s="73">
        <v>45337</v>
      </c>
      <c r="L24" s="73">
        <v>45338</v>
      </c>
      <c r="M24" s="72">
        <f>DATEDIF(Tabla1[[#This Row],[Inicio de certificado]],Tabla1[[#This Row],[Fin de certificado]]+1,"d")</f>
        <v>2</v>
      </c>
      <c r="N24" s="68" t="s">
        <v>348</v>
      </c>
      <c r="O24" s="68"/>
      <c r="P24" s="68"/>
      <c r="Q24" s="68"/>
    </row>
    <row r="25" spans="2:17" ht="24" customHeight="1">
      <c r="B25" s="68">
        <v>125426</v>
      </c>
      <c r="C25" s="68" t="str">
        <f>VLOOKUP(Tabla1[Legajo],Anexos!A24:I318,2,FALSE)</f>
        <v>GUERETA, Analuz Micaela</v>
      </c>
      <c r="D25" s="68" t="s">
        <v>344</v>
      </c>
      <c r="E25" s="69" t="s">
        <v>2879</v>
      </c>
      <c r="F25" s="78">
        <v>45338</v>
      </c>
      <c r="G25" s="71">
        <v>0.29166666666666669</v>
      </c>
      <c r="H25" s="71"/>
      <c r="I25" s="71"/>
      <c r="J25" s="73">
        <v>45341</v>
      </c>
      <c r="K25" s="73">
        <v>45338</v>
      </c>
      <c r="L25" s="73">
        <v>45338</v>
      </c>
      <c r="M25" s="72">
        <f>DATEDIF(Tabla1[[#This Row],[Inicio de certificado]],Tabla1[[#This Row],[Fin de certificado]]+1,"d")</f>
        <v>1</v>
      </c>
      <c r="N25" s="68" t="s">
        <v>348</v>
      </c>
      <c r="O25" s="68"/>
      <c r="P25" s="68"/>
      <c r="Q25" s="68"/>
    </row>
    <row r="26" spans="2:17">
      <c r="B26" s="68">
        <v>121143</v>
      </c>
      <c r="C26" s="68" t="str">
        <f>VLOOKUP(Tabla1[Legajo],Anexos!A25:I319,2,FALSE)</f>
        <v>PARDINI OJEDA, Pablo Ivan</v>
      </c>
      <c r="D26" s="68" t="s">
        <v>2968</v>
      </c>
      <c r="E26" s="69" t="s">
        <v>2885</v>
      </c>
      <c r="F26" s="78">
        <v>45341</v>
      </c>
      <c r="G26" s="71">
        <v>0.65972222222222221</v>
      </c>
      <c r="H26" s="71"/>
      <c r="I26" s="71"/>
      <c r="J26" s="73">
        <v>45349</v>
      </c>
      <c r="K26" s="73">
        <v>45341</v>
      </c>
      <c r="L26" s="73">
        <v>45344</v>
      </c>
      <c r="M26" s="72">
        <f>DATEDIF(Tabla1[[#This Row],[Inicio de certificado]],Tabla1[[#This Row],[Fin de certificado]]+1,"d")</f>
        <v>4</v>
      </c>
      <c r="N26" s="68" t="s">
        <v>348</v>
      </c>
      <c r="O26" s="68"/>
      <c r="P26" s="68"/>
      <c r="Q26" s="68"/>
    </row>
    <row r="27" spans="2:17">
      <c r="B27" s="68">
        <v>125528</v>
      </c>
      <c r="C27" s="68" t="str">
        <f>VLOOKUP(Tabla1[Legajo],Anexos!A26:I320,2,FALSE)</f>
        <v>ARTAZA, Juan Martín</v>
      </c>
      <c r="D27" s="68" t="s">
        <v>344</v>
      </c>
      <c r="E27" s="69" t="s">
        <v>2867</v>
      </c>
      <c r="F27" s="78">
        <v>44976</v>
      </c>
      <c r="G27" s="71">
        <v>0.39583333333333331</v>
      </c>
      <c r="H27" s="71"/>
      <c r="I27" s="71"/>
      <c r="J27" s="73">
        <v>45343</v>
      </c>
      <c r="K27" s="73">
        <v>45341</v>
      </c>
      <c r="L27" s="73">
        <v>45341</v>
      </c>
      <c r="M27" s="72">
        <f>DATEDIF(Tabla1[[#This Row],[Inicio de certificado]],Tabla1[[#This Row],[Fin de certificado]]+1,"d")</f>
        <v>1</v>
      </c>
      <c r="N27" s="68" t="s">
        <v>348</v>
      </c>
      <c r="O27" s="68"/>
      <c r="P27" s="68"/>
      <c r="Q27" s="68"/>
    </row>
    <row r="28" spans="2:17">
      <c r="B28" s="68">
        <v>125513</v>
      </c>
      <c r="C28" s="68" t="str">
        <f>VLOOKUP(Tabla1[Legajo],Anexos!A27:I321,2,FALSE)</f>
        <v>LOPEZ, Vanessa Stella</v>
      </c>
      <c r="D28" s="68" t="s">
        <v>2968</v>
      </c>
      <c r="E28" s="69" t="s">
        <v>2927</v>
      </c>
      <c r="F28" s="78">
        <v>45342</v>
      </c>
      <c r="G28" s="71">
        <v>0.44861111111111113</v>
      </c>
      <c r="H28" s="71"/>
      <c r="I28" s="71"/>
      <c r="J28" s="73">
        <v>45365</v>
      </c>
      <c r="K28" s="73">
        <v>45341</v>
      </c>
      <c r="L28" s="73">
        <v>45426</v>
      </c>
      <c r="M28" s="72">
        <f>DATEDIF(Tabla1[[#This Row],[Inicio de certificado]],Tabla1[[#This Row],[Fin de certificado]]+1,"d")</f>
        <v>86</v>
      </c>
      <c r="N28" s="68" t="s">
        <v>348</v>
      </c>
      <c r="O28" s="68"/>
      <c r="P28" s="68"/>
      <c r="Q28" s="68"/>
    </row>
    <row r="29" spans="2:17">
      <c r="B29" s="68">
        <v>120583</v>
      </c>
      <c r="C29" s="68" t="str">
        <f>VLOOKUP(Tabla1[Legajo],Anexos!A28:I322,2,FALSE)</f>
        <v>SANCHEZ, Graciela Fernanda</v>
      </c>
      <c r="D29" s="68" t="s">
        <v>2968</v>
      </c>
      <c r="E29" s="69" t="s">
        <v>2867</v>
      </c>
      <c r="F29" s="78">
        <v>45343</v>
      </c>
      <c r="G29" s="71">
        <v>0.4284722222222222</v>
      </c>
      <c r="H29" s="71"/>
      <c r="I29" s="71"/>
      <c r="J29" s="73">
        <v>45344</v>
      </c>
      <c r="K29" s="73">
        <v>45343</v>
      </c>
      <c r="L29" s="73">
        <v>45343</v>
      </c>
      <c r="M29" s="72">
        <f>DATEDIF(Tabla1[[#This Row],[Inicio de certificado]],Tabla1[[#This Row],[Fin de certificado]]+1,"d")</f>
        <v>1</v>
      </c>
      <c r="N29" s="68" t="s">
        <v>348</v>
      </c>
      <c r="O29" s="68"/>
      <c r="P29" s="68"/>
      <c r="Q29" s="68"/>
    </row>
    <row r="30" spans="2:17" ht="22.5" customHeight="1">
      <c r="B30" s="68">
        <v>125504</v>
      </c>
      <c r="C30" s="68" t="str">
        <f>VLOOKUP(Tabla1[Legajo],Anexos!A29:I323,2,FALSE)</f>
        <v>MAYORGA DIAZ, Carla Lorena</v>
      </c>
      <c r="D30" s="68" t="s">
        <v>341</v>
      </c>
      <c r="E30" s="69" t="s">
        <v>2906</v>
      </c>
      <c r="F30" s="78">
        <v>45344</v>
      </c>
      <c r="G30" s="71">
        <v>0.33749999999999997</v>
      </c>
      <c r="H30" s="71"/>
      <c r="I30" s="71"/>
      <c r="J30" s="73">
        <v>45345</v>
      </c>
      <c r="K30" s="73">
        <v>45344</v>
      </c>
      <c r="L30" s="73">
        <v>45344</v>
      </c>
      <c r="M30" s="72">
        <f>DATEDIF(Tabla1[[#This Row],[Inicio de certificado]],Tabla1[[#This Row],[Fin de certificado]]+1,"d")</f>
        <v>1</v>
      </c>
      <c r="N30" s="68" t="s">
        <v>348</v>
      </c>
      <c r="O30" s="68"/>
      <c r="P30" s="68"/>
      <c r="Q30" s="68"/>
    </row>
    <row r="31" spans="2:17" ht="28.5" customHeight="1">
      <c r="B31" s="68">
        <v>120150</v>
      </c>
      <c r="C31" s="68" t="str">
        <f>VLOOKUP(Tabla1[Legajo],Anexos!A30:I324,2,FALSE)</f>
        <v xml:space="preserve">VASQUEZ VERA, Nora Edith </v>
      </c>
      <c r="D31" s="68" t="s">
        <v>344</v>
      </c>
      <c r="E31" s="69" t="s">
        <v>2884</v>
      </c>
      <c r="F31" s="78">
        <v>45345</v>
      </c>
      <c r="G31" s="71">
        <v>0.33333333333333331</v>
      </c>
      <c r="H31" s="71"/>
      <c r="I31" s="71"/>
      <c r="J31" s="73">
        <v>45412</v>
      </c>
      <c r="K31" s="73">
        <v>45345</v>
      </c>
      <c r="L31" s="73">
        <v>45498</v>
      </c>
      <c r="M31" s="72">
        <f>DATEDIF(Tabla1[[#This Row],[Inicio de certificado]],Tabla1[[#This Row],[Fin de certificado]]+1,"d")</f>
        <v>154</v>
      </c>
      <c r="N31" s="68" t="s">
        <v>348</v>
      </c>
      <c r="O31" s="68"/>
      <c r="P31" s="68"/>
      <c r="Q31" s="69" t="s">
        <v>3110</v>
      </c>
    </row>
    <row r="32" spans="2:17" ht="30.75" customHeight="1">
      <c r="B32" s="68">
        <v>125938</v>
      </c>
      <c r="C32" s="68" t="str">
        <f>VLOOKUP(Tabla1[Legajo],Anexos!A31:I325,2,FALSE)</f>
        <v>MANCILLA BULACIO, Fidel Alejandro</v>
      </c>
      <c r="D32" s="68" t="s">
        <v>344</v>
      </c>
      <c r="E32" s="69" t="s">
        <v>3033</v>
      </c>
      <c r="F32" s="78">
        <v>45348</v>
      </c>
      <c r="G32" s="71">
        <v>0.34027777777777773</v>
      </c>
      <c r="H32" s="71"/>
      <c r="I32" s="71"/>
      <c r="J32" s="73">
        <v>45349</v>
      </c>
      <c r="K32" s="73">
        <v>45348</v>
      </c>
      <c r="L32" s="73">
        <v>45348</v>
      </c>
      <c r="M32" s="72">
        <f>DATEDIF(Tabla1[[#This Row],[Inicio de certificado]],Tabla1[[#This Row],[Fin de certificado]]+1,"d")</f>
        <v>1</v>
      </c>
      <c r="N32" s="68" t="s">
        <v>348</v>
      </c>
      <c r="O32" s="68"/>
      <c r="P32" s="68"/>
      <c r="Q32" s="68"/>
    </row>
    <row r="33" spans="2:17" ht="24" customHeight="1">
      <c r="B33" s="68">
        <v>120404</v>
      </c>
      <c r="C33" s="68" t="str">
        <f>VLOOKUP(Tabla1[Legajo],Anexos!A32:I326,2,FALSE)</f>
        <v>RICARDO, Ivan Marcelo</v>
      </c>
      <c r="D33" s="68" t="s">
        <v>344</v>
      </c>
      <c r="E33" s="69" t="s">
        <v>2875</v>
      </c>
      <c r="F33" s="78">
        <v>45345</v>
      </c>
      <c r="G33" s="71">
        <v>0.47291666666666665</v>
      </c>
      <c r="H33" s="71"/>
      <c r="I33" s="71"/>
      <c r="J33" s="73">
        <v>45351</v>
      </c>
      <c r="K33" s="73">
        <v>45348</v>
      </c>
      <c r="L33" s="73">
        <v>45350</v>
      </c>
      <c r="M33" s="72">
        <f>DATEDIF(Tabla1[[#This Row],[Inicio de certificado]],Tabla1[[#This Row],[Fin de certificado]]+1,"d")</f>
        <v>3</v>
      </c>
      <c r="N33" s="68" t="s">
        <v>348</v>
      </c>
      <c r="O33" s="68"/>
      <c r="P33" s="68"/>
      <c r="Q33" s="68"/>
    </row>
    <row r="34" spans="2:17" ht="32.25" customHeight="1">
      <c r="B34" s="68">
        <v>125735</v>
      </c>
      <c r="C34" s="68" t="str">
        <f>VLOOKUP(Tabla1[Legajo],Anexos!A33:I327,2,FALSE)</f>
        <v>VILLARREAL, Raúl Roberto</v>
      </c>
      <c r="D34" s="68" t="s">
        <v>344</v>
      </c>
      <c r="E34" s="69" t="s">
        <v>2937</v>
      </c>
      <c r="F34" s="78">
        <v>45348</v>
      </c>
      <c r="G34" s="71">
        <v>0.35416666666666669</v>
      </c>
      <c r="H34" s="71"/>
      <c r="I34" s="71"/>
      <c r="J34" s="73">
        <v>45351</v>
      </c>
      <c r="K34" s="73">
        <v>45348</v>
      </c>
      <c r="L34" s="73">
        <v>45362</v>
      </c>
      <c r="M34" s="72">
        <f>DATEDIF(Tabla1[[#This Row],[Inicio de certificado]],Tabla1[[#This Row],[Fin de certificado]]+1,"d")</f>
        <v>15</v>
      </c>
      <c r="N34" s="68" t="s">
        <v>348</v>
      </c>
      <c r="O34" s="68"/>
      <c r="P34" s="68"/>
      <c r="Q34" s="68" t="s">
        <v>3068</v>
      </c>
    </row>
    <row r="35" spans="2:17" ht="27" customHeight="1">
      <c r="B35" s="68">
        <v>121143</v>
      </c>
      <c r="C35" s="68" t="str">
        <f>VLOOKUP(Tabla1[Legajo],Anexos!A34:I328,2,FALSE)</f>
        <v>PARDINI OJEDA, Pablo Ivan</v>
      </c>
      <c r="D35" s="68" t="s">
        <v>344</v>
      </c>
      <c r="E35" s="69" t="s">
        <v>2868</v>
      </c>
      <c r="F35" s="78">
        <v>45379</v>
      </c>
      <c r="G35" s="71">
        <v>0.4513888888888889</v>
      </c>
      <c r="H35" s="71"/>
      <c r="I35" s="71"/>
      <c r="J35" s="73">
        <v>45355</v>
      </c>
      <c r="K35" s="73">
        <v>45350</v>
      </c>
      <c r="L35" s="73">
        <v>45352</v>
      </c>
      <c r="M35" s="72">
        <f>DATEDIF(Tabla1[[#This Row],[Inicio de certificado]],Tabla1[[#This Row],[Fin de certificado]]+1,"d")</f>
        <v>3</v>
      </c>
      <c r="N35" s="68" t="s">
        <v>348</v>
      </c>
      <c r="O35" s="68" t="s">
        <v>348</v>
      </c>
      <c r="P35" s="68"/>
      <c r="Q35" s="68"/>
    </row>
    <row r="36" spans="2:17" ht="25.5" customHeight="1">
      <c r="B36" s="68">
        <v>120907</v>
      </c>
      <c r="C36" s="68" t="s">
        <v>3038</v>
      </c>
      <c r="D36" s="68" t="s">
        <v>3039</v>
      </c>
      <c r="E36" s="69" t="s">
        <v>2873</v>
      </c>
      <c r="F36" s="78">
        <v>45350</v>
      </c>
      <c r="G36" s="71">
        <v>0.50624999999999998</v>
      </c>
      <c r="H36" s="71"/>
      <c r="I36" s="71"/>
      <c r="J36" s="73">
        <v>45362</v>
      </c>
      <c r="K36" s="73">
        <v>45350</v>
      </c>
      <c r="L36" s="73">
        <v>45350</v>
      </c>
      <c r="M36" s="72">
        <f>DATEDIF(Tabla1[[#This Row],[Inicio de certificado]],Tabla1[[#This Row],[Fin de certificado]]+1,"d")</f>
        <v>1</v>
      </c>
      <c r="N36" s="68" t="s">
        <v>348</v>
      </c>
      <c r="O36" s="68"/>
      <c r="P36" s="68"/>
      <c r="Q36" s="68" t="s">
        <v>3040</v>
      </c>
    </row>
    <row r="37" spans="2:17" ht="20.25" customHeight="1">
      <c r="B37" s="68">
        <v>126069</v>
      </c>
      <c r="C37" s="68" t="str">
        <f>VLOOKUP(Tabla1[Legajo],Anexos!A36:I330,2,FALSE)</f>
        <v xml:space="preserve">PEREZ OLIVERA , Oscar Gerardo </v>
      </c>
      <c r="D37" s="68" t="s">
        <v>1704</v>
      </c>
      <c r="E37" s="69"/>
      <c r="F37" s="78">
        <v>45351</v>
      </c>
      <c r="G37" s="71">
        <v>0.29166666666666669</v>
      </c>
      <c r="H37" s="71"/>
      <c r="I37" s="71"/>
      <c r="J37" s="73">
        <v>45355</v>
      </c>
      <c r="K37" s="73">
        <v>45351</v>
      </c>
      <c r="L37" s="73">
        <v>45351</v>
      </c>
      <c r="M37" s="72">
        <f>DATEDIF(Tabla1[[#This Row],[Inicio de certificado]],Tabla1[[#This Row],[Fin de certificado]]+1,"d")</f>
        <v>1</v>
      </c>
      <c r="N37" s="68" t="s">
        <v>348</v>
      </c>
      <c r="O37" s="68"/>
      <c r="P37" s="68"/>
      <c r="Q37" s="68"/>
    </row>
    <row r="38" spans="2:17" ht="28.5" customHeight="1">
      <c r="B38" s="68">
        <v>125760</v>
      </c>
      <c r="C38" s="68" t="str">
        <f>VLOOKUP(Tabla1[Legajo],Anexos!A37:I331,2,FALSE)</f>
        <v>MARQUEZ, Alejandro Daniel</v>
      </c>
      <c r="D38" s="68" t="s">
        <v>344</v>
      </c>
      <c r="E38" s="69"/>
      <c r="F38" s="78">
        <v>45352</v>
      </c>
      <c r="G38" s="71">
        <v>0.34236111111111112</v>
      </c>
      <c r="H38" s="71"/>
      <c r="I38" s="71"/>
      <c r="J38" s="73">
        <v>45356</v>
      </c>
      <c r="K38" s="73">
        <v>45352</v>
      </c>
      <c r="L38" s="73">
        <v>45352</v>
      </c>
      <c r="M38" s="72">
        <f>DATEDIF(Tabla1[[#This Row],[Inicio de certificado]],Tabla1[[#This Row],[Fin de certificado]]+1,"d")</f>
        <v>1</v>
      </c>
      <c r="N38" s="68" t="s">
        <v>348</v>
      </c>
      <c r="O38" s="68"/>
      <c r="P38" s="68"/>
      <c r="Q38" s="68"/>
    </row>
    <row r="39" spans="2:17" ht="24" customHeight="1">
      <c r="B39" s="68">
        <v>120630</v>
      </c>
      <c r="C39" s="68" t="str">
        <f>VLOOKUP(Tabla1[Legajo],Anexos!A38:I332,2,FALSE)</f>
        <v>NIETO LOPEZ, Ileana Sabrina</v>
      </c>
      <c r="D39" s="68" t="s">
        <v>341</v>
      </c>
      <c r="E39" s="69" t="s">
        <v>2899</v>
      </c>
      <c r="F39" s="78">
        <v>45352</v>
      </c>
      <c r="G39" s="71">
        <v>0.30624999999999997</v>
      </c>
      <c r="H39" s="71"/>
      <c r="I39" s="71"/>
      <c r="J39" s="73">
        <v>44989</v>
      </c>
      <c r="K39" s="73">
        <v>45352</v>
      </c>
      <c r="L39" s="73">
        <v>45352</v>
      </c>
      <c r="M39" s="72">
        <f>DATEDIF(Tabla1[[#This Row],[Inicio de certificado]],Tabla1[[#This Row],[Fin de certificado]]+1,"d")</f>
        <v>1</v>
      </c>
      <c r="N39" s="68" t="s">
        <v>348</v>
      </c>
      <c r="O39" s="68"/>
      <c r="P39" s="68"/>
      <c r="Q39" s="68"/>
    </row>
    <row r="40" spans="2:17" ht="24" customHeight="1">
      <c r="B40" s="68">
        <v>126020</v>
      </c>
      <c r="C40" s="68" t="str">
        <f>VLOOKUP(Tabla1[Legajo],Anexos!A39:I333,2,FALSE)</f>
        <v>FERREYRA, Jesica Romina</v>
      </c>
      <c r="D40" s="68" t="s">
        <v>341</v>
      </c>
      <c r="E40" s="69" t="s">
        <v>2878</v>
      </c>
      <c r="F40" s="78">
        <v>45352</v>
      </c>
      <c r="G40" s="71">
        <v>0.47222222222222227</v>
      </c>
      <c r="H40" s="71"/>
      <c r="I40" s="71"/>
      <c r="J40" s="73">
        <v>45353</v>
      </c>
      <c r="K40" s="73">
        <v>45352</v>
      </c>
      <c r="L40" s="73">
        <v>45352</v>
      </c>
      <c r="M40" s="72">
        <f>DATEDIF(Tabla1[[#This Row],[Inicio de certificado]],Tabla1[[#This Row],[Fin de certificado]]+1,"d")</f>
        <v>1</v>
      </c>
      <c r="N40" s="68" t="s">
        <v>348</v>
      </c>
      <c r="O40" s="68"/>
      <c r="P40" s="68"/>
      <c r="Q40" s="68"/>
    </row>
    <row r="41" spans="2:17" ht="36.75" customHeight="1">
      <c r="B41" s="68">
        <v>126069</v>
      </c>
      <c r="C41" s="68" t="str">
        <f>VLOOKUP(Tabla1[Legajo],Anexos!A40:I334,2,FALSE)</f>
        <v xml:space="preserve">PEREZ OLIVERA , Oscar Gerardo </v>
      </c>
      <c r="D41" s="68" t="s">
        <v>341</v>
      </c>
      <c r="E41" s="69" t="s">
        <v>2911</v>
      </c>
      <c r="F41" s="78">
        <v>45351</v>
      </c>
      <c r="G41" s="71">
        <v>0.48125000000000001</v>
      </c>
      <c r="H41" s="71"/>
      <c r="I41" s="71"/>
      <c r="J41" s="73">
        <v>45352</v>
      </c>
      <c r="K41" s="73">
        <v>45351</v>
      </c>
      <c r="L41" s="73">
        <v>45352</v>
      </c>
      <c r="M41" s="72">
        <f>DATEDIF(Tabla1[[#This Row],[Inicio de certificado]],Tabla1[[#This Row],[Fin de certificado]]+1,"d")</f>
        <v>2</v>
      </c>
      <c r="N41" s="68" t="s">
        <v>348</v>
      </c>
      <c r="O41" s="68"/>
      <c r="P41" s="68"/>
      <c r="Q41" s="68"/>
    </row>
    <row r="42" spans="2:17" ht="3" customHeight="1">
      <c r="B42" s="68"/>
      <c r="C42" s="68" t="e">
        <f>VLOOKUP(Tabla1[Legajo],Anexos!A41:I335,2,FALSE)</f>
        <v>#N/A</v>
      </c>
      <c r="D42" s="68"/>
      <c r="E42" s="69"/>
      <c r="F42" s="78"/>
      <c r="G42" s="71"/>
      <c r="H42" s="71"/>
      <c r="I42" s="71"/>
      <c r="J42" s="68"/>
      <c r="K42" s="73"/>
      <c r="L42" s="73"/>
      <c r="M42" s="72">
        <f>DATEDIF(Tabla1[[#This Row],[Inicio de certificado]],Tabla1[[#This Row],[Fin de certificado]]+1,"d")</f>
        <v>1</v>
      </c>
      <c r="N42" s="68" t="s">
        <v>348</v>
      </c>
      <c r="O42" s="68"/>
      <c r="P42" s="68"/>
      <c r="Q42" s="68"/>
    </row>
    <row r="43" spans="2:17" ht="32.25" customHeight="1">
      <c r="B43" s="68">
        <v>125374</v>
      </c>
      <c r="C43" s="68" t="str">
        <f>VLOOKUP(Tabla1[Legajo],Anexos!A42:I336,2,FALSE)</f>
        <v>TORRES PIZARRO, Pablo Mauricio</v>
      </c>
      <c r="D43" s="68" t="s">
        <v>344</v>
      </c>
      <c r="E43" s="69" t="s">
        <v>2937</v>
      </c>
      <c r="F43" s="78">
        <v>45352</v>
      </c>
      <c r="G43" s="71">
        <v>0.56805555555555554</v>
      </c>
      <c r="H43" s="71"/>
      <c r="I43" s="71"/>
      <c r="J43" s="73">
        <v>45364</v>
      </c>
      <c r="K43" s="73">
        <v>45352</v>
      </c>
      <c r="L43" s="73">
        <v>45352</v>
      </c>
      <c r="M43" s="72">
        <f>DATEDIF(Tabla1[[#This Row],[Inicio de certificado]],Tabla1[[#This Row],[Fin de certificado]]+1,"d")</f>
        <v>1</v>
      </c>
      <c r="N43" s="68" t="s">
        <v>348</v>
      </c>
      <c r="O43" s="68"/>
      <c r="P43" s="68"/>
      <c r="Q43" s="68"/>
    </row>
    <row r="44" spans="2:17" ht="37.5" customHeight="1">
      <c r="B44" s="68">
        <v>125566</v>
      </c>
      <c r="C44" s="68" t="str">
        <f>VLOOKUP(Tabla1[Legajo],Anexos!A43:I337,2,FALSE)</f>
        <v>KOHAN ROGOLINI, Romina Anabela</v>
      </c>
      <c r="D44" s="68" t="s">
        <v>344</v>
      </c>
      <c r="E44" s="69" t="s">
        <v>2940</v>
      </c>
      <c r="F44" s="78">
        <v>45380</v>
      </c>
      <c r="G44" s="71">
        <v>0.3527777777777778</v>
      </c>
      <c r="H44" s="71"/>
      <c r="I44" s="71"/>
      <c r="J44" s="73">
        <v>45352</v>
      </c>
      <c r="K44" s="73">
        <v>45351</v>
      </c>
      <c r="L44" s="73">
        <v>45373</v>
      </c>
      <c r="M44" s="72">
        <f>DATEDIF(Tabla1[[#This Row],[Inicio de certificado]],Tabla1[[#This Row],[Fin de certificado]]+1,"d")</f>
        <v>23</v>
      </c>
      <c r="N44" s="68" t="s">
        <v>348</v>
      </c>
      <c r="O44" s="68"/>
      <c r="P44" s="68"/>
      <c r="Q44" s="68"/>
    </row>
    <row r="45" spans="2:17" ht="22.5" customHeight="1">
      <c r="B45" s="68">
        <v>120630</v>
      </c>
      <c r="C45" s="68" t="str">
        <f>VLOOKUP(Tabla1[Legajo],Anexos!A44:I338,2,FALSE)</f>
        <v>NIETO LOPEZ, Ileana Sabrina</v>
      </c>
      <c r="D45" s="68" t="s">
        <v>341</v>
      </c>
      <c r="E45" s="69" t="s">
        <v>2868</v>
      </c>
      <c r="F45" s="78">
        <v>45355</v>
      </c>
      <c r="G45" s="71">
        <v>0.34166666666666662</v>
      </c>
      <c r="H45" s="71"/>
      <c r="I45" s="71"/>
      <c r="J45" s="73">
        <v>45355</v>
      </c>
      <c r="K45" s="73">
        <v>45355</v>
      </c>
      <c r="L45" s="73">
        <v>45357</v>
      </c>
      <c r="M45" s="72">
        <f>DATEDIF(Tabla1[[#This Row],[Inicio de certificado]],Tabla1[[#This Row],[Fin de certificado]]+1,"d")</f>
        <v>3</v>
      </c>
      <c r="N45" s="68" t="s">
        <v>348</v>
      </c>
      <c r="O45" s="68"/>
      <c r="P45" s="68"/>
      <c r="Q45" s="68"/>
    </row>
    <row r="46" spans="2:17" ht="29.25" customHeight="1">
      <c r="B46" s="68">
        <v>125323</v>
      </c>
      <c r="C46" s="68" t="str">
        <f>VLOOKUP(Tabla1[Legajo],Anexos!A45:I339,2,FALSE)</f>
        <v>GONZALEZ, Gladys Noemi</v>
      </c>
      <c r="D46" s="68" t="s">
        <v>344</v>
      </c>
      <c r="E46" s="69" t="s">
        <v>2878</v>
      </c>
      <c r="F46" s="78">
        <v>45351</v>
      </c>
      <c r="G46" s="71"/>
      <c r="H46" s="71"/>
      <c r="I46" s="71"/>
      <c r="J46" s="73">
        <v>45352</v>
      </c>
      <c r="K46" s="73">
        <v>45351</v>
      </c>
      <c r="L46" s="73">
        <v>45351</v>
      </c>
      <c r="M46" s="72">
        <f>DATEDIF(Tabla1[[#This Row],[Inicio de certificado]],Tabla1[[#This Row],[Fin de certificado]]+1,"d")</f>
        <v>1</v>
      </c>
      <c r="N46" s="68" t="s">
        <v>348</v>
      </c>
      <c r="O46" s="68"/>
      <c r="P46" s="68"/>
      <c r="Q46" s="68"/>
    </row>
    <row r="47" spans="2:17" ht="35.25" customHeight="1">
      <c r="B47" s="68">
        <v>120459</v>
      </c>
      <c r="C47" s="68" t="s">
        <v>3055</v>
      </c>
      <c r="D47" s="68" t="s">
        <v>344</v>
      </c>
      <c r="E47" s="69" t="s">
        <v>2911</v>
      </c>
      <c r="F47" s="78">
        <v>45355</v>
      </c>
      <c r="G47" s="71">
        <v>0.29097222222222224</v>
      </c>
      <c r="H47" s="71"/>
      <c r="I47" s="71"/>
      <c r="J47" s="73">
        <v>45365</v>
      </c>
      <c r="K47" s="73">
        <v>45355</v>
      </c>
      <c r="L47" s="73">
        <v>45423</v>
      </c>
      <c r="M47" s="72">
        <f>DATEDIF(Tabla1[[#This Row],[Inicio de certificado]],Tabla1[[#This Row],[Fin de certificado]]+1,"d")</f>
        <v>69</v>
      </c>
      <c r="N47" s="68" t="s">
        <v>348</v>
      </c>
      <c r="O47" s="68"/>
      <c r="P47" s="68"/>
      <c r="Q47" s="69" t="s">
        <v>3111</v>
      </c>
    </row>
    <row r="48" spans="2:17" ht="29.25" customHeight="1">
      <c r="B48" s="68">
        <v>121143</v>
      </c>
      <c r="C48" s="68" t="str">
        <f>VLOOKUP(Tabla1[Legajo],Anexos!A47:I341,2,FALSE)</f>
        <v>PARDINI OJEDA, Pablo Ivan</v>
      </c>
      <c r="D48" s="68" t="s">
        <v>344</v>
      </c>
      <c r="E48" s="69" t="s">
        <v>2885</v>
      </c>
      <c r="F48" s="78">
        <v>45355</v>
      </c>
      <c r="G48" s="71">
        <v>0.52083333333333337</v>
      </c>
      <c r="H48" s="71"/>
      <c r="I48" s="71"/>
      <c r="J48" s="73">
        <v>45357</v>
      </c>
      <c r="K48" s="73">
        <v>45355</v>
      </c>
      <c r="L48" s="73">
        <v>45356</v>
      </c>
      <c r="M48" s="72">
        <f>DATEDIF(Tabla1[[#This Row],[Inicio de certificado]],Tabla1[[#This Row],[Fin de certificado]]+1,"d")</f>
        <v>2</v>
      </c>
      <c r="N48" s="68" t="s">
        <v>348</v>
      </c>
      <c r="O48" s="68"/>
      <c r="P48" s="68"/>
      <c r="Q48" s="68"/>
    </row>
    <row r="49" spans="2:17" ht="35.25" customHeight="1">
      <c r="B49" s="68">
        <v>125374</v>
      </c>
      <c r="C49" s="68" t="s">
        <v>309</v>
      </c>
      <c r="D49" s="68" t="s">
        <v>344</v>
      </c>
      <c r="E49" s="69" t="s">
        <v>2937</v>
      </c>
      <c r="F49" s="78">
        <v>45355</v>
      </c>
      <c r="G49" s="71">
        <v>0.63472222222222219</v>
      </c>
      <c r="H49" s="71"/>
      <c r="I49" s="71"/>
      <c r="J49" s="73">
        <v>45364</v>
      </c>
      <c r="K49" s="73">
        <v>45355</v>
      </c>
      <c r="L49" s="73">
        <v>45374</v>
      </c>
      <c r="M49" s="72">
        <f>DATEDIF(Tabla1[[#This Row],[Inicio de certificado]],Tabla1[[#This Row],[Fin de certificado]]+1,"d")</f>
        <v>20</v>
      </c>
      <c r="N49" s="68" t="s">
        <v>348</v>
      </c>
      <c r="O49" s="68"/>
      <c r="P49" s="68"/>
      <c r="Q49" s="68" t="s">
        <v>3074</v>
      </c>
    </row>
    <row r="50" spans="2:17" ht="27.75" customHeight="1">
      <c r="B50" s="68">
        <v>120390</v>
      </c>
      <c r="C50" s="68" t="str">
        <f>VLOOKUP(Tabla1[Legajo],Anexos!A49:I343,2,FALSE)</f>
        <v>LEMOS, Claudia Verónica</v>
      </c>
      <c r="D50" s="68" t="s">
        <v>341</v>
      </c>
      <c r="E50" s="69" t="s">
        <v>2899</v>
      </c>
      <c r="F50" s="78">
        <v>45356</v>
      </c>
      <c r="G50" s="71">
        <v>0.35694444444444445</v>
      </c>
      <c r="H50" s="71"/>
      <c r="I50" s="71"/>
      <c r="J50" s="73">
        <v>45358</v>
      </c>
      <c r="K50" s="73">
        <v>45356</v>
      </c>
      <c r="L50" s="73">
        <v>45356</v>
      </c>
      <c r="M50" s="72">
        <f>DATEDIF(Tabla1[[#This Row],[Inicio de certificado]],Tabla1[[#This Row],[Fin de certificado]]+1,"d")</f>
        <v>1</v>
      </c>
      <c r="N50" s="68" t="s">
        <v>348</v>
      </c>
      <c r="O50" s="68"/>
      <c r="P50" s="68"/>
      <c r="Q50" s="68" t="s">
        <v>3056</v>
      </c>
    </row>
    <row r="51" spans="2:17" ht="23.25" customHeight="1">
      <c r="B51" s="68">
        <v>125467</v>
      </c>
      <c r="C51" s="68" t="str">
        <f>VLOOKUP(Tabla1[Legajo],Anexos!A50:I344,2,FALSE)</f>
        <v>SOTO, Elsa Alejandra</v>
      </c>
      <c r="D51" s="68" t="s">
        <v>344</v>
      </c>
      <c r="E51" s="69" t="s">
        <v>2880</v>
      </c>
      <c r="F51" s="78">
        <v>45356</v>
      </c>
      <c r="G51" s="71">
        <v>0.37638888888888888</v>
      </c>
      <c r="H51" s="71"/>
      <c r="I51" s="71"/>
      <c r="J51" s="73">
        <v>45358</v>
      </c>
      <c r="K51" s="73">
        <v>45356</v>
      </c>
      <c r="L51" s="73">
        <v>45356</v>
      </c>
      <c r="M51" s="72">
        <f>DATEDIF(Tabla1[[#This Row],[Inicio de certificado]],Tabla1[[#This Row],[Fin de certificado]]+1,"d")</f>
        <v>1</v>
      </c>
      <c r="N51" s="68" t="s">
        <v>348</v>
      </c>
      <c r="O51" s="68"/>
      <c r="P51" s="68"/>
      <c r="Q51" s="68"/>
    </row>
    <row r="52" spans="2:17" ht="29.25" customHeight="1">
      <c r="B52" s="68">
        <v>125665</v>
      </c>
      <c r="C52" s="68" t="str">
        <f>VLOOKUP(Tabla1[Legajo],Anexos!A51:I345,2,FALSE)</f>
        <v>GOMEZ, Leonardo Matías</v>
      </c>
      <c r="D52" s="68" t="s">
        <v>337</v>
      </c>
      <c r="E52" s="69" t="s">
        <v>2883</v>
      </c>
      <c r="F52" s="78">
        <v>45356</v>
      </c>
      <c r="G52" s="71">
        <v>0.5</v>
      </c>
      <c r="H52" s="71"/>
      <c r="I52" s="71"/>
      <c r="J52" s="73">
        <v>45364</v>
      </c>
      <c r="K52" s="73">
        <v>45356</v>
      </c>
      <c r="L52" s="73">
        <v>45370</v>
      </c>
      <c r="M52" s="72">
        <f>DATEDIF(Tabla1[[#This Row],[Inicio de certificado]],Tabla1[[#This Row],[Fin de certificado]]+1,"d")</f>
        <v>15</v>
      </c>
      <c r="N52" s="68" t="s">
        <v>348</v>
      </c>
      <c r="O52" s="68"/>
      <c r="P52" s="68"/>
      <c r="Q52" s="68" t="s">
        <v>3073</v>
      </c>
    </row>
    <row r="53" spans="2:17">
      <c r="B53" s="68">
        <v>120402</v>
      </c>
      <c r="C53" s="68" t="str">
        <f>VLOOKUP(Tabla1[Legajo],Anexos!A52:I346,2,FALSE)</f>
        <v>TORALES, Héctor Daniel</v>
      </c>
      <c r="D53" s="68" t="s">
        <v>344</v>
      </c>
      <c r="E53" s="69" t="s">
        <v>2927</v>
      </c>
      <c r="F53" s="78">
        <v>45357</v>
      </c>
      <c r="G53" s="71">
        <v>0.375</v>
      </c>
      <c r="H53" s="71"/>
      <c r="I53" s="71"/>
      <c r="J53" s="73">
        <v>45357</v>
      </c>
      <c r="K53" s="73">
        <v>45355</v>
      </c>
      <c r="L53" s="73">
        <v>45364</v>
      </c>
      <c r="M53" s="72">
        <f>DATEDIF(Tabla1[[#This Row],[Inicio de certificado]],Tabla1[[#This Row],[Fin de certificado]]+1,"d")</f>
        <v>10</v>
      </c>
      <c r="N53" s="68" t="s">
        <v>348</v>
      </c>
      <c r="O53" s="68"/>
      <c r="P53" s="68"/>
      <c r="Q53" s="68"/>
    </row>
    <row r="54" spans="2:17" ht="24" customHeight="1">
      <c r="B54" s="68">
        <v>120630</v>
      </c>
      <c r="C54" s="68" t="str">
        <f>VLOOKUP(Tabla1[Legajo],Anexos!A53:I347,2,FALSE)</f>
        <v>NIETO LOPEZ, Ileana Sabrina</v>
      </c>
      <c r="D54" s="68" t="s">
        <v>341</v>
      </c>
      <c r="E54" s="69"/>
      <c r="F54" s="78">
        <v>45357</v>
      </c>
      <c r="G54" s="71"/>
      <c r="H54" s="71"/>
      <c r="I54" s="71"/>
      <c r="J54" s="73">
        <v>45358</v>
      </c>
      <c r="K54" s="73">
        <v>45357</v>
      </c>
      <c r="L54" s="73">
        <v>45357</v>
      </c>
      <c r="M54" s="72">
        <f>DATEDIF(Tabla1[[#This Row],[Inicio de certificado]],Tabla1[[#This Row],[Fin de certificado]]+1,"d")</f>
        <v>1</v>
      </c>
      <c r="N54" s="68" t="s">
        <v>348</v>
      </c>
      <c r="O54" s="68"/>
      <c r="P54" s="68"/>
      <c r="Q54" s="68"/>
    </row>
    <row r="55" spans="2:17" ht="35.25" customHeight="1">
      <c r="B55" s="68">
        <v>125665</v>
      </c>
      <c r="C55" s="68" t="str">
        <f>VLOOKUP(Tabla1[Legajo],Anexos!A54:I348,2,FALSE)</f>
        <v>GOMEZ, Leonardo Matías</v>
      </c>
      <c r="D55" s="68" t="s">
        <v>344</v>
      </c>
      <c r="E55" s="69" t="s">
        <v>2939</v>
      </c>
      <c r="F55" s="78">
        <v>45357</v>
      </c>
      <c r="G55" s="71">
        <v>0.56736111111111109</v>
      </c>
      <c r="H55" s="71"/>
      <c r="I55" s="91" t="s">
        <v>3145</v>
      </c>
      <c r="J55" s="73">
        <v>45411</v>
      </c>
      <c r="K55" s="73">
        <v>45357</v>
      </c>
      <c r="L55" s="73">
        <v>45404</v>
      </c>
      <c r="M55" s="72">
        <f>DATEDIF(Tabla1[[#This Row],[Inicio de certificado]],Tabla1[[#This Row],[Fin de certificado]]+1,"d")</f>
        <v>48</v>
      </c>
      <c r="N55" s="68" t="s">
        <v>348</v>
      </c>
      <c r="O55" s="68"/>
      <c r="P55" s="68"/>
      <c r="Q55" s="68" t="s">
        <v>3072</v>
      </c>
    </row>
    <row r="56" spans="2:17" ht="28.5" customHeight="1">
      <c r="B56" s="68">
        <v>125735</v>
      </c>
      <c r="C56" s="68" t="str">
        <f>VLOOKUP(Tabla1[Legajo],Anexos!A55:I349,2,FALSE)</f>
        <v>VILLARREAL, Raúl Roberto</v>
      </c>
      <c r="D56" s="68" t="s">
        <v>344</v>
      </c>
      <c r="E56" s="69" t="s">
        <v>2879</v>
      </c>
      <c r="F56" s="78">
        <v>45362</v>
      </c>
      <c r="G56" s="71">
        <v>0.34236111111111112</v>
      </c>
      <c r="H56" s="71"/>
      <c r="I56" s="71"/>
      <c r="J56" s="73">
        <v>45399</v>
      </c>
      <c r="K56" s="73">
        <v>45363</v>
      </c>
      <c r="L56" s="73">
        <v>45387</v>
      </c>
      <c r="M56" s="72">
        <f>DATEDIF(Tabla1[[#This Row],[Inicio de certificado]],Tabla1[[#This Row],[Fin de certificado]]+1,"d")</f>
        <v>25</v>
      </c>
      <c r="N56" s="68" t="s">
        <v>348</v>
      </c>
      <c r="O56" s="68"/>
      <c r="P56" s="68"/>
      <c r="Q56" s="68" t="s">
        <v>3068</v>
      </c>
    </row>
    <row r="57" spans="2:17">
      <c r="B57" s="68">
        <v>120903</v>
      </c>
      <c r="C57" s="68" t="str">
        <f>VLOOKUP(Tabla1[Legajo],Anexos!A56:I350,2,FALSE)</f>
        <v>MARTINEZ, Fabian David</v>
      </c>
      <c r="D57" s="68" t="s">
        <v>337</v>
      </c>
      <c r="E57" s="69" t="s">
        <v>2885</v>
      </c>
      <c r="F57" s="78">
        <v>45359</v>
      </c>
      <c r="G57" s="71">
        <v>0.47916666666666669</v>
      </c>
      <c r="H57" s="71"/>
      <c r="I57" s="71"/>
      <c r="J57" s="73">
        <v>45363</v>
      </c>
      <c r="K57" s="73">
        <v>45359</v>
      </c>
      <c r="L57" s="73">
        <v>45359</v>
      </c>
      <c r="M57" s="72">
        <f>DATEDIF(Tabla1[[#This Row],[Inicio de certificado]],Tabla1[[#This Row],[Fin de certificado]]+1,"d")</f>
        <v>1</v>
      </c>
      <c r="N57" s="68" t="s">
        <v>348</v>
      </c>
      <c r="O57" s="68"/>
      <c r="P57" s="68"/>
      <c r="Q57" s="68"/>
    </row>
    <row r="58" spans="2:17" ht="24.75" customHeight="1">
      <c r="B58" s="68">
        <v>125533</v>
      </c>
      <c r="C58" s="68" t="str">
        <f>VLOOKUP(Tabla1[Legajo],Anexos!A57:I351,2,FALSE)</f>
        <v>GONZALEZ, Miguel Ángel</v>
      </c>
      <c r="D58" s="68" t="s">
        <v>337</v>
      </c>
      <c r="E58" s="69" t="s">
        <v>2874</v>
      </c>
      <c r="F58" s="78">
        <v>45362</v>
      </c>
      <c r="G58" s="71">
        <v>0.4826388888888889</v>
      </c>
      <c r="H58" s="71"/>
      <c r="I58" s="71"/>
      <c r="J58" s="73">
        <v>45363</v>
      </c>
      <c r="K58" s="73">
        <v>45362</v>
      </c>
      <c r="L58" s="73">
        <v>45362</v>
      </c>
      <c r="M58" s="72">
        <f>DATEDIF(Tabla1[[#This Row],[Inicio de certificado]],Tabla1[[#This Row],[Fin de certificado]]+1,"d")</f>
        <v>1</v>
      </c>
      <c r="N58" s="68" t="s">
        <v>348</v>
      </c>
      <c r="O58" s="68"/>
      <c r="P58" s="68"/>
      <c r="Q58" s="68"/>
    </row>
    <row r="59" spans="2:17">
      <c r="B59" s="68">
        <v>120903</v>
      </c>
      <c r="C59" s="68" t="str">
        <f>VLOOKUP(Tabla1[Legajo],Anexos!A58:I352,2,FALSE)</f>
        <v>MARTINEZ, Fabian David</v>
      </c>
      <c r="D59" s="68" t="s">
        <v>344</v>
      </c>
      <c r="E59" s="69" t="s">
        <v>2885</v>
      </c>
      <c r="F59" s="78">
        <v>45363</v>
      </c>
      <c r="G59" s="71">
        <v>0.29652777777777778</v>
      </c>
      <c r="H59" s="71"/>
      <c r="I59" s="71"/>
      <c r="J59" s="73">
        <v>45365</v>
      </c>
      <c r="K59" s="73">
        <v>45362</v>
      </c>
      <c r="L59" s="73">
        <v>45366</v>
      </c>
      <c r="M59" s="72">
        <f>DATEDIF(Tabla1[[#This Row],[Inicio de certificado]],Tabla1[[#This Row],[Fin de certificado]]+1,"d")</f>
        <v>5</v>
      </c>
      <c r="N59" s="68" t="s">
        <v>348</v>
      </c>
      <c r="O59" s="68"/>
      <c r="P59" s="68"/>
      <c r="Q59" s="68"/>
    </row>
    <row r="60" spans="2:17">
      <c r="B60" s="68">
        <v>125323</v>
      </c>
      <c r="C60" s="68" t="str">
        <f>VLOOKUP(Tabla1[Legajo],Anexos!A59:I353,2,FALSE)</f>
        <v>GONZALEZ, Gladys Noemi</v>
      </c>
      <c r="D60" s="68" t="s">
        <v>337</v>
      </c>
      <c r="E60" s="69" t="s">
        <v>2911</v>
      </c>
      <c r="F60" s="78">
        <v>45363</v>
      </c>
      <c r="G60" s="71">
        <v>0.3125</v>
      </c>
      <c r="H60" s="71"/>
      <c r="I60" s="71"/>
      <c r="J60" s="73">
        <v>45364</v>
      </c>
      <c r="K60" s="73">
        <v>45363</v>
      </c>
      <c r="L60" s="73">
        <v>45363</v>
      </c>
      <c r="M60" s="72">
        <f>DATEDIF(Tabla1[[#This Row],[Inicio de certificado]],Tabla1[[#This Row],[Fin de certificado]]+1,"d")</f>
        <v>1</v>
      </c>
      <c r="N60" s="68" t="s">
        <v>348</v>
      </c>
      <c r="O60" s="68"/>
      <c r="P60" s="68"/>
      <c r="Q60" s="68"/>
    </row>
    <row r="61" spans="2:17">
      <c r="B61" s="68">
        <v>121972</v>
      </c>
      <c r="C61" s="68" t="s">
        <v>3077</v>
      </c>
      <c r="D61" s="68" t="s">
        <v>344</v>
      </c>
      <c r="E61" s="69" t="s">
        <v>2875</v>
      </c>
      <c r="F61" s="78">
        <v>45363</v>
      </c>
      <c r="G61" s="71">
        <v>0.58680555555555558</v>
      </c>
      <c r="H61" s="71"/>
      <c r="I61" s="71"/>
      <c r="J61" s="73">
        <v>45365</v>
      </c>
      <c r="K61" s="73">
        <v>45363</v>
      </c>
      <c r="L61" s="73">
        <v>45363</v>
      </c>
      <c r="M61" s="72">
        <f>DATEDIF(Tabla1[[#This Row],[Inicio de certificado]],Tabla1[[#This Row],[Fin de certificado]]+1,"d")</f>
        <v>1</v>
      </c>
      <c r="N61" s="68" t="s">
        <v>348</v>
      </c>
      <c r="O61" s="68"/>
      <c r="P61" s="68"/>
      <c r="Q61" s="68" t="s">
        <v>3093</v>
      </c>
    </row>
    <row r="62" spans="2:17" ht="28.5" customHeight="1">
      <c r="B62" s="68">
        <v>120402</v>
      </c>
      <c r="C62" s="68" t="str">
        <f>VLOOKUP(Tabla1[Legajo],Anexos!A61:I355,2,FALSE)</f>
        <v>TORALES, Héctor Daniel</v>
      </c>
      <c r="D62" s="68" t="s">
        <v>344</v>
      </c>
      <c r="E62" s="69" t="s">
        <v>2877</v>
      </c>
      <c r="F62" s="78">
        <v>45364</v>
      </c>
      <c r="G62" s="71">
        <v>0.33333333333333331</v>
      </c>
      <c r="H62" s="71"/>
      <c r="I62" s="71"/>
      <c r="J62" s="73">
        <v>45364</v>
      </c>
      <c r="K62" s="73">
        <v>45364</v>
      </c>
      <c r="L62" s="73">
        <v>45370</v>
      </c>
      <c r="M62" s="72">
        <f>DATEDIF(Tabla1[[#This Row],[Inicio de certificado]],Tabla1[[#This Row],[Fin de certificado]]+1,"d")</f>
        <v>7</v>
      </c>
      <c r="N62" s="68" t="s">
        <v>348</v>
      </c>
      <c r="O62" s="68"/>
      <c r="P62" s="68"/>
      <c r="Q62" s="68"/>
    </row>
    <row r="63" spans="2:17" ht="31">
      <c r="B63" s="68">
        <v>125319</v>
      </c>
      <c r="C63" s="68" t="s">
        <v>3078</v>
      </c>
      <c r="D63" s="68" t="s">
        <v>337</v>
      </c>
      <c r="E63" s="69" t="s">
        <v>2940</v>
      </c>
      <c r="F63" s="78">
        <v>45364</v>
      </c>
      <c r="G63" s="71">
        <v>0.34027777777777773</v>
      </c>
      <c r="H63" s="71"/>
      <c r="I63" s="71"/>
      <c r="J63" s="73">
        <v>45364</v>
      </c>
      <c r="K63" s="73">
        <v>45364</v>
      </c>
      <c r="L63" s="73">
        <v>45366</v>
      </c>
      <c r="M63" s="72">
        <f>DATEDIF(Tabla1[[#This Row],[Inicio de certificado]],Tabla1[[#This Row],[Fin de certificado]]+1,"d")</f>
        <v>3</v>
      </c>
      <c r="N63" s="68" t="s">
        <v>348</v>
      </c>
      <c r="O63" s="68"/>
      <c r="P63" s="68"/>
      <c r="Q63" s="68"/>
    </row>
    <row r="64" spans="2:17">
      <c r="B64" s="68">
        <v>120965</v>
      </c>
      <c r="C64" s="68" t="str">
        <f>VLOOKUP(Tabla1[Legajo],Anexos!A63:I357,2,FALSE)</f>
        <v>GALARZA, Jorge Alberto</v>
      </c>
      <c r="D64" s="68" t="s">
        <v>337</v>
      </c>
      <c r="E64" s="69" t="s">
        <v>2883</v>
      </c>
      <c r="F64" s="78">
        <v>45365</v>
      </c>
      <c r="G64" s="71">
        <v>0.37152777777777773</v>
      </c>
      <c r="H64" s="71"/>
      <c r="I64" s="71"/>
      <c r="J64" s="73">
        <v>45365</v>
      </c>
      <c r="K64" s="73">
        <v>45365</v>
      </c>
      <c r="L64" s="73">
        <v>45365</v>
      </c>
      <c r="M64" s="72">
        <v>1</v>
      </c>
      <c r="N64" s="68" t="s">
        <v>348</v>
      </c>
      <c r="O64" s="68"/>
      <c r="P64" s="68"/>
      <c r="Q64" s="68"/>
    </row>
    <row r="65" spans="2:17">
      <c r="B65" s="68">
        <v>121155</v>
      </c>
      <c r="C65" s="68" t="str">
        <f>VLOOKUP(Tabla1[Legajo],Anexos!A64:I358,2,FALSE)</f>
        <v>RUIZ, Claudia Marcela</v>
      </c>
      <c r="D65" s="68" t="s">
        <v>344</v>
      </c>
      <c r="E65" s="69" t="s">
        <v>2883</v>
      </c>
      <c r="F65" s="78">
        <v>44978</v>
      </c>
      <c r="G65" s="71">
        <v>0.39583333333333331</v>
      </c>
      <c r="H65" s="71"/>
      <c r="I65" s="71"/>
      <c r="J65" s="73">
        <v>45387</v>
      </c>
      <c r="K65" s="73">
        <v>45343</v>
      </c>
      <c r="L65" s="73">
        <v>45429</v>
      </c>
      <c r="M65" s="72">
        <f>DATEDIF(Tabla1[[#This Row],[Inicio de certificado]],Tabla1[[#This Row],[Fin de certificado]]+1,"d")</f>
        <v>87</v>
      </c>
      <c r="N65" s="68" t="s">
        <v>348</v>
      </c>
      <c r="O65" s="68"/>
      <c r="P65" s="68"/>
      <c r="Q65" s="68"/>
    </row>
    <row r="66" spans="2:17" ht="40.5" customHeight="1">
      <c r="B66" s="68">
        <v>125504</v>
      </c>
      <c r="C66" s="68" t="str">
        <f>VLOOKUP(Tabla1[Legajo],Anexos!A65:I359,2,FALSE)</f>
        <v>MAYORGA DIAZ, Carla Lorena</v>
      </c>
      <c r="D66" s="68" t="s">
        <v>337</v>
      </c>
      <c r="E66" s="69" t="s">
        <v>2949</v>
      </c>
      <c r="F66" s="78">
        <v>45366</v>
      </c>
      <c r="G66" s="71">
        <v>0.32291666666666669</v>
      </c>
      <c r="H66" s="71"/>
      <c r="I66" s="71"/>
      <c r="J66" s="73">
        <v>45366</v>
      </c>
      <c r="K66" s="73">
        <v>45366</v>
      </c>
      <c r="L66" s="73">
        <v>45366</v>
      </c>
      <c r="M66" s="72">
        <f>DATEDIF(Tabla1[[#This Row],[Inicio de certificado]],Tabla1[[#This Row],[Fin de certificado]]+1,"d")</f>
        <v>1</v>
      </c>
      <c r="N66" s="68" t="s">
        <v>348</v>
      </c>
      <c r="O66" s="68"/>
      <c r="P66" s="68"/>
      <c r="Q66" s="68" t="s">
        <v>3101</v>
      </c>
    </row>
    <row r="67" spans="2:17" ht="27.75" customHeight="1">
      <c r="B67" s="68">
        <v>120403</v>
      </c>
      <c r="C67" s="68" t="str">
        <f>VLOOKUP(Tabla1[Legajo],Anexos!A66:I360,2,FALSE)</f>
        <v>VAZQUEZ, Hugo Gilberto</v>
      </c>
      <c r="D67" s="68" t="s">
        <v>344</v>
      </c>
      <c r="E67" s="69" t="s">
        <v>2879</v>
      </c>
      <c r="F67" s="78">
        <v>45366</v>
      </c>
      <c r="G67" s="71"/>
      <c r="H67" s="71"/>
      <c r="I67" s="88" t="s">
        <v>3145</v>
      </c>
      <c r="J67" s="73">
        <v>45392</v>
      </c>
      <c r="K67" s="73">
        <v>45366</v>
      </c>
      <c r="L67" s="73">
        <v>45392</v>
      </c>
      <c r="M67" s="72">
        <v>27</v>
      </c>
      <c r="N67" s="68" t="s">
        <v>348</v>
      </c>
      <c r="O67" s="68" t="s">
        <v>348</v>
      </c>
      <c r="P67" s="68"/>
      <c r="Q67" s="68" t="s">
        <v>3119</v>
      </c>
    </row>
    <row r="68" spans="2:17" ht="27.75" customHeight="1">
      <c r="B68" s="68">
        <v>125556</v>
      </c>
      <c r="C68" s="68" t="str">
        <f>VLOOKUP(Tabla1[Legajo],Anexos!A67:I361,2,FALSE)</f>
        <v>VERON, Yamila Pamela</v>
      </c>
      <c r="D68" s="68" t="s">
        <v>344</v>
      </c>
      <c r="E68" s="69" t="s">
        <v>2899</v>
      </c>
      <c r="F68" s="78">
        <v>45369</v>
      </c>
      <c r="G68" s="71">
        <v>0.44791666666666669</v>
      </c>
      <c r="H68" s="71"/>
      <c r="I68" s="71"/>
      <c r="J68" s="68"/>
      <c r="K68" s="73">
        <v>45369</v>
      </c>
      <c r="L68" s="73">
        <v>45369</v>
      </c>
      <c r="M68" s="72">
        <f>DATEDIF(Tabla1[[#This Row],[Inicio de certificado]],Tabla1[[#This Row],[Fin de certificado]]+1,"d")</f>
        <v>1</v>
      </c>
      <c r="N68" s="68"/>
      <c r="O68" s="68"/>
      <c r="P68" s="68"/>
      <c r="Q68" s="68"/>
    </row>
    <row r="69" spans="2:17">
      <c r="B69" s="68">
        <v>125669</v>
      </c>
      <c r="C69" s="68" t="str">
        <f>VLOOKUP(Tabla1[Legajo],Anexos!A68:I362,2,FALSE)</f>
        <v>HERNANDEZ MILLALONCO, Hugo Blas</v>
      </c>
      <c r="D69" s="68" t="s">
        <v>344</v>
      </c>
      <c r="E69" s="69" t="s">
        <v>2908</v>
      </c>
      <c r="F69" s="78">
        <v>45372</v>
      </c>
      <c r="G69" s="71">
        <v>0.35416666666666669</v>
      </c>
      <c r="H69" s="71"/>
      <c r="I69" s="71"/>
      <c r="J69" s="73">
        <v>45376</v>
      </c>
      <c r="K69" s="73">
        <v>45372</v>
      </c>
      <c r="L69" s="73">
        <v>45373</v>
      </c>
      <c r="M69" s="72">
        <f>DATEDIF(Tabla1[[#This Row],[Inicio de certificado]],Tabla1[[#This Row],[Fin de certificado]]+1,"d")</f>
        <v>2</v>
      </c>
      <c r="N69" s="68" t="s">
        <v>348</v>
      </c>
      <c r="O69" s="68"/>
      <c r="P69" s="68"/>
      <c r="Q69" s="68"/>
    </row>
    <row r="70" spans="2:17" ht="24" customHeight="1">
      <c r="B70" s="68">
        <v>125930</v>
      </c>
      <c r="C70" s="68" t="str">
        <f>VLOOKUP(Tabla1[Legajo],Anexos!A69:I363,2,FALSE)</f>
        <v>GISSER, Ivana Yanina</v>
      </c>
      <c r="D70" s="68" t="s">
        <v>337</v>
      </c>
      <c r="E70" s="69" t="s">
        <v>2892</v>
      </c>
      <c r="F70" s="78">
        <v>45376</v>
      </c>
      <c r="G70" s="71"/>
      <c r="H70" s="71">
        <v>0.61458333333333337</v>
      </c>
      <c r="I70" s="71">
        <v>0.65625</v>
      </c>
      <c r="J70" s="73">
        <v>45379</v>
      </c>
      <c r="K70" s="73">
        <v>45376</v>
      </c>
      <c r="L70" s="73">
        <v>45376</v>
      </c>
      <c r="M70" s="72">
        <f>DATEDIF(Tabla1[[#This Row],[Inicio de certificado]],Tabla1[[#This Row],[Fin de certificado]]+1,"d")</f>
        <v>1</v>
      </c>
      <c r="N70" s="68" t="s">
        <v>348</v>
      </c>
      <c r="O70" s="68"/>
      <c r="P70" s="68"/>
      <c r="Q70" s="68"/>
    </row>
    <row r="71" spans="2:17">
      <c r="B71" s="68">
        <v>125930</v>
      </c>
      <c r="C71" s="68" t="str">
        <f>VLOOKUP(Tabla1[Legajo],Anexos!A70:I364,2,FALSE)</f>
        <v>GISSER, Ivana Yanina</v>
      </c>
      <c r="D71" s="68" t="s">
        <v>344</v>
      </c>
      <c r="E71" s="69" t="s">
        <v>2867</v>
      </c>
      <c r="F71" s="78">
        <v>45377</v>
      </c>
      <c r="G71" s="71">
        <v>0.32569444444444445</v>
      </c>
      <c r="H71" s="71"/>
      <c r="I71" s="71"/>
      <c r="J71" s="73">
        <v>45379</v>
      </c>
      <c r="K71" s="73">
        <v>45377</v>
      </c>
      <c r="L71" s="73">
        <v>45378</v>
      </c>
      <c r="M71" s="72">
        <f>DATEDIF(Tabla1[[#This Row],[Inicio de certificado]],Tabla1[[#This Row],[Fin de certificado]]+1,"d")</f>
        <v>2</v>
      </c>
      <c r="N71" s="68" t="s">
        <v>348</v>
      </c>
      <c r="O71" s="68"/>
      <c r="P71" s="68"/>
      <c r="Q71" s="68"/>
    </row>
    <row r="72" spans="2:17" ht="24" customHeight="1">
      <c r="B72" s="68">
        <v>126270</v>
      </c>
      <c r="C72" s="68" t="str">
        <f>VLOOKUP(Tabla1[Legajo],Anexos!A71:I365,2,FALSE)</f>
        <v>VILLARROEL SAEZ, Leonardo Marcelo</v>
      </c>
      <c r="D72" s="68" t="s">
        <v>344</v>
      </c>
      <c r="E72" s="69" t="s">
        <v>2879</v>
      </c>
      <c r="F72" s="78">
        <v>45378</v>
      </c>
      <c r="G72" s="71">
        <v>0.34166666666666662</v>
      </c>
      <c r="H72" s="71"/>
      <c r="I72" s="71"/>
      <c r="J72" s="73">
        <v>45380</v>
      </c>
      <c r="K72" s="73">
        <v>45378</v>
      </c>
      <c r="L72" s="73">
        <v>45378</v>
      </c>
      <c r="M72" s="72">
        <f>DATEDIF(Tabla1[[#This Row],[Inicio de certificado]],Tabla1[[#This Row],[Fin de certificado]]+1,"d")</f>
        <v>1</v>
      </c>
      <c r="N72" s="68" t="s">
        <v>348</v>
      </c>
      <c r="O72" s="68"/>
      <c r="P72" s="68"/>
      <c r="Q72" s="68"/>
    </row>
    <row r="73" spans="2:17" ht="25.5" customHeight="1">
      <c r="B73" s="68">
        <v>126020</v>
      </c>
      <c r="C73" s="68" t="str">
        <f>VLOOKUP(Tabla1[Legajo],Anexos!A72:I366,2,FALSE)</f>
        <v>FERREYRA, Jesica Romina</v>
      </c>
      <c r="D73" s="68" t="s">
        <v>341</v>
      </c>
      <c r="E73" s="69" t="s">
        <v>2899</v>
      </c>
      <c r="F73" s="78">
        <v>45390</v>
      </c>
      <c r="G73" s="71">
        <v>0.29236111111111113</v>
      </c>
      <c r="H73" s="71"/>
      <c r="I73" s="71"/>
      <c r="J73" s="68"/>
      <c r="K73" s="73">
        <v>45390</v>
      </c>
      <c r="L73" s="73">
        <v>45391</v>
      </c>
      <c r="M73" s="72">
        <f>DATEDIF(Tabla1[[#This Row],[Inicio de certificado]],Tabla1[[#This Row],[Fin de certificado]]+1,"d")</f>
        <v>2</v>
      </c>
      <c r="N73" s="68"/>
      <c r="O73" s="68"/>
      <c r="P73" s="68"/>
      <c r="Q73" s="68"/>
    </row>
    <row r="74" spans="2:17">
      <c r="B74" s="68">
        <v>120115</v>
      </c>
      <c r="C74" s="68" t="str">
        <f>VLOOKUP(Tabla1[Legajo],Anexos!A73:I367,2,FALSE)</f>
        <v>RAMOS, Hugo Alberto</v>
      </c>
      <c r="D74" s="68" t="s">
        <v>344</v>
      </c>
      <c r="E74" s="69" t="s">
        <v>2875</v>
      </c>
      <c r="F74" s="78">
        <v>45390</v>
      </c>
      <c r="G74" s="71">
        <v>0.29166666666666669</v>
      </c>
      <c r="H74" s="71"/>
      <c r="I74" s="71"/>
      <c r="J74" s="73">
        <v>45391</v>
      </c>
      <c r="K74" s="73">
        <v>45390</v>
      </c>
      <c r="L74" s="73">
        <v>45390</v>
      </c>
      <c r="M74" s="72">
        <f>DATEDIF(Tabla1[[#This Row],[Inicio de certificado]],Tabla1[[#This Row],[Fin de certificado]]+1,"d")</f>
        <v>1</v>
      </c>
      <c r="N74" s="68" t="s">
        <v>348</v>
      </c>
      <c r="O74" s="68"/>
      <c r="P74" s="68"/>
      <c r="Q74" s="68" t="s">
        <v>3120</v>
      </c>
    </row>
    <row r="75" spans="2:17" ht="30.75" customHeight="1">
      <c r="B75" s="68">
        <v>125245</v>
      </c>
      <c r="C75" s="68" t="str">
        <f>VLOOKUP(Tabla1[Legajo],Anexos!A74:I368,2,FALSE)</f>
        <v>SALDIVIA VERA, Paola Delfina</v>
      </c>
      <c r="D75" s="68" t="s">
        <v>337</v>
      </c>
      <c r="E75" s="69" t="s">
        <v>2899</v>
      </c>
      <c r="F75" s="78">
        <v>45390</v>
      </c>
      <c r="G75" s="71"/>
      <c r="H75" s="71">
        <v>0.40972222222222227</v>
      </c>
      <c r="I75" s="71">
        <v>0.4513888888888889</v>
      </c>
      <c r="J75" s="73">
        <v>45392</v>
      </c>
      <c r="K75" s="73">
        <v>45390</v>
      </c>
      <c r="L75" s="73">
        <v>45392</v>
      </c>
      <c r="M75" s="72">
        <f>DATEDIF(Tabla1[[#This Row],[Inicio de certificado]],Tabla1[[#This Row],[Fin de certificado]]+1,"d")</f>
        <v>3</v>
      </c>
      <c r="N75" s="68" t="s">
        <v>348</v>
      </c>
      <c r="O75" s="68"/>
      <c r="P75" s="68"/>
      <c r="Q75" s="68" t="s">
        <v>3121</v>
      </c>
    </row>
    <row r="76" spans="2:17" ht="28.5" customHeight="1">
      <c r="B76" s="79">
        <v>125499</v>
      </c>
      <c r="C76" s="79" t="str">
        <f>VLOOKUP(Tabla1[Legajo],Anexos!A75:I369,2,FALSE)</f>
        <v>CONTRERAS, Lorena del Carmen</v>
      </c>
      <c r="D76" s="79" t="s">
        <v>345</v>
      </c>
      <c r="E76" s="80"/>
      <c r="F76" s="81">
        <v>45392</v>
      </c>
      <c r="G76" s="82"/>
      <c r="H76" s="82"/>
      <c r="I76" s="82" t="s">
        <v>3126</v>
      </c>
      <c r="J76" s="79"/>
      <c r="K76" s="83">
        <v>45392</v>
      </c>
      <c r="L76" s="79"/>
      <c r="M76" s="84" t="e">
        <f>DATEDIF(Tabla1[[#This Row],[Inicio de certificado]],Tabla1[[#This Row],[Fin de certificado]]+1,"d")</f>
        <v>#NUM!</v>
      </c>
      <c r="N76" s="79"/>
      <c r="O76" s="79"/>
      <c r="P76" s="79"/>
      <c r="Q76" s="79"/>
    </row>
    <row r="77" spans="2:17" ht="24" customHeight="1">
      <c r="B77" s="79">
        <v>120637</v>
      </c>
      <c r="C77" s="79" t="str">
        <f>VLOOKUP(Tabla1[Legajo],Anexos!A76:I370,2,FALSE)</f>
        <v>PEREZ, Sandra Carina</v>
      </c>
      <c r="D77" s="79" t="s">
        <v>345</v>
      </c>
      <c r="E77" s="80"/>
      <c r="F77" s="81">
        <v>45391</v>
      </c>
      <c r="G77" s="82"/>
      <c r="H77" s="82"/>
      <c r="I77" s="82" t="s">
        <v>3126</v>
      </c>
      <c r="J77" s="79"/>
      <c r="K77" s="83">
        <v>45391</v>
      </c>
      <c r="L77" s="79"/>
      <c r="M77" s="84" t="e">
        <f>DATEDIF(Tabla1[[#This Row],[Inicio de certificado]],Tabla1[[#This Row],[Fin de certificado]]+1,"d")</f>
        <v>#NUM!</v>
      </c>
      <c r="N77" s="79"/>
      <c r="O77" s="79"/>
      <c r="P77" s="79"/>
      <c r="Q77" s="79"/>
    </row>
    <row r="78" spans="2:17" ht="24" customHeight="1">
      <c r="B78" s="85">
        <v>125612</v>
      </c>
      <c r="C78" s="85" t="s">
        <v>3127</v>
      </c>
      <c r="D78" s="85" t="s">
        <v>337</v>
      </c>
      <c r="E78" s="86" t="s">
        <v>2868</v>
      </c>
      <c r="F78" s="87">
        <v>45392</v>
      </c>
      <c r="G78" s="88">
        <v>0.36458333333333331</v>
      </c>
      <c r="H78" s="88"/>
      <c r="I78" s="88"/>
      <c r="J78" s="89">
        <v>45392</v>
      </c>
      <c r="K78" s="89">
        <v>45392</v>
      </c>
      <c r="L78" s="89">
        <v>45392</v>
      </c>
      <c r="M78" s="90">
        <v>1</v>
      </c>
      <c r="N78" s="85"/>
      <c r="O78" s="85"/>
      <c r="P78" s="85"/>
      <c r="Q78" s="85" t="s">
        <v>3128</v>
      </c>
    </row>
    <row r="79" spans="2:17" ht="27.75" customHeight="1">
      <c r="B79" s="68">
        <v>126061</v>
      </c>
      <c r="C79" s="68" t="s">
        <v>119</v>
      </c>
      <c r="D79" s="68" t="s">
        <v>344</v>
      </c>
      <c r="E79" s="69" t="s">
        <v>2879</v>
      </c>
      <c r="F79" s="78">
        <v>45394</v>
      </c>
      <c r="G79" s="71">
        <v>0.60486111111111118</v>
      </c>
      <c r="H79" s="71"/>
      <c r="I79" s="71"/>
      <c r="J79" s="68"/>
      <c r="K79" s="73">
        <v>45393</v>
      </c>
      <c r="L79" s="73">
        <v>45422</v>
      </c>
      <c r="M79" s="72">
        <v>30</v>
      </c>
      <c r="N79" s="68"/>
      <c r="O79" s="68"/>
      <c r="P79" s="68"/>
      <c r="Q79" s="68" t="s">
        <v>3129</v>
      </c>
    </row>
    <row r="80" spans="2:17" ht="28.5" customHeight="1">
      <c r="B80" s="68">
        <v>125669</v>
      </c>
      <c r="C80" s="68" t="s">
        <v>174</v>
      </c>
      <c r="D80" s="68" t="s">
        <v>344</v>
      </c>
      <c r="E80" s="69" t="s">
        <v>2869</v>
      </c>
      <c r="F80" s="78">
        <v>45397</v>
      </c>
      <c r="G80" s="71">
        <v>0.29166666666666669</v>
      </c>
      <c r="H80" s="71"/>
      <c r="I80" s="71"/>
      <c r="J80" s="68"/>
      <c r="K80" s="73">
        <v>45397</v>
      </c>
      <c r="L80" s="73">
        <v>45428</v>
      </c>
      <c r="M80" s="72">
        <v>35</v>
      </c>
      <c r="N80" s="68" t="s">
        <v>348</v>
      </c>
      <c r="O80" s="68"/>
      <c r="P80" s="68"/>
      <c r="Q80" s="68"/>
    </row>
    <row r="81" spans="1:19" ht="28.5" customHeight="1">
      <c r="B81" s="85">
        <v>126270</v>
      </c>
      <c r="C81" s="85" t="s">
        <v>333</v>
      </c>
      <c r="D81" s="85" t="s">
        <v>337</v>
      </c>
      <c r="E81" s="86" t="s">
        <v>2908</v>
      </c>
      <c r="F81" s="87">
        <v>45400</v>
      </c>
      <c r="G81" s="88"/>
      <c r="H81" s="88">
        <v>0.64583333333333337</v>
      </c>
      <c r="I81" s="88">
        <v>0.66666666666666663</v>
      </c>
      <c r="J81" s="89">
        <v>45405</v>
      </c>
      <c r="K81" s="89">
        <v>45400</v>
      </c>
      <c r="L81" s="89">
        <v>45401</v>
      </c>
      <c r="M81" s="90">
        <v>2</v>
      </c>
      <c r="N81" s="85"/>
      <c r="O81" s="85"/>
      <c r="P81" s="85"/>
      <c r="Q81" s="85"/>
    </row>
    <row r="82" spans="1:19" ht="32.25" customHeight="1">
      <c r="B82" s="68">
        <v>126180</v>
      </c>
      <c r="C82" s="68" t="s">
        <v>3133</v>
      </c>
      <c r="D82" s="68" t="s">
        <v>337</v>
      </c>
      <c r="E82" s="69" t="s">
        <v>2872</v>
      </c>
      <c r="F82" s="78">
        <v>45405</v>
      </c>
      <c r="G82" s="71">
        <v>0.3125</v>
      </c>
      <c r="H82" s="71">
        <v>0.33333333333333331</v>
      </c>
      <c r="I82" s="71"/>
      <c r="J82" s="73">
        <v>45405</v>
      </c>
      <c r="K82" s="73">
        <v>45405</v>
      </c>
      <c r="L82" s="73">
        <v>45406</v>
      </c>
      <c r="M82" s="72">
        <v>2</v>
      </c>
      <c r="N82" s="68"/>
      <c r="O82" s="68"/>
      <c r="P82" s="68"/>
      <c r="Q82" s="68" t="s">
        <v>3134</v>
      </c>
    </row>
    <row r="83" spans="1:19" ht="29.25" customHeight="1">
      <c r="B83" s="85">
        <v>125964</v>
      </c>
      <c r="C83" s="85" t="s">
        <v>3137</v>
      </c>
      <c r="D83" s="85" t="s">
        <v>3039</v>
      </c>
      <c r="E83" s="86" t="s">
        <v>2867</v>
      </c>
      <c r="F83" s="87">
        <v>45405</v>
      </c>
      <c r="G83" s="88"/>
      <c r="H83" s="88">
        <v>0.58333333333333337</v>
      </c>
      <c r="I83" s="88"/>
      <c r="J83" s="89">
        <v>45406</v>
      </c>
      <c r="K83" s="89">
        <v>45405</v>
      </c>
      <c r="L83" s="89">
        <v>45407</v>
      </c>
      <c r="M83" s="90">
        <v>3</v>
      </c>
      <c r="N83" s="85"/>
      <c r="O83" s="85"/>
      <c r="P83" s="85"/>
      <c r="Q83" s="85" t="s">
        <v>3138</v>
      </c>
    </row>
    <row r="84" spans="1:19" ht="23.25" customHeight="1">
      <c r="B84" s="68">
        <v>121479</v>
      </c>
      <c r="C84" s="68" t="s">
        <v>3139</v>
      </c>
      <c r="D84" s="68" t="s">
        <v>344</v>
      </c>
      <c r="E84" s="69" t="s">
        <v>2869</v>
      </c>
      <c r="F84" s="78">
        <v>45405</v>
      </c>
      <c r="G84" s="71">
        <v>0.45416666666666666</v>
      </c>
      <c r="H84" s="71"/>
      <c r="I84" s="71"/>
      <c r="J84" s="73">
        <v>45040</v>
      </c>
      <c r="K84" s="73">
        <v>45405</v>
      </c>
      <c r="L84" s="73">
        <v>45405</v>
      </c>
      <c r="M84" s="72">
        <v>1</v>
      </c>
      <c r="N84" s="68"/>
      <c r="O84" s="68"/>
      <c r="P84" s="68"/>
      <c r="Q84" s="68"/>
    </row>
    <row r="85" spans="1:19" ht="24" customHeight="1">
      <c r="B85" s="68">
        <v>125172</v>
      </c>
      <c r="C85" s="68" t="s">
        <v>3146</v>
      </c>
      <c r="D85" s="68" t="s">
        <v>344</v>
      </c>
      <c r="E85" s="69" t="s">
        <v>2879</v>
      </c>
      <c r="F85" s="78">
        <v>45408</v>
      </c>
      <c r="G85" s="71">
        <v>0.29166666666666669</v>
      </c>
      <c r="H85" s="71"/>
      <c r="I85" s="71"/>
      <c r="J85" s="68"/>
      <c r="K85" s="73">
        <v>45408</v>
      </c>
      <c r="L85" s="73">
        <v>45408</v>
      </c>
      <c r="M85" s="72">
        <v>1</v>
      </c>
      <c r="N85" s="68"/>
      <c r="O85" s="68"/>
      <c r="P85" s="68"/>
      <c r="Q85" s="68" t="s">
        <v>3148</v>
      </c>
    </row>
    <row r="86" spans="1:19" ht="24.75" customHeight="1">
      <c r="B86" s="85">
        <v>125564</v>
      </c>
      <c r="C86" s="85" t="s">
        <v>3147</v>
      </c>
      <c r="D86" s="85" t="s">
        <v>337</v>
      </c>
      <c r="E86" s="86" t="s">
        <v>2899</v>
      </c>
      <c r="F86" s="87">
        <v>45408</v>
      </c>
      <c r="G86" s="88"/>
      <c r="H86" s="88">
        <v>0.56944444444444442</v>
      </c>
      <c r="I86" s="88">
        <v>0.61111111111111105</v>
      </c>
      <c r="J86" s="89">
        <v>45411</v>
      </c>
      <c r="K86" s="89">
        <v>45408</v>
      </c>
      <c r="L86" s="89">
        <v>45408</v>
      </c>
      <c r="M86" s="90">
        <v>1</v>
      </c>
      <c r="N86" s="85"/>
      <c r="O86" s="85"/>
      <c r="P86" s="85"/>
      <c r="Q86" s="85"/>
    </row>
    <row r="87" spans="1:19" ht="31">
      <c r="B87" s="68">
        <v>125566</v>
      </c>
      <c r="C87" s="68" t="s">
        <v>3149</v>
      </c>
      <c r="D87" s="68" t="s">
        <v>344</v>
      </c>
      <c r="E87" s="69" t="s">
        <v>2940</v>
      </c>
      <c r="F87" s="78">
        <v>45408</v>
      </c>
      <c r="G87" s="71">
        <v>0.68125000000000002</v>
      </c>
      <c r="H87" s="71"/>
      <c r="I87" s="71"/>
      <c r="J87" s="68"/>
      <c r="K87" s="73">
        <v>45408</v>
      </c>
      <c r="L87" s="73">
        <v>45422</v>
      </c>
      <c r="M87" s="72">
        <v>15</v>
      </c>
      <c r="N87" s="68"/>
      <c r="O87" s="68"/>
      <c r="P87" s="68"/>
      <c r="Q87" s="68"/>
    </row>
    <row r="88" spans="1:19" ht="29.25" customHeight="1">
      <c r="B88" s="68">
        <v>125542</v>
      </c>
      <c r="C88" s="68" t="s">
        <v>3150</v>
      </c>
      <c r="D88" s="68" t="s">
        <v>346</v>
      </c>
      <c r="E88" s="69" t="s">
        <v>2940</v>
      </c>
      <c r="F88" s="78">
        <v>45411</v>
      </c>
      <c r="G88" s="71">
        <v>0.37361111111111112</v>
      </c>
      <c r="H88" s="71"/>
      <c r="I88" s="71"/>
      <c r="J88" s="68"/>
      <c r="K88" s="73">
        <v>45407</v>
      </c>
      <c r="L88" s="73">
        <v>45426</v>
      </c>
      <c r="M88" s="72">
        <v>20</v>
      </c>
      <c r="N88" s="68"/>
      <c r="O88" s="68"/>
      <c r="P88" s="68"/>
      <c r="Q88" s="68"/>
    </row>
    <row r="89" spans="1:19" ht="31.5" customHeight="1">
      <c r="B89" s="68">
        <v>120630</v>
      </c>
      <c r="C89" s="68" t="s">
        <v>3151</v>
      </c>
      <c r="D89" s="68" t="s">
        <v>341</v>
      </c>
      <c r="E89" s="69" t="s">
        <v>2868</v>
      </c>
      <c r="F89" s="78">
        <v>45411</v>
      </c>
      <c r="G89" s="71">
        <v>0.37361111111111112</v>
      </c>
      <c r="H89" s="71"/>
      <c r="I89" s="71"/>
      <c r="J89" s="73">
        <v>45414</v>
      </c>
      <c r="K89" s="73">
        <v>45411</v>
      </c>
      <c r="L89" s="29">
        <v>45414</v>
      </c>
      <c r="M89" s="72">
        <v>5</v>
      </c>
      <c r="N89" s="68"/>
      <c r="O89" s="68"/>
      <c r="P89" s="68"/>
      <c r="Q89" s="68"/>
    </row>
    <row r="90" spans="1:19" ht="35.25" customHeight="1">
      <c r="B90" s="68">
        <v>125165</v>
      </c>
      <c r="C90" s="68" t="s">
        <v>3158</v>
      </c>
      <c r="D90" s="68" t="s">
        <v>344</v>
      </c>
      <c r="E90" s="69"/>
      <c r="F90" s="78">
        <v>45412</v>
      </c>
      <c r="G90" s="71">
        <v>0.3125</v>
      </c>
      <c r="H90" s="71"/>
      <c r="I90" s="71"/>
      <c r="J90" s="68"/>
      <c r="K90" s="73">
        <v>45412</v>
      </c>
      <c r="L90" s="73">
        <v>45412</v>
      </c>
      <c r="M90" s="72">
        <v>1</v>
      </c>
      <c r="N90" s="68"/>
      <c r="O90" s="68"/>
      <c r="P90" s="68"/>
      <c r="Q90" s="68"/>
    </row>
    <row r="91" spans="1:19" ht="37.5" customHeight="1">
      <c r="B91" s="68">
        <v>125760</v>
      </c>
      <c r="C91" s="68" t="s">
        <v>3159</v>
      </c>
      <c r="D91" s="68" t="s">
        <v>344</v>
      </c>
      <c r="E91" s="69" t="s">
        <v>2868</v>
      </c>
      <c r="F91" s="78">
        <v>45412</v>
      </c>
      <c r="G91" s="71">
        <v>0.3611111111111111</v>
      </c>
      <c r="H91" s="71"/>
      <c r="I91" s="71"/>
      <c r="J91" s="73">
        <v>45414</v>
      </c>
      <c r="K91" s="73">
        <v>45412</v>
      </c>
      <c r="L91" s="73">
        <v>45412</v>
      </c>
      <c r="M91" s="72">
        <v>1</v>
      </c>
      <c r="N91" s="68"/>
      <c r="O91" s="68"/>
      <c r="P91" s="68"/>
      <c r="Q91" s="68"/>
    </row>
    <row r="92" spans="1:19" ht="34.5" customHeight="1">
      <c r="B92" s="85">
        <v>120410</v>
      </c>
      <c r="C92" s="85" t="s">
        <v>3163</v>
      </c>
      <c r="D92" s="85" t="s">
        <v>337</v>
      </c>
      <c r="E92" s="86" t="s">
        <v>2899</v>
      </c>
      <c r="F92" s="87">
        <v>45414</v>
      </c>
      <c r="G92" s="88"/>
      <c r="H92" s="88">
        <v>0.38194444444444442</v>
      </c>
      <c r="I92" s="88"/>
      <c r="J92" s="89">
        <v>45418</v>
      </c>
      <c r="K92" s="89">
        <v>45414</v>
      </c>
      <c r="L92" s="89">
        <v>45415</v>
      </c>
      <c r="M92" s="90">
        <v>2</v>
      </c>
      <c r="N92" s="85"/>
      <c r="O92" s="85"/>
      <c r="P92" s="85"/>
      <c r="Q92" s="85" t="s">
        <v>3164</v>
      </c>
      <c r="R92" s="97"/>
      <c r="S92" s="97"/>
    </row>
    <row r="93" spans="1:19" ht="34.5" customHeight="1">
      <c r="B93" s="68">
        <v>125634</v>
      </c>
      <c r="C93" s="68" t="s">
        <v>3165</v>
      </c>
      <c r="D93" s="68" t="s">
        <v>344</v>
      </c>
      <c r="E93" s="69" t="s">
        <v>2920</v>
      </c>
      <c r="F93" s="78">
        <v>45414</v>
      </c>
      <c r="G93" s="71">
        <v>0.30902777777777779</v>
      </c>
      <c r="H93" s="71"/>
      <c r="I93" s="71"/>
      <c r="J93" s="68"/>
      <c r="K93" s="73">
        <v>45414</v>
      </c>
      <c r="L93" s="73">
        <v>45420</v>
      </c>
      <c r="M93" s="72">
        <v>7</v>
      </c>
      <c r="N93" s="68"/>
      <c r="O93" s="68"/>
      <c r="P93" s="68"/>
      <c r="Q93" s="68" t="s">
        <v>3168</v>
      </c>
    </row>
    <row r="94" spans="1:19" ht="41.25" customHeight="1">
      <c r="B94" s="68">
        <v>125331</v>
      </c>
      <c r="C94" s="68" t="s">
        <v>3166</v>
      </c>
      <c r="D94" s="68" t="s">
        <v>344</v>
      </c>
      <c r="E94" s="69" t="s">
        <v>2898</v>
      </c>
      <c r="F94" s="78">
        <v>45414</v>
      </c>
      <c r="G94" s="71">
        <v>0.30972222222222223</v>
      </c>
      <c r="H94" s="71"/>
      <c r="I94" s="71"/>
      <c r="J94" s="68"/>
      <c r="K94" s="73">
        <v>45414</v>
      </c>
      <c r="L94" s="73">
        <v>45415</v>
      </c>
      <c r="M94" s="72">
        <v>2</v>
      </c>
      <c r="N94" s="68"/>
      <c r="O94" s="68"/>
      <c r="P94" s="68"/>
      <c r="Q94" s="68" t="s">
        <v>3167</v>
      </c>
    </row>
    <row r="95" spans="1:19" ht="29.25" customHeight="1">
      <c r="A95" s="97"/>
      <c r="B95" s="98">
        <v>121620</v>
      </c>
      <c r="C95" s="98" t="s">
        <v>3169</v>
      </c>
      <c r="D95" s="98" t="s">
        <v>345</v>
      </c>
      <c r="E95" s="99" t="s">
        <v>2938</v>
      </c>
      <c r="F95" s="100">
        <v>45412</v>
      </c>
      <c r="G95" s="101">
        <v>0.35416666666666669</v>
      </c>
      <c r="H95" s="101"/>
      <c r="I95" s="101"/>
      <c r="J95" s="98"/>
      <c r="K95" s="102">
        <v>45412</v>
      </c>
      <c r="L95" s="102">
        <v>45412</v>
      </c>
      <c r="M95" s="103">
        <v>1</v>
      </c>
      <c r="N95" s="98"/>
      <c r="O95" s="98"/>
      <c r="P95" s="98"/>
      <c r="Q95" s="98" t="s">
        <v>3170</v>
      </c>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DropDown="1" showInputMessage="1" showErrorMessage="1">
          <x14:formula1>
            <xm:f>Anexos!$A$2:$A$295</xm:f>
          </x14:formula1>
          <xm:sqref>B2:B95</xm:sqref>
        </x14:dataValidation>
        <x14:dataValidation type="list" allowBlank="1" showInputMessage="1" showErrorMessage="1">
          <x14:formula1>
            <xm:f>Anexos!$K$2:$K$11</xm:f>
          </x14:formula1>
          <xm:sqref>D2:D95</xm:sqref>
        </x14:dataValidation>
        <x14:dataValidation type="list" allowBlank="1" showInputMessage="1" showErrorMessage="1">
          <x14:formula1>
            <xm:f>Anexos!$M$2:$M$3</xm:f>
          </x14:formula1>
          <xm:sqref>N2:O95</xm:sqref>
        </x14:dataValidation>
        <x14:dataValidation type="list" allowBlank="1" showInputMessage="1" showErrorMessage="1">
          <x14:formula1>
            <xm:f>Anexos!$O$2:$O$3</xm:f>
          </x14:formula1>
          <xm:sqref>P2:P95</xm:sqref>
        </x14:dataValidation>
        <x14:dataValidation type="list" allowBlank="1" showInputMessage="1" showErrorMessage="1">
          <x14:formula1>
            <xm:f>Anexos!$Q$2:$Q$85</xm:f>
          </x14:formula1>
          <xm:sqref>E2:E95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
  <sheetViews>
    <sheetView showGridLines="0" workbookViewId="0">
      <selection activeCell="A2" sqref="A2"/>
    </sheetView>
  </sheetViews>
  <sheetFormatPr baseColWidth="10" defaultColWidth="11.453125" defaultRowHeight="14.5"/>
  <cols>
    <col min="1" max="16384" width="11.453125" style="74"/>
  </cols>
  <sheetData>
    <row r="1" spans="1:22" ht="31">
      <c r="A1" s="106" t="s">
        <v>2969</v>
      </c>
      <c r="B1" s="106"/>
      <c r="C1" s="106"/>
      <c r="D1" s="106"/>
      <c r="E1" s="106"/>
      <c r="F1" s="106"/>
      <c r="G1" s="106"/>
      <c r="H1" s="106"/>
      <c r="I1" s="106"/>
      <c r="J1" s="106"/>
      <c r="K1" s="106"/>
      <c r="L1" s="106"/>
      <c r="M1" s="106"/>
      <c r="N1" s="106"/>
      <c r="O1" s="106"/>
      <c r="P1" s="106"/>
      <c r="Q1" s="106"/>
      <c r="R1" s="106"/>
      <c r="S1" s="106"/>
      <c r="T1" s="106"/>
      <c r="U1" s="106"/>
      <c r="V1" s="106"/>
    </row>
  </sheetData>
  <mergeCells count="1">
    <mergeCell ref="A1:V1"/>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6" sqref="D16"/>
    </sheetView>
  </sheetViews>
  <sheetFormatPr baseColWidth="10"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15"/>
  <sheetViews>
    <sheetView tabSelected="1" topLeftCell="A2295" workbookViewId="0">
      <selection activeCell="B2306" sqref="B2306"/>
    </sheetView>
  </sheetViews>
  <sheetFormatPr baseColWidth="10" defaultColWidth="11.26953125" defaultRowHeight="14.5"/>
  <cols>
    <col min="1" max="1" width="10.7265625" style="26" bestFit="1" customWidth="1"/>
    <col min="2" max="2" width="25.26953125" style="26" customWidth="1"/>
    <col min="3" max="3" width="28.1796875" style="26" customWidth="1"/>
    <col min="4" max="4" width="254.453125" style="26" bestFit="1" customWidth="1"/>
    <col min="5" max="16384" width="11.26953125" style="26"/>
  </cols>
  <sheetData>
    <row r="1" spans="1:4">
      <c r="A1" s="38" t="s">
        <v>354</v>
      </c>
      <c r="B1" s="38" t="s">
        <v>355</v>
      </c>
      <c r="C1" s="39" t="s">
        <v>356</v>
      </c>
      <c r="D1" s="38" t="s">
        <v>357</v>
      </c>
    </row>
    <row r="2" spans="1:4">
      <c r="A2" s="36">
        <v>43904</v>
      </c>
      <c r="B2" s="40" t="s">
        <v>358</v>
      </c>
      <c r="C2" s="26" t="s">
        <v>359</v>
      </c>
      <c r="D2" s="26" t="s">
        <v>360</v>
      </c>
    </row>
    <row r="3" spans="1:4">
      <c r="A3" s="36">
        <v>44147</v>
      </c>
      <c r="B3" s="26" t="s">
        <v>361</v>
      </c>
      <c r="C3" s="26" t="s">
        <v>362</v>
      </c>
      <c r="D3" s="26" t="s">
        <v>363</v>
      </c>
    </row>
    <row r="4" spans="1:4">
      <c r="A4" s="36">
        <v>44211</v>
      </c>
      <c r="B4" s="37" t="s">
        <v>364</v>
      </c>
      <c r="C4" s="26" t="s">
        <v>365</v>
      </c>
      <c r="D4" s="26" t="s">
        <v>366</v>
      </c>
    </row>
    <row r="5" spans="1:4">
      <c r="A5" s="36">
        <v>44236</v>
      </c>
      <c r="B5" s="40" t="s">
        <v>367</v>
      </c>
      <c r="C5" s="26" t="s">
        <v>368</v>
      </c>
      <c r="D5" s="26" t="s">
        <v>369</v>
      </c>
    </row>
    <row r="6" spans="1:4">
      <c r="A6" s="36">
        <v>44246</v>
      </c>
      <c r="B6" s="37" t="s">
        <v>370</v>
      </c>
      <c r="C6" s="26" t="s">
        <v>362</v>
      </c>
      <c r="D6" s="26" t="s">
        <v>371</v>
      </c>
    </row>
    <row r="7" spans="1:4">
      <c r="A7" s="36">
        <v>44278</v>
      </c>
      <c r="B7" s="26" t="s">
        <v>372</v>
      </c>
      <c r="C7" s="26" t="s">
        <v>362</v>
      </c>
      <c r="D7" s="26" t="s">
        <v>373</v>
      </c>
    </row>
    <row r="8" spans="1:4">
      <c r="A8" s="36">
        <v>44280</v>
      </c>
      <c r="B8" s="26" t="s">
        <v>374</v>
      </c>
      <c r="C8" s="26" t="s">
        <v>359</v>
      </c>
      <c r="D8" s="26" t="s">
        <v>375</v>
      </c>
    </row>
    <row r="9" spans="1:4">
      <c r="A9" s="36">
        <v>44285</v>
      </c>
      <c r="B9" s="26" t="s">
        <v>376</v>
      </c>
      <c r="C9" s="26" t="s">
        <v>362</v>
      </c>
      <c r="D9" s="26" t="s">
        <v>377</v>
      </c>
    </row>
    <row r="10" spans="1:4">
      <c r="A10" s="36">
        <v>44285</v>
      </c>
      <c r="B10" s="26" t="s">
        <v>378</v>
      </c>
      <c r="C10" s="26" t="s">
        <v>362</v>
      </c>
      <c r="D10" s="26" t="s">
        <v>379</v>
      </c>
    </row>
    <row r="11" spans="1:4">
      <c r="A11" s="36">
        <v>44286</v>
      </c>
      <c r="B11" s="26" t="s">
        <v>380</v>
      </c>
      <c r="C11" s="26" t="s">
        <v>362</v>
      </c>
      <c r="D11" s="26" t="s">
        <v>381</v>
      </c>
    </row>
    <row r="12" spans="1:4">
      <c r="A12" s="36">
        <v>44286</v>
      </c>
      <c r="B12" s="26" t="s">
        <v>382</v>
      </c>
      <c r="C12" s="26" t="s">
        <v>365</v>
      </c>
      <c r="D12" s="26" t="s">
        <v>383</v>
      </c>
    </row>
    <row r="13" spans="1:4">
      <c r="A13" s="36">
        <v>44286</v>
      </c>
      <c r="B13" s="26" t="s">
        <v>384</v>
      </c>
      <c r="C13" s="26" t="s">
        <v>362</v>
      </c>
      <c r="D13" s="26" t="s">
        <v>385</v>
      </c>
    </row>
    <row r="14" spans="1:4">
      <c r="A14" s="36">
        <v>44286</v>
      </c>
      <c r="B14" s="26" t="s">
        <v>386</v>
      </c>
      <c r="C14" s="26" t="s">
        <v>359</v>
      </c>
      <c r="D14" s="41" t="s">
        <v>387</v>
      </c>
    </row>
    <row r="15" spans="1:4" ht="29">
      <c r="A15" s="36">
        <v>44291</v>
      </c>
      <c r="B15" s="26" t="s">
        <v>388</v>
      </c>
      <c r="C15" s="26" t="s">
        <v>368</v>
      </c>
      <c r="D15" s="26" t="s">
        <v>389</v>
      </c>
    </row>
    <row r="16" spans="1:4">
      <c r="A16" s="36">
        <v>44291</v>
      </c>
      <c r="B16" s="37" t="s">
        <v>390</v>
      </c>
      <c r="C16" s="26" t="s">
        <v>365</v>
      </c>
      <c r="D16" s="26" t="s">
        <v>383</v>
      </c>
    </row>
    <row r="17" spans="1:4">
      <c r="A17" s="36">
        <v>44291</v>
      </c>
      <c r="B17" s="26" t="s">
        <v>391</v>
      </c>
      <c r="C17" s="26" t="s">
        <v>359</v>
      </c>
      <c r="D17" s="26" t="s">
        <v>392</v>
      </c>
    </row>
    <row r="18" spans="1:4">
      <c r="A18" s="36">
        <v>44291</v>
      </c>
      <c r="B18" s="26" t="s">
        <v>393</v>
      </c>
      <c r="C18" s="26" t="s">
        <v>362</v>
      </c>
      <c r="D18" s="26" t="s">
        <v>394</v>
      </c>
    </row>
    <row r="19" spans="1:4" ht="29">
      <c r="A19" s="36">
        <v>44291</v>
      </c>
      <c r="B19" s="26" t="s">
        <v>309</v>
      </c>
      <c r="C19" s="26" t="s">
        <v>365</v>
      </c>
      <c r="D19" s="26" t="s">
        <v>383</v>
      </c>
    </row>
    <row r="20" spans="1:4">
      <c r="A20" s="36">
        <v>44291</v>
      </c>
      <c r="B20" s="26" t="s">
        <v>395</v>
      </c>
      <c r="C20" s="26" t="s">
        <v>365</v>
      </c>
      <c r="D20" s="26" t="s">
        <v>383</v>
      </c>
    </row>
    <row r="21" spans="1:4">
      <c r="A21" s="36">
        <v>44291</v>
      </c>
      <c r="B21" s="26" t="s">
        <v>396</v>
      </c>
      <c r="C21" s="26" t="s">
        <v>359</v>
      </c>
      <c r="D21" s="26" t="s">
        <v>397</v>
      </c>
    </row>
    <row r="22" spans="1:4">
      <c r="A22" s="36">
        <v>44291</v>
      </c>
      <c r="B22" s="26" t="s">
        <v>398</v>
      </c>
      <c r="C22" s="26" t="s">
        <v>362</v>
      </c>
      <c r="D22" s="26" t="s">
        <v>399</v>
      </c>
    </row>
    <row r="23" spans="1:4">
      <c r="A23" s="36">
        <v>44292</v>
      </c>
      <c r="B23" s="26" t="s">
        <v>400</v>
      </c>
      <c r="C23" s="26" t="s">
        <v>362</v>
      </c>
      <c r="D23" s="26" t="s">
        <v>401</v>
      </c>
    </row>
    <row r="24" spans="1:4">
      <c r="A24" s="36">
        <v>44292</v>
      </c>
      <c r="B24" s="26" t="s">
        <v>402</v>
      </c>
      <c r="C24" s="26" t="s">
        <v>362</v>
      </c>
      <c r="D24" s="26" t="s">
        <v>394</v>
      </c>
    </row>
    <row r="25" spans="1:4">
      <c r="A25" s="36">
        <v>44292</v>
      </c>
      <c r="B25" s="40" t="s">
        <v>403</v>
      </c>
      <c r="C25" s="26" t="s">
        <v>362</v>
      </c>
      <c r="D25" s="26" t="s">
        <v>404</v>
      </c>
    </row>
    <row r="26" spans="1:4">
      <c r="A26" s="36">
        <v>44292</v>
      </c>
      <c r="B26" s="26" t="s">
        <v>405</v>
      </c>
      <c r="C26" s="26" t="s">
        <v>362</v>
      </c>
      <c r="D26" s="26" t="s">
        <v>406</v>
      </c>
    </row>
    <row r="27" spans="1:4">
      <c r="A27" s="36">
        <v>44293</v>
      </c>
      <c r="B27" s="26" t="s">
        <v>407</v>
      </c>
      <c r="C27" s="26" t="s">
        <v>362</v>
      </c>
      <c r="D27" s="26" t="s">
        <v>408</v>
      </c>
    </row>
    <row r="28" spans="1:4">
      <c r="A28" s="36">
        <v>44293</v>
      </c>
      <c r="B28" s="26" t="s">
        <v>409</v>
      </c>
      <c r="C28" s="26" t="s">
        <v>362</v>
      </c>
      <c r="D28" s="26" t="s">
        <v>410</v>
      </c>
    </row>
    <row r="29" spans="1:4">
      <c r="A29" s="36">
        <v>44293</v>
      </c>
      <c r="B29" s="26" t="s">
        <v>411</v>
      </c>
      <c r="C29" s="26" t="s">
        <v>362</v>
      </c>
      <c r="D29" s="26" t="s">
        <v>412</v>
      </c>
    </row>
    <row r="30" spans="1:4">
      <c r="A30" s="36">
        <v>44293</v>
      </c>
      <c r="B30" s="26" t="s">
        <v>413</v>
      </c>
      <c r="C30" s="26" t="s">
        <v>362</v>
      </c>
      <c r="D30" s="26" t="s">
        <v>414</v>
      </c>
    </row>
    <row r="31" spans="1:4">
      <c r="A31" s="36">
        <v>44293</v>
      </c>
      <c r="B31" s="26" t="s">
        <v>386</v>
      </c>
      <c r="C31" s="26" t="s">
        <v>359</v>
      </c>
      <c r="D31" s="26" t="s">
        <v>415</v>
      </c>
    </row>
    <row r="32" spans="1:4">
      <c r="A32" s="36">
        <v>44293</v>
      </c>
      <c r="B32" s="37" t="s">
        <v>386</v>
      </c>
      <c r="C32" s="26" t="s">
        <v>359</v>
      </c>
      <c r="D32" s="41" t="s">
        <v>416</v>
      </c>
    </row>
    <row r="33" spans="1:4">
      <c r="A33" s="36">
        <v>44294</v>
      </c>
      <c r="B33" s="26" t="s">
        <v>417</v>
      </c>
      <c r="C33" s="26" t="s">
        <v>362</v>
      </c>
      <c r="D33" s="26" t="s">
        <v>418</v>
      </c>
    </row>
    <row r="34" spans="1:4">
      <c r="A34" s="36">
        <v>44294</v>
      </c>
      <c r="B34" s="26" t="s">
        <v>419</v>
      </c>
      <c r="C34" s="26" t="s">
        <v>362</v>
      </c>
      <c r="D34" s="26" t="s">
        <v>420</v>
      </c>
    </row>
    <row r="35" spans="1:4" ht="29">
      <c r="A35" s="36">
        <v>44295</v>
      </c>
      <c r="B35" s="37" t="s">
        <v>364</v>
      </c>
      <c r="C35" s="26" t="s">
        <v>368</v>
      </c>
      <c r="D35" s="26" t="s">
        <v>421</v>
      </c>
    </row>
    <row r="36" spans="1:4" ht="29">
      <c r="A36" s="36">
        <v>44295</v>
      </c>
      <c r="B36" s="26" t="s">
        <v>422</v>
      </c>
      <c r="C36" s="26" t="s">
        <v>423</v>
      </c>
      <c r="D36" s="26" t="s">
        <v>424</v>
      </c>
    </row>
    <row r="37" spans="1:4">
      <c r="A37" s="36">
        <v>44298</v>
      </c>
      <c r="B37" s="26" t="s">
        <v>409</v>
      </c>
      <c r="C37" s="26" t="s">
        <v>362</v>
      </c>
      <c r="D37" s="26" t="s">
        <v>425</v>
      </c>
    </row>
    <row r="38" spans="1:4">
      <c r="A38" s="36">
        <v>44298</v>
      </c>
      <c r="B38" s="26" t="s">
        <v>426</v>
      </c>
      <c r="C38" s="26" t="s">
        <v>362</v>
      </c>
      <c r="D38" s="26" t="s">
        <v>427</v>
      </c>
    </row>
    <row r="39" spans="1:4">
      <c r="A39" s="36">
        <v>44298</v>
      </c>
      <c r="B39" s="26" t="s">
        <v>428</v>
      </c>
      <c r="C39" s="26" t="s">
        <v>365</v>
      </c>
      <c r="D39" s="26" t="s">
        <v>429</v>
      </c>
    </row>
    <row r="40" spans="1:4">
      <c r="A40" s="36">
        <v>44299</v>
      </c>
      <c r="B40" s="37" t="s">
        <v>430</v>
      </c>
      <c r="C40" s="26" t="s">
        <v>362</v>
      </c>
      <c r="D40" s="41" t="s">
        <v>431</v>
      </c>
    </row>
    <row r="41" spans="1:4">
      <c r="A41" s="42">
        <v>44300</v>
      </c>
      <c r="B41" s="37" t="s">
        <v>432</v>
      </c>
      <c r="C41" s="26" t="s">
        <v>423</v>
      </c>
      <c r="D41" s="43" t="s">
        <v>433</v>
      </c>
    </row>
    <row r="42" spans="1:4">
      <c r="A42" s="36">
        <v>44300</v>
      </c>
      <c r="B42" s="26" t="s">
        <v>411</v>
      </c>
      <c r="C42" s="26" t="s">
        <v>362</v>
      </c>
      <c r="D42" s="26" t="s">
        <v>434</v>
      </c>
    </row>
    <row r="43" spans="1:4">
      <c r="A43" s="42">
        <v>44300</v>
      </c>
      <c r="B43" s="37" t="s">
        <v>435</v>
      </c>
      <c r="C43" s="26" t="s">
        <v>362</v>
      </c>
      <c r="D43" s="43" t="s">
        <v>436</v>
      </c>
    </row>
    <row r="44" spans="1:4">
      <c r="A44" s="36">
        <v>44300</v>
      </c>
      <c r="B44" s="26" t="s">
        <v>386</v>
      </c>
      <c r="C44" s="26" t="s">
        <v>362</v>
      </c>
      <c r="D44" s="26" t="s">
        <v>437</v>
      </c>
    </row>
    <row r="45" spans="1:4">
      <c r="A45" s="36">
        <v>44302</v>
      </c>
      <c r="B45" s="37" t="s">
        <v>47</v>
      </c>
      <c r="C45" s="26" t="s">
        <v>368</v>
      </c>
      <c r="D45" s="26" t="s">
        <v>438</v>
      </c>
    </row>
    <row r="46" spans="1:4">
      <c r="A46" s="36">
        <v>44302</v>
      </c>
      <c r="B46" s="26" t="s">
        <v>439</v>
      </c>
      <c r="C46" s="26" t="s">
        <v>362</v>
      </c>
      <c r="D46" s="26" t="s">
        <v>408</v>
      </c>
    </row>
    <row r="47" spans="1:4">
      <c r="A47" s="36">
        <v>44302</v>
      </c>
      <c r="B47" s="37" t="s">
        <v>440</v>
      </c>
      <c r="C47" s="26" t="s">
        <v>423</v>
      </c>
      <c r="D47" s="26" t="s">
        <v>441</v>
      </c>
    </row>
    <row r="48" spans="1:4">
      <c r="A48" s="36">
        <v>44303</v>
      </c>
      <c r="B48" s="26" t="s">
        <v>442</v>
      </c>
      <c r="C48" s="26" t="s">
        <v>362</v>
      </c>
      <c r="D48" s="26" t="s">
        <v>443</v>
      </c>
    </row>
    <row r="49" spans="1:4">
      <c r="A49" s="42">
        <v>44305</v>
      </c>
      <c r="B49" s="37" t="s">
        <v>444</v>
      </c>
      <c r="C49" s="26" t="s">
        <v>362</v>
      </c>
      <c r="D49" s="43" t="s">
        <v>445</v>
      </c>
    </row>
    <row r="50" spans="1:4">
      <c r="A50" s="36">
        <v>44305</v>
      </c>
      <c r="B50" s="26" t="s">
        <v>446</v>
      </c>
      <c r="C50" s="26" t="s">
        <v>362</v>
      </c>
      <c r="D50" s="26" t="s">
        <v>447</v>
      </c>
    </row>
    <row r="51" spans="1:4">
      <c r="A51" s="36">
        <v>44305</v>
      </c>
      <c r="B51" s="37" t="s">
        <v>448</v>
      </c>
      <c r="C51" s="26" t="s">
        <v>423</v>
      </c>
      <c r="D51" s="41" t="s">
        <v>449</v>
      </c>
    </row>
    <row r="52" spans="1:4">
      <c r="A52" s="42">
        <v>44305</v>
      </c>
      <c r="B52" s="37" t="s">
        <v>450</v>
      </c>
      <c r="C52" s="26" t="s">
        <v>362</v>
      </c>
      <c r="D52" s="43" t="s">
        <v>394</v>
      </c>
    </row>
    <row r="53" spans="1:4">
      <c r="A53" s="42">
        <v>44306</v>
      </c>
      <c r="B53" s="37" t="s">
        <v>451</v>
      </c>
      <c r="C53" s="26" t="s">
        <v>368</v>
      </c>
      <c r="D53" s="43" t="s">
        <v>452</v>
      </c>
    </row>
    <row r="54" spans="1:4">
      <c r="A54" s="36">
        <v>44306</v>
      </c>
      <c r="B54" s="40" t="s">
        <v>358</v>
      </c>
      <c r="C54" s="26" t="s">
        <v>368</v>
      </c>
      <c r="D54" s="41" t="s">
        <v>453</v>
      </c>
    </row>
    <row r="55" spans="1:4">
      <c r="A55" s="36">
        <v>44306</v>
      </c>
      <c r="B55" s="26" t="s">
        <v>376</v>
      </c>
      <c r="C55" s="26" t="s">
        <v>359</v>
      </c>
      <c r="D55" s="26" t="s">
        <v>454</v>
      </c>
    </row>
    <row r="56" spans="1:4">
      <c r="A56" s="42">
        <v>44306</v>
      </c>
      <c r="B56" s="26" t="s">
        <v>376</v>
      </c>
      <c r="C56" s="26" t="s">
        <v>359</v>
      </c>
      <c r="D56" s="41" t="s">
        <v>455</v>
      </c>
    </row>
    <row r="57" spans="1:4">
      <c r="A57" s="42">
        <v>44307</v>
      </c>
      <c r="B57" s="37" t="s">
        <v>451</v>
      </c>
      <c r="C57" s="26" t="s">
        <v>368</v>
      </c>
      <c r="D57" s="43" t="s">
        <v>456</v>
      </c>
    </row>
    <row r="58" spans="1:4">
      <c r="A58" s="36">
        <v>44307</v>
      </c>
      <c r="B58" s="26" t="s">
        <v>457</v>
      </c>
      <c r="C58" s="26" t="s">
        <v>362</v>
      </c>
      <c r="D58" s="26" t="s">
        <v>458</v>
      </c>
    </row>
    <row r="59" spans="1:4" ht="29">
      <c r="A59" s="42">
        <v>44307</v>
      </c>
      <c r="B59" s="37" t="s">
        <v>442</v>
      </c>
      <c r="C59" s="26" t="s">
        <v>368</v>
      </c>
      <c r="D59" s="43" t="s">
        <v>459</v>
      </c>
    </row>
    <row r="60" spans="1:4">
      <c r="A60" s="42">
        <v>44307</v>
      </c>
      <c r="B60" s="26" t="s">
        <v>413</v>
      </c>
      <c r="C60" s="26" t="s">
        <v>362</v>
      </c>
      <c r="D60" s="43" t="s">
        <v>460</v>
      </c>
    </row>
    <row r="61" spans="1:4" ht="29">
      <c r="A61" s="36">
        <v>44307</v>
      </c>
      <c r="B61" s="26" t="s">
        <v>309</v>
      </c>
      <c r="C61" s="26" t="s">
        <v>423</v>
      </c>
      <c r="D61" s="41" t="s">
        <v>461</v>
      </c>
    </row>
    <row r="62" spans="1:4">
      <c r="A62" s="36">
        <v>44307</v>
      </c>
      <c r="B62" s="37" t="s">
        <v>462</v>
      </c>
      <c r="C62" s="26" t="s">
        <v>423</v>
      </c>
      <c r="D62" s="41" t="s">
        <v>461</v>
      </c>
    </row>
    <row r="63" spans="1:4">
      <c r="A63" s="42">
        <v>44309</v>
      </c>
      <c r="B63" s="37" t="s">
        <v>463</v>
      </c>
      <c r="C63" s="26" t="s">
        <v>362</v>
      </c>
      <c r="D63" s="43" t="s">
        <v>464</v>
      </c>
    </row>
    <row r="64" spans="1:4">
      <c r="A64" s="42">
        <v>44309</v>
      </c>
      <c r="B64" s="37" t="s">
        <v>239</v>
      </c>
      <c r="C64" s="26" t="s">
        <v>368</v>
      </c>
      <c r="D64" s="43" t="s">
        <v>465</v>
      </c>
    </row>
    <row r="65" spans="1:4">
      <c r="A65" s="36" t="e">
        <f>--------Certificados!B2301RUIA</f>
        <v>#NAME?</v>
      </c>
      <c r="B65" s="37" t="s">
        <v>448</v>
      </c>
      <c r="C65" s="26" t="s">
        <v>359</v>
      </c>
      <c r="D65" s="41" t="s">
        <v>466</v>
      </c>
    </row>
    <row r="66" spans="1:4">
      <c r="A66" s="36">
        <v>44310</v>
      </c>
      <c r="B66" s="37" t="s">
        <v>467</v>
      </c>
      <c r="C66" s="41" t="s">
        <v>365</v>
      </c>
      <c r="D66" s="41" t="s">
        <v>468</v>
      </c>
    </row>
    <row r="67" spans="1:4">
      <c r="A67" s="42">
        <v>44310</v>
      </c>
      <c r="B67" s="37" t="s">
        <v>241</v>
      </c>
      <c r="C67" s="26" t="s">
        <v>368</v>
      </c>
      <c r="D67" s="43" t="s">
        <v>469</v>
      </c>
    </row>
    <row r="68" spans="1:4">
      <c r="A68" s="36">
        <v>44311</v>
      </c>
      <c r="B68" s="37" t="s">
        <v>470</v>
      </c>
      <c r="C68" s="26" t="s">
        <v>359</v>
      </c>
      <c r="D68" s="41" t="s">
        <v>471</v>
      </c>
    </row>
    <row r="69" spans="1:4">
      <c r="A69" s="42">
        <v>44311</v>
      </c>
      <c r="B69" s="37" t="s">
        <v>124</v>
      </c>
      <c r="C69" s="26" t="s">
        <v>368</v>
      </c>
      <c r="D69" s="43" t="s">
        <v>472</v>
      </c>
    </row>
    <row r="70" spans="1:4">
      <c r="A70" s="42">
        <v>44312</v>
      </c>
      <c r="B70" s="37" t="s">
        <v>83</v>
      </c>
      <c r="C70" s="26" t="s">
        <v>368</v>
      </c>
      <c r="D70" s="43" t="s">
        <v>473</v>
      </c>
    </row>
    <row r="71" spans="1:4">
      <c r="A71" s="36">
        <v>44312</v>
      </c>
      <c r="B71" s="37" t="s">
        <v>422</v>
      </c>
      <c r="C71" s="26" t="s">
        <v>368</v>
      </c>
      <c r="D71" s="41" t="s">
        <v>474</v>
      </c>
    </row>
    <row r="72" spans="1:4">
      <c r="A72" s="36">
        <v>44312</v>
      </c>
      <c r="B72" s="37" t="s">
        <v>475</v>
      </c>
      <c r="C72" s="26" t="s">
        <v>423</v>
      </c>
      <c r="D72" s="41" t="s">
        <v>476</v>
      </c>
    </row>
    <row r="73" spans="1:4">
      <c r="A73" s="42">
        <v>44312</v>
      </c>
      <c r="B73" s="37" t="s">
        <v>435</v>
      </c>
      <c r="C73" s="26" t="s">
        <v>423</v>
      </c>
      <c r="D73" s="43" t="s">
        <v>477</v>
      </c>
    </row>
    <row r="74" spans="1:4" ht="20">
      <c r="A74" s="42">
        <v>44313</v>
      </c>
      <c r="B74" s="44" t="s">
        <v>478</v>
      </c>
      <c r="C74" s="26" t="s">
        <v>368</v>
      </c>
      <c r="D74" s="43" t="s">
        <v>479</v>
      </c>
    </row>
    <row r="75" spans="1:4">
      <c r="A75" s="36">
        <v>44313</v>
      </c>
      <c r="B75" s="37" t="s">
        <v>386</v>
      </c>
      <c r="C75" s="26" t="s">
        <v>368</v>
      </c>
      <c r="D75" s="41" t="s">
        <v>480</v>
      </c>
    </row>
    <row r="76" spans="1:4">
      <c r="A76" s="42">
        <v>44314</v>
      </c>
      <c r="B76" s="37" t="s">
        <v>68</v>
      </c>
      <c r="C76" s="26" t="s">
        <v>368</v>
      </c>
      <c r="D76" s="43" t="s">
        <v>481</v>
      </c>
    </row>
    <row r="77" spans="1:4">
      <c r="A77" s="36">
        <v>44314</v>
      </c>
      <c r="B77" s="40" t="s">
        <v>482</v>
      </c>
      <c r="C77" s="26" t="s">
        <v>359</v>
      </c>
      <c r="D77" s="41" t="s">
        <v>483</v>
      </c>
    </row>
    <row r="78" spans="1:4">
      <c r="A78" s="36">
        <v>44314</v>
      </c>
      <c r="B78" s="37" t="s">
        <v>484</v>
      </c>
      <c r="C78" s="26" t="s">
        <v>368</v>
      </c>
      <c r="D78" s="41" t="s">
        <v>485</v>
      </c>
    </row>
    <row r="79" spans="1:4">
      <c r="A79" s="36">
        <v>44315</v>
      </c>
      <c r="B79" s="37" t="s">
        <v>470</v>
      </c>
      <c r="C79" s="26" t="s">
        <v>359</v>
      </c>
      <c r="D79" s="41" t="s">
        <v>486</v>
      </c>
    </row>
    <row r="80" spans="1:4">
      <c r="A80" s="36">
        <v>44315</v>
      </c>
      <c r="B80" s="37" t="s">
        <v>432</v>
      </c>
      <c r="C80" s="26" t="s">
        <v>423</v>
      </c>
      <c r="D80" s="41" t="s">
        <v>487</v>
      </c>
    </row>
    <row r="81" spans="1:4">
      <c r="A81" s="42">
        <v>44315</v>
      </c>
      <c r="B81" s="40" t="s">
        <v>488</v>
      </c>
      <c r="C81" s="26" t="s">
        <v>368</v>
      </c>
      <c r="D81" s="43" t="s">
        <v>489</v>
      </c>
    </row>
    <row r="82" spans="1:4">
      <c r="A82" s="36">
        <v>44315</v>
      </c>
      <c r="B82" s="37" t="s">
        <v>490</v>
      </c>
      <c r="C82" s="26" t="s">
        <v>362</v>
      </c>
      <c r="D82" s="41" t="s">
        <v>420</v>
      </c>
    </row>
    <row r="83" spans="1:4">
      <c r="A83" s="36">
        <v>44315</v>
      </c>
      <c r="B83" s="37" t="s">
        <v>386</v>
      </c>
      <c r="C83" s="26" t="s">
        <v>362</v>
      </c>
      <c r="D83" s="41" t="s">
        <v>491</v>
      </c>
    </row>
    <row r="84" spans="1:4">
      <c r="A84" s="36">
        <v>44316</v>
      </c>
      <c r="B84" s="37" t="s">
        <v>492</v>
      </c>
      <c r="C84" s="41" t="s">
        <v>365</v>
      </c>
      <c r="D84" s="41" t="s">
        <v>493</v>
      </c>
    </row>
    <row r="85" spans="1:4">
      <c r="A85" s="36">
        <v>44316</v>
      </c>
      <c r="B85" s="37" t="s">
        <v>494</v>
      </c>
      <c r="C85" s="26" t="s">
        <v>362</v>
      </c>
      <c r="D85" s="41" t="s">
        <v>495</v>
      </c>
    </row>
    <row r="86" spans="1:4">
      <c r="A86" s="36">
        <v>44316</v>
      </c>
      <c r="B86" s="37" t="s">
        <v>496</v>
      </c>
      <c r="C86" s="26" t="s">
        <v>362</v>
      </c>
      <c r="D86" s="26" t="s">
        <v>497</v>
      </c>
    </row>
    <row r="87" spans="1:4">
      <c r="A87" s="36">
        <v>44316</v>
      </c>
      <c r="B87" s="37" t="s">
        <v>498</v>
      </c>
      <c r="C87" s="41" t="s">
        <v>365</v>
      </c>
      <c r="D87" s="41" t="s">
        <v>499</v>
      </c>
    </row>
    <row r="88" spans="1:4">
      <c r="A88" s="42">
        <v>44316</v>
      </c>
      <c r="B88" s="37" t="s">
        <v>167</v>
      </c>
      <c r="C88" s="26" t="s">
        <v>368</v>
      </c>
      <c r="D88" s="43" t="s">
        <v>500</v>
      </c>
    </row>
    <row r="89" spans="1:4">
      <c r="A89" s="36">
        <v>44316</v>
      </c>
      <c r="B89" s="37" t="s">
        <v>501</v>
      </c>
      <c r="C89" s="26" t="s">
        <v>359</v>
      </c>
      <c r="D89" s="41" t="s">
        <v>502</v>
      </c>
    </row>
    <row r="90" spans="1:4">
      <c r="A90" s="36">
        <v>44316</v>
      </c>
      <c r="B90" s="26" t="s">
        <v>439</v>
      </c>
      <c r="C90" s="26" t="s">
        <v>362</v>
      </c>
      <c r="D90" s="41" t="s">
        <v>503</v>
      </c>
    </row>
    <row r="91" spans="1:4">
      <c r="A91" s="42">
        <v>44317</v>
      </c>
      <c r="B91" s="37" t="s">
        <v>181</v>
      </c>
      <c r="C91" s="26" t="s">
        <v>368</v>
      </c>
      <c r="D91" s="43" t="s">
        <v>504</v>
      </c>
    </row>
    <row r="92" spans="1:4">
      <c r="A92" s="36">
        <v>44318</v>
      </c>
      <c r="B92" s="37" t="s">
        <v>143</v>
      </c>
      <c r="C92" s="41" t="s">
        <v>365</v>
      </c>
      <c r="D92" s="41" t="s">
        <v>505</v>
      </c>
    </row>
    <row r="93" spans="1:4">
      <c r="A93" s="36">
        <v>44318</v>
      </c>
      <c r="B93" s="37" t="s">
        <v>417</v>
      </c>
      <c r="C93" s="26" t="s">
        <v>362</v>
      </c>
      <c r="D93" s="26" t="s">
        <v>506</v>
      </c>
    </row>
    <row r="94" spans="1:4">
      <c r="A94" s="42">
        <v>44318</v>
      </c>
      <c r="B94" s="37" t="s">
        <v>507</v>
      </c>
      <c r="C94" s="26" t="s">
        <v>368</v>
      </c>
      <c r="D94" s="43" t="s">
        <v>508</v>
      </c>
    </row>
    <row r="95" spans="1:4">
      <c r="A95" s="36">
        <v>44319</v>
      </c>
      <c r="B95" s="26" t="s">
        <v>509</v>
      </c>
      <c r="C95" s="26" t="s">
        <v>362</v>
      </c>
      <c r="D95" s="41" t="s">
        <v>510</v>
      </c>
    </row>
    <row r="96" spans="1:4">
      <c r="A96" s="42">
        <v>44319</v>
      </c>
      <c r="B96" s="37" t="s">
        <v>150</v>
      </c>
      <c r="C96" s="26" t="s">
        <v>368</v>
      </c>
      <c r="D96" s="43" t="s">
        <v>511</v>
      </c>
    </row>
    <row r="97" spans="1:4">
      <c r="A97" s="36">
        <v>44319</v>
      </c>
      <c r="B97" s="26" t="s">
        <v>512</v>
      </c>
      <c r="C97" s="26" t="s">
        <v>362</v>
      </c>
      <c r="D97" s="41" t="s">
        <v>506</v>
      </c>
    </row>
    <row r="98" spans="1:4">
      <c r="A98" s="36">
        <v>44319</v>
      </c>
      <c r="B98" s="40" t="s">
        <v>403</v>
      </c>
      <c r="C98" s="26" t="s">
        <v>423</v>
      </c>
      <c r="D98" s="41" t="s">
        <v>513</v>
      </c>
    </row>
    <row r="99" spans="1:4">
      <c r="A99" s="42">
        <v>44320</v>
      </c>
      <c r="B99" s="37" t="s">
        <v>514</v>
      </c>
      <c r="C99" s="26" t="s">
        <v>368</v>
      </c>
      <c r="D99" s="43" t="s">
        <v>515</v>
      </c>
    </row>
    <row r="100" spans="1:4">
      <c r="A100" s="36">
        <v>44320</v>
      </c>
      <c r="B100" s="40" t="s">
        <v>516</v>
      </c>
      <c r="C100" s="26" t="s">
        <v>362</v>
      </c>
      <c r="D100" s="41" t="s">
        <v>517</v>
      </c>
    </row>
    <row r="101" spans="1:4">
      <c r="A101" s="42">
        <v>44321</v>
      </c>
      <c r="B101" s="37" t="s">
        <v>47</v>
      </c>
      <c r="C101" s="26" t="s">
        <v>368</v>
      </c>
      <c r="D101" s="43" t="s">
        <v>518</v>
      </c>
    </row>
    <row r="102" spans="1:4">
      <c r="A102" s="36">
        <v>44322</v>
      </c>
      <c r="B102" s="37" t="s">
        <v>390</v>
      </c>
      <c r="C102" s="26" t="s">
        <v>362</v>
      </c>
      <c r="D102" s="41" t="s">
        <v>519</v>
      </c>
    </row>
    <row r="103" spans="1:4">
      <c r="A103" s="36">
        <v>44322</v>
      </c>
      <c r="B103" s="37" t="s">
        <v>520</v>
      </c>
      <c r="C103" s="26" t="s">
        <v>362</v>
      </c>
      <c r="D103" s="41" t="s">
        <v>521</v>
      </c>
    </row>
    <row r="104" spans="1:4">
      <c r="A104" s="42">
        <v>44322</v>
      </c>
      <c r="B104" s="37" t="s">
        <v>136</v>
      </c>
      <c r="C104" s="26" t="s">
        <v>368</v>
      </c>
      <c r="D104" s="43" t="s">
        <v>522</v>
      </c>
    </row>
    <row r="105" spans="1:4">
      <c r="A105" s="36">
        <v>44322</v>
      </c>
      <c r="B105" s="37" t="s">
        <v>523</v>
      </c>
      <c r="C105" s="26" t="s">
        <v>362</v>
      </c>
      <c r="D105" s="41" t="s">
        <v>524</v>
      </c>
    </row>
    <row r="106" spans="1:4">
      <c r="A106" s="36">
        <v>44322</v>
      </c>
      <c r="B106" s="37" t="s">
        <v>523</v>
      </c>
      <c r="C106" s="26" t="s">
        <v>362</v>
      </c>
      <c r="D106" s="41" t="s">
        <v>408</v>
      </c>
    </row>
    <row r="107" spans="1:4">
      <c r="A107" s="36">
        <v>44322</v>
      </c>
      <c r="B107" s="40" t="s">
        <v>403</v>
      </c>
      <c r="C107" s="41" t="s">
        <v>365</v>
      </c>
      <c r="D107" s="41" t="s">
        <v>525</v>
      </c>
    </row>
    <row r="108" spans="1:4">
      <c r="A108" s="36">
        <v>44322</v>
      </c>
      <c r="B108" s="40" t="s">
        <v>516</v>
      </c>
      <c r="C108" s="41" t="s">
        <v>526</v>
      </c>
      <c r="D108" s="41" t="s">
        <v>527</v>
      </c>
    </row>
    <row r="109" spans="1:4">
      <c r="A109" s="36">
        <v>44322</v>
      </c>
      <c r="B109" s="37" t="s">
        <v>528</v>
      </c>
      <c r="C109" s="26" t="s">
        <v>362</v>
      </c>
      <c r="D109" s="41" t="s">
        <v>521</v>
      </c>
    </row>
    <row r="110" spans="1:4">
      <c r="A110" s="36">
        <v>44322</v>
      </c>
      <c r="B110" s="37" t="s">
        <v>529</v>
      </c>
      <c r="C110" s="26" t="s">
        <v>362</v>
      </c>
      <c r="D110" s="41" t="s">
        <v>521</v>
      </c>
    </row>
    <row r="111" spans="1:4">
      <c r="A111" s="36">
        <v>44322</v>
      </c>
      <c r="B111" s="37" t="s">
        <v>530</v>
      </c>
      <c r="C111" s="26" t="s">
        <v>362</v>
      </c>
      <c r="D111" s="41" t="s">
        <v>521</v>
      </c>
    </row>
    <row r="112" spans="1:4" ht="20">
      <c r="A112" s="42">
        <v>44323</v>
      </c>
      <c r="B112" s="37" t="s">
        <v>137</v>
      </c>
      <c r="C112" s="26" t="s">
        <v>368</v>
      </c>
      <c r="D112" s="43" t="s">
        <v>531</v>
      </c>
    </row>
    <row r="113" spans="1:4">
      <c r="A113" s="42">
        <v>44324</v>
      </c>
      <c r="B113" s="37" t="s">
        <v>165</v>
      </c>
      <c r="C113" s="26" t="s">
        <v>368</v>
      </c>
      <c r="D113" s="43" t="s">
        <v>532</v>
      </c>
    </row>
    <row r="114" spans="1:4">
      <c r="A114" s="42">
        <v>44325</v>
      </c>
      <c r="B114" s="37" t="s">
        <v>203</v>
      </c>
      <c r="C114" s="26" t="s">
        <v>368</v>
      </c>
      <c r="D114" s="43" t="s">
        <v>533</v>
      </c>
    </row>
    <row r="115" spans="1:4">
      <c r="A115" s="36">
        <v>44326</v>
      </c>
      <c r="B115" s="37" t="s">
        <v>470</v>
      </c>
      <c r="C115" s="26" t="s">
        <v>359</v>
      </c>
      <c r="D115" s="41" t="s">
        <v>534</v>
      </c>
    </row>
    <row r="116" spans="1:4">
      <c r="A116" s="36">
        <v>44326</v>
      </c>
      <c r="B116" s="37" t="s">
        <v>535</v>
      </c>
      <c r="C116" s="26" t="s">
        <v>362</v>
      </c>
      <c r="D116" s="41" t="s">
        <v>536</v>
      </c>
    </row>
    <row r="117" spans="1:4">
      <c r="A117" s="36">
        <v>44326</v>
      </c>
      <c r="B117" s="36" t="s">
        <v>457</v>
      </c>
      <c r="C117" s="26" t="s">
        <v>362</v>
      </c>
      <c r="D117" s="41" t="s">
        <v>537</v>
      </c>
    </row>
    <row r="118" spans="1:4">
      <c r="A118" s="36">
        <v>44326</v>
      </c>
      <c r="B118" s="26" t="s">
        <v>446</v>
      </c>
      <c r="C118" s="26" t="s">
        <v>362</v>
      </c>
      <c r="D118" s="41" t="s">
        <v>538</v>
      </c>
    </row>
    <row r="119" spans="1:4">
      <c r="A119" s="42">
        <v>44326</v>
      </c>
      <c r="B119" s="37" t="s">
        <v>213</v>
      </c>
      <c r="C119" s="26" t="s">
        <v>368</v>
      </c>
      <c r="D119" s="43" t="s">
        <v>539</v>
      </c>
    </row>
    <row r="120" spans="1:4">
      <c r="A120" s="36">
        <v>44326</v>
      </c>
      <c r="B120" s="37" t="s">
        <v>540</v>
      </c>
      <c r="C120" s="41" t="s">
        <v>541</v>
      </c>
      <c r="D120" s="41" t="s">
        <v>542</v>
      </c>
    </row>
    <row r="121" spans="1:4">
      <c r="A121" s="42">
        <v>44327</v>
      </c>
      <c r="B121" s="26" t="s">
        <v>374</v>
      </c>
      <c r="C121" s="26" t="s">
        <v>368</v>
      </c>
      <c r="D121" s="43" t="s">
        <v>543</v>
      </c>
    </row>
    <row r="122" spans="1:4">
      <c r="A122" s="42">
        <v>44328</v>
      </c>
      <c r="B122" s="37" t="s">
        <v>72</v>
      </c>
      <c r="C122" s="26" t="s">
        <v>368</v>
      </c>
      <c r="D122" s="43" t="s">
        <v>544</v>
      </c>
    </row>
    <row r="123" spans="1:4">
      <c r="A123" s="36">
        <v>44328</v>
      </c>
      <c r="B123" s="37" t="s">
        <v>457</v>
      </c>
      <c r="C123" s="26" t="s">
        <v>362</v>
      </c>
      <c r="D123" s="41" t="s">
        <v>545</v>
      </c>
    </row>
    <row r="124" spans="1:4">
      <c r="A124" s="36">
        <v>44328</v>
      </c>
      <c r="B124" s="37" t="s">
        <v>546</v>
      </c>
      <c r="C124" s="26" t="s">
        <v>423</v>
      </c>
      <c r="D124" s="41" t="s">
        <v>547</v>
      </c>
    </row>
    <row r="125" spans="1:4">
      <c r="A125" s="42">
        <v>44329</v>
      </c>
      <c r="B125" s="37" t="s">
        <v>41</v>
      </c>
      <c r="C125" s="26" t="s">
        <v>368</v>
      </c>
      <c r="D125" s="43" t="s">
        <v>548</v>
      </c>
    </row>
    <row r="126" spans="1:4">
      <c r="A126" s="36">
        <v>44329</v>
      </c>
      <c r="B126" s="37" t="s">
        <v>549</v>
      </c>
      <c r="C126" s="26" t="s">
        <v>359</v>
      </c>
      <c r="D126" s="41" t="s">
        <v>550</v>
      </c>
    </row>
    <row r="127" spans="1:4">
      <c r="A127" s="36">
        <v>44329</v>
      </c>
      <c r="B127" s="40" t="s">
        <v>551</v>
      </c>
      <c r="C127" s="26" t="s">
        <v>368</v>
      </c>
      <c r="D127" s="41" t="s">
        <v>552</v>
      </c>
    </row>
    <row r="128" spans="1:4">
      <c r="A128" s="36">
        <v>44329</v>
      </c>
      <c r="B128" s="37" t="s">
        <v>553</v>
      </c>
      <c r="C128" s="26" t="s">
        <v>423</v>
      </c>
      <c r="D128" s="41" t="s">
        <v>554</v>
      </c>
    </row>
    <row r="129" spans="1:4">
      <c r="A129" s="36">
        <v>44330</v>
      </c>
      <c r="B129" s="36" t="s">
        <v>555</v>
      </c>
      <c r="C129" s="26" t="s">
        <v>368</v>
      </c>
      <c r="D129" s="41" t="s">
        <v>556</v>
      </c>
    </row>
    <row r="130" spans="1:4">
      <c r="A130" s="42">
        <v>44330</v>
      </c>
      <c r="B130" s="37" t="s">
        <v>112</v>
      </c>
      <c r="C130" s="26" t="s">
        <v>368</v>
      </c>
      <c r="D130" s="43" t="s">
        <v>557</v>
      </c>
    </row>
    <row r="131" spans="1:4">
      <c r="A131" s="36">
        <v>44330</v>
      </c>
      <c r="B131" s="37" t="s">
        <v>558</v>
      </c>
      <c r="C131" s="26" t="s">
        <v>368</v>
      </c>
      <c r="D131" s="41" t="s">
        <v>552</v>
      </c>
    </row>
    <row r="132" spans="1:4">
      <c r="A132" s="42">
        <v>44331</v>
      </c>
      <c r="B132" s="37" t="s">
        <v>189</v>
      </c>
      <c r="C132" s="26" t="s">
        <v>368</v>
      </c>
      <c r="D132" s="43" t="s">
        <v>559</v>
      </c>
    </row>
    <row r="133" spans="1:4">
      <c r="A133" s="42">
        <v>44332</v>
      </c>
      <c r="B133" s="37" t="s">
        <v>75</v>
      </c>
      <c r="C133" s="26" t="s">
        <v>368</v>
      </c>
      <c r="D133" s="43" t="s">
        <v>560</v>
      </c>
    </row>
    <row r="134" spans="1:4">
      <c r="A134" s="42">
        <v>44333</v>
      </c>
      <c r="B134" s="40" t="s">
        <v>561</v>
      </c>
      <c r="C134" s="26" t="s">
        <v>368</v>
      </c>
      <c r="D134" s="43" t="s">
        <v>562</v>
      </c>
    </row>
    <row r="135" spans="1:4">
      <c r="A135" s="36">
        <v>44333</v>
      </c>
      <c r="B135" s="37" t="s">
        <v>535</v>
      </c>
      <c r="C135" s="26" t="s">
        <v>368</v>
      </c>
      <c r="D135" s="41" t="s">
        <v>563</v>
      </c>
    </row>
    <row r="136" spans="1:4">
      <c r="A136" s="36">
        <v>44333</v>
      </c>
      <c r="B136" s="37" t="s">
        <v>564</v>
      </c>
      <c r="C136" s="26" t="s">
        <v>362</v>
      </c>
      <c r="D136" s="41" t="s">
        <v>565</v>
      </c>
    </row>
    <row r="137" spans="1:4">
      <c r="A137" s="42">
        <v>44334</v>
      </c>
      <c r="B137" s="37" t="s">
        <v>118</v>
      </c>
      <c r="C137" s="26" t="s">
        <v>368</v>
      </c>
      <c r="D137" s="43" t="s">
        <v>566</v>
      </c>
    </row>
    <row r="138" spans="1:4">
      <c r="A138" s="36">
        <v>44334</v>
      </c>
      <c r="B138" s="37" t="s">
        <v>444</v>
      </c>
      <c r="C138" s="26" t="s">
        <v>362</v>
      </c>
      <c r="D138" s="41" t="s">
        <v>445</v>
      </c>
    </row>
    <row r="139" spans="1:4">
      <c r="A139" s="36">
        <v>44334</v>
      </c>
      <c r="B139" s="37" t="s">
        <v>567</v>
      </c>
      <c r="C139" s="26" t="s">
        <v>423</v>
      </c>
      <c r="D139" s="41" t="s">
        <v>547</v>
      </c>
    </row>
    <row r="140" spans="1:4">
      <c r="A140" s="36">
        <v>44335</v>
      </c>
      <c r="B140" s="37" t="s">
        <v>496</v>
      </c>
      <c r="C140" s="26" t="s">
        <v>362</v>
      </c>
      <c r="D140" s="26" t="s">
        <v>497</v>
      </c>
    </row>
    <row r="141" spans="1:4">
      <c r="A141" s="42">
        <v>44335</v>
      </c>
      <c r="B141" s="37" t="s">
        <v>134</v>
      </c>
      <c r="C141" s="26" t="s">
        <v>368</v>
      </c>
      <c r="D141" s="43" t="s">
        <v>568</v>
      </c>
    </row>
    <row r="142" spans="1:4">
      <c r="A142" s="36">
        <v>44335</v>
      </c>
      <c r="B142" s="37" t="s">
        <v>569</v>
      </c>
      <c r="C142" s="26" t="s">
        <v>362</v>
      </c>
      <c r="D142" s="41" t="s">
        <v>570</v>
      </c>
    </row>
    <row r="143" spans="1:4">
      <c r="A143" s="36">
        <v>44335</v>
      </c>
      <c r="B143" s="37" t="s">
        <v>571</v>
      </c>
      <c r="C143" s="26" t="s">
        <v>362</v>
      </c>
      <c r="D143" s="41" t="s">
        <v>572</v>
      </c>
    </row>
    <row r="144" spans="1:4">
      <c r="A144" s="42">
        <v>44336</v>
      </c>
      <c r="B144" s="37" t="s">
        <v>143</v>
      </c>
      <c r="C144" s="26" t="s">
        <v>368</v>
      </c>
      <c r="D144" s="43" t="s">
        <v>573</v>
      </c>
    </row>
    <row r="145" spans="1:4">
      <c r="A145" s="36">
        <v>44336</v>
      </c>
      <c r="B145" s="37" t="s">
        <v>574</v>
      </c>
      <c r="C145" s="26" t="s">
        <v>359</v>
      </c>
      <c r="D145" s="26" t="s">
        <v>575</v>
      </c>
    </row>
    <row r="146" spans="1:4">
      <c r="A146" s="36">
        <v>44337</v>
      </c>
      <c r="B146" s="37" t="s">
        <v>576</v>
      </c>
      <c r="C146" s="26" t="s">
        <v>362</v>
      </c>
      <c r="D146" s="26" t="s">
        <v>577</v>
      </c>
    </row>
    <row r="147" spans="1:4">
      <c r="A147" s="42">
        <v>44337</v>
      </c>
      <c r="B147" s="37" t="s">
        <v>163</v>
      </c>
      <c r="C147" s="26" t="s">
        <v>368</v>
      </c>
      <c r="D147" s="43" t="s">
        <v>578</v>
      </c>
    </row>
    <row r="148" spans="1:4" ht="29">
      <c r="A148" s="36">
        <v>44337</v>
      </c>
      <c r="B148" s="37" t="s">
        <v>579</v>
      </c>
      <c r="C148" s="26" t="s">
        <v>362</v>
      </c>
      <c r="D148" s="26" t="s">
        <v>580</v>
      </c>
    </row>
    <row r="149" spans="1:4">
      <c r="A149" s="36">
        <v>44337</v>
      </c>
      <c r="B149" s="37" t="s">
        <v>475</v>
      </c>
      <c r="C149" s="26" t="s">
        <v>362</v>
      </c>
      <c r="D149" s="26" t="s">
        <v>581</v>
      </c>
    </row>
    <row r="150" spans="1:4">
      <c r="A150" s="36">
        <v>44342</v>
      </c>
      <c r="B150" s="37" t="s">
        <v>582</v>
      </c>
      <c r="C150" s="41" t="s">
        <v>365</v>
      </c>
      <c r="D150" s="41" t="s">
        <v>583</v>
      </c>
    </row>
    <row r="151" spans="1:4">
      <c r="A151" s="36">
        <v>44347</v>
      </c>
      <c r="B151" s="37" t="s">
        <v>569</v>
      </c>
      <c r="C151" s="26" t="s">
        <v>362</v>
      </c>
      <c r="D151" s="26" t="s">
        <v>584</v>
      </c>
    </row>
    <row r="152" spans="1:4">
      <c r="A152" s="36">
        <v>44349</v>
      </c>
      <c r="B152" s="37" t="s">
        <v>470</v>
      </c>
      <c r="C152" s="26" t="s">
        <v>359</v>
      </c>
      <c r="D152" s="26" t="s">
        <v>585</v>
      </c>
    </row>
    <row r="153" spans="1:4">
      <c r="A153" s="36">
        <v>44349</v>
      </c>
      <c r="B153" s="37" t="s">
        <v>586</v>
      </c>
      <c r="C153" s="26" t="s">
        <v>362</v>
      </c>
      <c r="D153" s="26" t="s">
        <v>587</v>
      </c>
    </row>
    <row r="154" spans="1:4">
      <c r="A154" s="36">
        <v>44349</v>
      </c>
      <c r="B154" s="37" t="s">
        <v>588</v>
      </c>
      <c r="C154" s="26" t="s">
        <v>362</v>
      </c>
      <c r="D154" s="26" t="s">
        <v>589</v>
      </c>
    </row>
    <row r="155" spans="1:4">
      <c r="A155" s="36">
        <v>44350</v>
      </c>
      <c r="B155" s="37" t="s">
        <v>590</v>
      </c>
      <c r="C155" s="26" t="s">
        <v>362</v>
      </c>
      <c r="D155" s="41" t="s">
        <v>591</v>
      </c>
    </row>
    <row r="156" spans="1:4">
      <c r="A156" s="36">
        <v>44350</v>
      </c>
      <c r="B156" s="37" t="s">
        <v>390</v>
      </c>
      <c r="C156" s="26" t="s">
        <v>362</v>
      </c>
      <c r="D156" s="41" t="s">
        <v>592</v>
      </c>
    </row>
    <row r="157" spans="1:4">
      <c r="A157" s="36">
        <v>44350</v>
      </c>
      <c r="B157" s="37" t="s">
        <v>593</v>
      </c>
      <c r="C157" s="26" t="s">
        <v>362</v>
      </c>
      <c r="D157" s="41" t="s">
        <v>592</v>
      </c>
    </row>
    <row r="158" spans="1:4">
      <c r="A158" s="36">
        <v>44351</v>
      </c>
      <c r="B158" s="37" t="s">
        <v>430</v>
      </c>
      <c r="C158" s="26" t="s">
        <v>359</v>
      </c>
      <c r="D158" s="41" t="s">
        <v>594</v>
      </c>
    </row>
    <row r="159" spans="1:4">
      <c r="A159" s="36">
        <v>44351</v>
      </c>
      <c r="B159" s="37" t="s">
        <v>595</v>
      </c>
      <c r="C159" s="26" t="s">
        <v>423</v>
      </c>
      <c r="D159" s="26" t="s">
        <v>596</v>
      </c>
    </row>
    <row r="160" spans="1:4">
      <c r="A160" s="36">
        <v>44351</v>
      </c>
      <c r="B160" s="37" t="s">
        <v>597</v>
      </c>
      <c r="C160" s="26" t="s">
        <v>362</v>
      </c>
      <c r="D160" s="41" t="s">
        <v>598</v>
      </c>
    </row>
    <row r="161" spans="1:4">
      <c r="A161" s="36">
        <v>44351</v>
      </c>
      <c r="B161" s="37" t="s">
        <v>484</v>
      </c>
      <c r="C161" s="26" t="s">
        <v>362</v>
      </c>
      <c r="D161" s="26" t="s">
        <v>599</v>
      </c>
    </row>
    <row r="162" spans="1:4">
      <c r="A162" s="36">
        <v>44352</v>
      </c>
      <c r="B162" s="37" t="s">
        <v>463</v>
      </c>
      <c r="C162" s="26" t="s">
        <v>362</v>
      </c>
      <c r="D162" s="26" t="s">
        <v>600</v>
      </c>
    </row>
    <row r="163" spans="1:4">
      <c r="A163" s="36">
        <v>44355</v>
      </c>
      <c r="B163" s="37" t="s">
        <v>601</v>
      </c>
      <c r="C163" s="41" t="s">
        <v>362</v>
      </c>
      <c r="D163" s="41" t="s">
        <v>602</v>
      </c>
    </row>
    <row r="164" spans="1:4">
      <c r="A164" s="36">
        <v>44355</v>
      </c>
      <c r="B164" s="37" t="s">
        <v>494</v>
      </c>
      <c r="C164" s="26" t="s">
        <v>362</v>
      </c>
      <c r="D164" s="26" t="s">
        <v>603</v>
      </c>
    </row>
    <row r="165" spans="1:4">
      <c r="A165" s="36">
        <v>44355</v>
      </c>
      <c r="B165" s="37" t="s">
        <v>604</v>
      </c>
      <c r="C165" s="26" t="s">
        <v>362</v>
      </c>
      <c r="D165" s="26" t="s">
        <v>587</v>
      </c>
    </row>
    <row r="166" spans="1:4">
      <c r="A166" s="36">
        <v>44355</v>
      </c>
      <c r="B166" s="37" t="s">
        <v>574</v>
      </c>
      <c r="C166" s="26" t="s">
        <v>423</v>
      </c>
      <c r="D166" s="26" t="s">
        <v>605</v>
      </c>
    </row>
    <row r="167" spans="1:4">
      <c r="A167" s="36">
        <v>44355</v>
      </c>
      <c r="B167" s="37" t="s">
        <v>606</v>
      </c>
      <c r="C167" s="26" t="s">
        <v>362</v>
      </c>
      <c r="D167" s="26" t="s">
        <v>607</v>
      </c>
    </row>
    <row r="168" spans="1:4">
      <c r="A168" s="36">
        <v>44358</v>
      </c>
      <c r="B168" s="37" t="s">
        <v>608</v>
      </c>
      <c r="C168" s="26" t="s">
        <v>362</v>
      </c>
      <c r="D168" s="26" t="s">
        <v>609</v>
      </c>
    </row>
    <row r="169" spans="1:4">
      <c r="A169" s="36">
        <v>44358</v>
      </c>
      <c r="B169" s="37" t="s">
        <v>143</v>
      </c>
      <c r="C169" s="26" t="s">
        <v>423</v>
      </c>
      <c r="D169" s="26" t="s">
        <v>610</v>
      </c>
    </row>
    <row r="170" spans="1:4">
      <c r="A170" s="36">
        <v>44358</v>
      </c>
      <c r="B170" s="37" t="s">
        <v>611</v>
      </c>
      <c r="C170" s="26" t="s">
        <v>362</v>
      </c>
      <c r="D170" s="26" t="s">
        <v>612</v>
      </c>
    </row>
    <row r="171" spans="1:4">
      <c r="A171" s="36">
        <v>44358</v>
      </c>
      <c r="B171" s="26" t="s">
        <v>613</v>
      </c>
      <c r="C171" s="26" t="s">
        <v>423</v>
      </c>
      <c r="D171" s="26" t="s">
        <v>614</v>
      </c>
    </row>
    <row r="172" spans="1:4">
      <c r="A172" s="36">
        <v>44361</v>
      </c>
      <c r="B172" s="37" t="s">
        <v>615</v>
      </c>
      <c r="C172" s="26" t="s">
        <v>362</v>
      </c>
      <c r="D172" s="26" t="s">
        <v>616</v>
      </c>
    </row>
    <row r="173" spans="1:4">
      <c r="A173" s="36">
        <v>44361</v>
      </c>
      <c r="B173" s="26" t="s">
        <v>409</v>
      </c>
      <c r="C173" s="26" t="s">
        <v>359</v>
      </c>
      <c r="D173" s="26" t="s">
        <v>617</v>
      </c>
    </row>
    <row r="174" spans="1:4">
      <c r="A174" s="36">
        <v>44361</v>
      </c>
      <c r="B174" s="37" t="s">
        <v>569</v>
      </c>
      <c r="C174" s="26" t="s">
        <v>362</v>
      </c>
      <c r="D174" s="26" t="s">
        <v>584</v>
      </c>
    </row>
    <row r="175" spans="1:4">
      <c r="A175" s="36">
        <v>44361</v>
      </c>
      <c r="B175" s="37" t="s">
        <v>567</v>
      </c>
      <c r="C175" s="26" t="s">
        <v>362</v>
      </c>
      <c r="D175" s="26" t="s">
        <v>618</v>
      </c>
    </row>
    <row r="176" spans="1:4">
      <c r="A176" s="36">
        <v>44362</v>
      </c>
      <c r="B176" s="37" t="s">
        <v>444</v>
      </c>
      <c r="C176" s="26" t="s">
        <v>362</v>
      </c>
      <c r="D176" s="26" t="s">
        <v>619</v>
      </c>
    </row>
    <row r="177" spans="1:4">
      <c r="A177" s="36">
        <v>44363</v>
      </c>
      <c r="B177" s="37" t="s">
        <v>620</v>
      </c>
      <c r="C177" s="26" t="s">
        <v>362</v>
      </c>
      <c r="D177" s="26" t="s">
        <v>621</v>
      </c>
    </row>
    <row r="178" spans="1:4">
      <c r="A178" s="36">
        <v>44364</v>
      </c>
      <c r="B178" s="26" t="s">
        <v>361</v>
      </c>
      <c r="C178" s="41" t="s">
        <v>362</v>
      </c>
      <c r="D178" s="26" t="s">
        <v>622</v>
      </c>
    </row>
    <row r="179" spans="1:4">
      <c r="A179" s="36">
        <v>44364</v>
      </c>
      <c r="B179" s="37" t="s">
        <v>623</v>
      </c>
      <c r="C179" s="26" t="s">
        <v>423</v>
      </c>
      <c r="D179" s="26" t="s">
        <v>624</v>
      </c>
    </row>
    <row r="180" spans="1:4">
      <c r="A180" s="36">
        <v>44364</v>
      </c>
      <c r="B180" s="37" t="s">
        <v>457</v>
      </c>
      <c r="C180" s="26" t="s">
        <v>362</v>
      </c>
      <c r="D180" s="26" t="s">
        <v>408</v>
      </c>
    </row>
    <row r="181" spans="1:4">
      <c r="A181" s="36">
        <v>44365</v>
      </c>
      <c r="B181" s="37" t="s">
        <v>540</v>
      </c>
      <c r="C181" s="26" t="s">
        <v>362</v>
      </c>
      <c r="D181" s="26" t="s">
        <v>625</v>
      </c>
    </row>
    <row r="182" spans="1:4">
      <c r="A182" s="36">
        <v>44369</v>
      </c>
      <c r="B182" s="37" t="s">
        <v>626</v>
      </c>
      <c r="C182" s="26" t="s">
        <v>368</v>
      </c>
      <c r="D182" s="26" t="s">
        <v>627</v>
      </c>
    </row>
    <row r="183" spans="1:4">
      <c r="A183" s="36">
        <v>44369</v>
      </c>
      <c r="B183" s="37" t="s">
        <v>475</v>
      </c>
      <c r="C183" s="26" t="s">
        <v>362</v>
      </c>
      <c r="D183" s="26" t="s">
        <v>628</v>
      </c>
    </row>
    <row r="184" spans="1:4">
      <c r="A184" s="36">
        <v>44369</v>
      </c>
      <c r="B184" s="37" t="s">
        <v>629</v>
      </c>
      <c r="C184" s="26" t="s">
        <v>423</v>
      </c>
      <c r="D184" s="26" t="s">
        <v>630</v>
      </c>
    </row>
    <row r="185" spans="1:4">
      <c r="A185" s="36">
        <v>44370</v>
      </c>
      <c r="B185" s="37" t="s">
        <v>390</v>
      </c>
      <c r="C185" s="26" t="s">
        <v>368</v>
      </c>
      <c r="D185" s="36" t="s">
        <v>631</v>
      </c>
    </row>
    <row r="186" spans="1:4" ht="20">
      <c r="A186" s="36">
        <v>44370</v>
      </c>
      <c r="B186" s="37" t="s">
        <v>478</v>
      </c>
      <c r="C186" s="26" t="s">
        <v>362</v>
      </c>
      <c r="D186" s="26" t="s">
        <v>632</v>
      </c>
    </row>
    <row r="187" spans="1:4">
      <c r="A187" s="36">
        <v>44370</v>
      </c>
      <c r="B187" s="37" t="s">
        <v>549</v>
      </c>
      <c r="C187" s="26" t="s">
        <v>362</v>
      </c>
      <c r="D187" s="26" t="s">
        <v>633</v>
      </c>
    </row>
    <row r="188" spans="1:4">
      <c r="A188" s="36">
        <v>44371</v>
      </c>
      <c r="B188" s="26" t="s">
        <v>361</v>
      </c>
      <c r="C188" s="26" t="s">
        <v>359</v>
      </c>
      <c r="D188" s="26" t="s">
        <v>634</v>
      </c>
    </row>
    <row r="189" spans="1:4">
      <c r="A189" s="36">
        <v>44371</v>
      </c>
      <c r="B189" s="37" t="s">
        <v>470</v>
      </c>
      <c r="C189" s="26" t="s">
        <v>362</v>
      </c>
      <c r="D189" s="26" t="s">
        <v>635</v>
      </c>
    </row>
    <row r="190" spans="1:4">
      <c r="A190" s="36">
        <v>44371</v>
      </c>
      <c r="B190" s="37" t="s">
        <v>636</v>
      </c>
      <c r="C190" s="26" t="s">
        <v>423</v>
      </c>
      <c r="D190" s="26" t="s">
        <v>637</v>
      </c>
    </row>
    <row r="191" spans="1:4">
      <c r="A191" s="36">
        <v>44371</v>
      </c>
      <c r="B191" s="37" t="s">
        <v>501</v>
      </c>
      <c r="C191" s="26" t="s">
        <v>362</v>
      </c>
      <c r="D191" s="26" t="s">
        <v>638</v>
      </c>
    </row>
    <row r="192" spans="1:4">
      <c r="A192" s="36">
        <v>44372</v>
      </c>
      <c r="B192" s="37" t="s">
        <v>601</v>
      </c>
      <c r="C192" s="26" t="s">
        <v>368</v>
      </c>
      <c r="D192" s="26" t="s">
        <v>639</v>
      </c>
    </row>
    <row r="193" spans="1:4">
      <c r="A193" s="36">
        <v>44372</v>
      </c>
      <c r="B193" s="37" t="s">
        <v>640</v>
      </c>
      <c r="C193" s="26" t="s">
        <v>362</v>
      </c>
      <c r="D193" s="26" t="s">
        <v>408</v>
      </c>
    </row>
    <row r="194" spans="1:4">
      <c r="A194" s="36">
        <v>44373</v>
      </c>
      <c r="B194" s="37" t="s">
        <v>435</v>
      </c>
      <c r="C194" s="26" t="s">
        <v>362</v>
      </c>
      <c r="D194" s="26" t="s">
        <v>641</v>
      </c>
    </row>
    <row r="195" spans="1:4">
      <c r="A195" s="36">
        <v>44375</v>
      </c>
      <c r="B195" s="36" t="s">
        <v>555</v>
      </c>
      <c r="C195" s="26" t="s">
        <v>368</v>
      </c>
      <c r="D195" s="26" t="s">
        <v>642</v>
      </c>
    </row>
    <row r="196" spans="1:4">
      <c r="A196" s="36">
        <v>44375</v>
      </c>
      <c r="B196" s="37" t="s">
        <v>68</v>
      </c>
      <c r="C196" s="26" t="s">
        <v>362</v>
      </c>
      <c r="D196" s="26" t="s">
        <v>643</v>
      </c>
    </row>
    <row r="197" spans="1:4">
      <c r="A197" s="36">
        <v>44375</v>
      </c>
      <c r="B197" s="37" t="s">
        <v>644</v>
      </c>
      <c r="C197" s="26" t="s">
        <v>362</v>
      </c>
      <c r="D197" s="26" t="s">
        <v>491</v>
      </c>
    </row>
    <row r="198" spans="1:4">
      <c r="A198" s="36">
        <v>44375</v>
      </c>
      <c r="B198" s="26" t="s">
        <v>446</v>
      </c>
      <c r="C198" s="26" t="s">
        <v>362</v>
      </c>
      <c r="D198" s="26" t="s">
        <v>491</v>
      </c>
    </row>
    <row r="199" spans="1:4">
      <c r="A199" s="36">
        <v>44375</v>
      </c>
      <c r="B199" s="37" t="s">
        <v>645</v>
      </c>
      <c r="C199" s="26" t="s">
        <v>362</v>
      </c>
      <c r="D199" s="26" t="s">
        <v>646</v>
      </c>
    </row>
    <row r="200" spans="1:4">
      <c r="A200" s="36">
        <v>44375</v>
      </c>
      <c r="B200" s="37" t="s">
        <v>569</v>
      </c>
      <c r="C200" s="26" t="s">
        <v>362</v>
      </c>
      <c r="D200" s="26" t="s">
        <v>584</v>
      </c>
    </row>
    <row r="201" spans="1:4">
      <c r="A201" s="36">
        <v>44376</v>
      </c>
      <c r="B201" s="37" t="s">
        <v>496</v>
      </c>
      <c r="C201" s="26" t="s">
        <v>362</v>
      </c>
      <c r="D201" s="26" t="s">
        <v>647</v>
      </c>
    </row>
    <row r="202" spans="1:4">
      <c r="A202" s="36">
        <v>44377</v>
      </c>
      <c r="B202" s="37" t="s">
        <v>388</v>
      </c>
      <c r="C202" s="26" t="s">
        <v>362</v>
      </c>
      <c r="D202" s="26" t="s">
        <v>587</v>
      </c>
    </row>
    <row r="203" spans="1:4">
      <c r="A203" s="36">
        <v>44377</v>
      </c>
      <c r="B203" s="37" t="s">
        <v>564</v>
      </c>
      <c r="C203" s="26" t="s">
        <v>362</v>
      </c>
      <c r="D203" s="26" t="s">
        <v>587</v>
      </c>
    </row>
    <row r="204" spans="1:4">
      <c r="A204" s="36">
        <v>44377</v>
      </c>
      <c r="B204" s="37" t="s">
        <v>648</v>
      </c>
      <c r="C204" s="26" t="s">
        <v>362</v>
      </c>
      <c r="D204" s="26" t="s">
        <v>587</v>
      </c>
    </row>
    <row r="205" spans="1:4">
      <c r="A205" s="36">
        <v>44377</v>
      </c>
      <c r="B205" s="40" t="s">
        <v>649</v>
      </c>
      <c r="C205" s="26" t="s">
        <v>423</v>
      </c>
      <c r="D205" s="26" t="s">
        <v>650</v>
      </c>
    </row>
    <row r="206" spans="1:4">
      <c r="A206" s="36">
        <v>44378</v>
      </c>
      <c r="B206" s="37" t="s">
        <v>651</v>
      </c>
      <c r="C206" s="26" t="s">
        <v>362</v>
      </c>
      <c r="D206" s="26" t="s">
        <v>652</v>
      </c>
    </row>
    <row r="207" spans="1:4">
      <c r="A207" s="36">
        <v>44378</v>
      </c>
      <c r="B207" s="37" t="s">
        <v>653</v>
      </c>
      <c r="C207" s="26" t="s">
        <v>654</v>
      </c>
      <c r="D207" s="26" t="s">
        <v>655</v>
      </c>
    </row>
    <row r="208" spans="1:4">
      <c r="A208" s="36">
        <v>44378</v>
      </c>
      <c r="B208" s="37" t="s">
        <v>444</v>
      </c>
      <c r="C208" s="26" t="s">
        <v>654</v>
      </c>
      <c r="D208" s="26" t="s">
        <v>656</v>
      </c>
    </row>
    <row r="209" spans="1:4">
      <c r="A209" s="36">
        <v>44378</v>
      </c>
      <c r="B209" s="37" t="s">
        <v>444</v>
      </c>
      <c r="C209" s="26" t="s">
        <v>654</v>
      </c>
      <c r="D209" s="26" t="s">
        <v>657</v>
      </c>
    </row>
    <row r="210" spans="1:4">
      <c r="A210" s="36">
        <v>44379</v>
      </c>
      <c r="B210" s="37" t="s">
        <v>419</v>
      </c>
      <c r="C210" s="26" t="s">
        <v>362</v>
      </c>
      <c r="D210" s="26" t="s">
        <v>408</v>
      </c>
    </row>
    <row r="211" spans="1:4">
      <c r="A211" s="36">
        <v>44382</v>
      </c>
      <c r="B211" s="26" t="s">
        <v>361</v>
      </c>
      <c r="C211" s="26" t="s">
        <v>359</v>
      </c>
      <c r="D211" s="26" t="s">
        <v>658</v>
      </c>
    </row>
    <row r="212" spans="1:4">
      <c r="A212" s="36">
        <v>44382</v>
      </c>
      <c r="B212" s="37" t="s">
        <v>386</v>
      </c>
      <c r="C212" s="26" t="s">
        <v>362</v>
      </c>
      <c r="D212" s="26" t="s">
        <v>659</v>
      </c>
    </row>
    <row r="213" spans="1:4">
      <c r="A213" s="36">
        <v>44383</v>
      </c>
      <c r="B213" s="37" t="s">
        <v>47</v>
      </c>
      <c r="C213" s="26" t="s">
        <v>362</v>
      </c>
      <c r="D213" s="26" t="s">
        <v>660</v>
      </c>
    </row>
    <row r="214" spans="1:4">
      <c r="A214" s="36">
        <v>44383</v>
      </c>
      <c r="B214" s="37" t="s">
        <v>661</v>
      </c>
      <c r="C214" s="26" t="s">
        <v>362</v>
      </c>
      <c r="D214" s="26" t="s">
        <v>662</v>
      </c>
    </row>
    <row r="215" spans="1:4">
      <c r="A215" s="36">
        <v>44383</v>
      </c>
      <c r="B215" s="37" t="s">
        <v>540</v>
      </c>
      <c r="C215" s="26" t="s">
        <v>362</v>
      </c>
      <c r="D215" s="26" t="s">
        <v>663</v>
      </c>
    </row>
    <row r="216" spans="1:4">
      <c r="A216" s="36">
        <v>44384</v>
      </c>
      <c r="B216" s="37" t="s">
        <v>590</v>
      </c>
      <c r="C216" s="26" t="s">
        <v>362</v>
      </c>
      <c r="D216" s="26" t="s">
        <v>598</v>
      </c>
    </row>
    <row r="217" spans="1:4">
      <c r="A217" s="36">
        <v>44384</v>
      </c>
      <c r="B217" s="37" t="s">
        <v>664</v>
      </c>
      <c r="C217" s="26" t="s">
        <v>362</v>
      </c>
      <c r="D217" s="26" t="s">
        <v>506</v>
      </c>
    </row>
    <row r="218" spans="1:4">
      <c r="A218" s="36">
        <v>44384</v>
      </c>
      <c r="B218" s="37" t="s">
        <v>665</v>
      </c>
      <c r="C218" s="26" t="s">
        <v>423</v>
      </c>
      <c r="D218" s="26" t="s">
        <v>666</v>
      </c>
    </row>
    <row r="219" spans="1:4">
      <c r="A219" s="36">
        <v>44384</v>
      </c>
      <c r="B219" s="37" t="s">
        <v>579</v>
      </c>
      <c r="C219" s="26" t="s">
        <v>362</v>
      </c>
      <c r="D219" s="26" t="s">
        <v>667</v>
      </c>
    </row>
    <row r="220" spans="1:4">
      <c r="A220" s="36">
        <v>44384</v>
      </c>
      <c r="B220" s="37" t="s">
        <v>668</v>
      </c>
      <c r="C220" s="26" t="s">
        <v>423</v>
      </c>
      <c r="D220" s="26" t="s">
        <v>669</v>
      </c>
    </row>
    <row r="221" spans="1:4">
      <c r="A221" s="36">
        <v>44384</v>
      </c>
      <c r="B221" s="26" t="s">
        <v>376</v>
      </c>
      <c r="C221" s="26" t="s">
        <v>368</v>
      </c>
      <c r="D221" s="26" t="s">
        <v>670</v>
      </c>
    </row>
    <row r="222" spans="1:4">
      <c r="A222" s="36">
        <v>44384</v>
      </c>
      <c r="B222" s="37" t="s">
        <v>671</v>
      </c>
      <c r="C222" s="26" t="s">
        <v>362</v>
      </c>
      <c r="D222" s="26" t="s">
        <v>672</v>
      </c>
    </row>
    <row r="223" spans="1:4">
      <c r="A223" s="36">
        <v>44389</v>
      </c>
      <c r="B223" s="37" t="s">
        <v>673</v>
      </c>
      <c r="C223" s="26" t="s">
        <v>362</v>
      </c>
      <c r="D223" s="26" t="s">
        <v>674</v>
      </c>
    </row>
    <row r="224" spans="1:4">
      <c r="A224" s="36">
        <v>44390</v>
      </c>
      <c r="B224" s="37" t="s">
        <v>636</v>
      </c>
      <c r="C224" s="26" t="s">
        <v>423</v>
      </c>
      <c r="D224" s="26" t="s">
        <v>675</v>
      </c>
    </row>
    <row r="225" spans="1:4">
      <c r="A225" s="36">
        <v>44390</v>
      </c>
      <c r="B225" s="37" t="s">
        <v>569</v>
      </c>
      <c r="C225" s="26" t="s">
        <v>362</v>
      </c>
      <c r="D225" s="26" t="s">
        <v>676</v>
      </c>
    </row>
    <row r="226" spans="1:4">
      <c r="A226" s="36">
        <v>44390</v>
      </c>
      <c r="B226" s="37" t="s">
        <v>419</v>
      </c>
      <c r="C226" s="26" t="s">
        <v>362</v>
      </c>
      <c r="D226" s="26" t="s">
        <v>677</v>
      </c>
    </row>
    <row r="227" spans="1:4">
      <c r="A227" s="36">
        <v>44391</v>
      </c>
      <c r="B227" s="37" t="s">
        <v>678</v>
      </c>
      <c r="C227" s="26" t="s">
        <v>362</v>
      </c>
      <c r="D227" s="26" t="s">
        <v>679</v>
      </c>
    </row>
    <row r="228" spans="1:4">
      <c r="A228" s="36">
        <v>44391</v>
      </c>
      <c r="B228" s="37" t="s">
        <v>444</v>
      </c>
      <c r="C228" s="26" t="s">
        <v>362</v>
      </c>
      <c r="D228" s="26" t="s">
        <v>680</v>
      </c>
    </row>
    <row r="229" spans="1:4">
      <c r="A229" s="36">
        <v>44391</v>
      </c>
      <c r="B229" s="26" t="s">
        <v>446</v>
      </c>
      <c r="C229" s="26" t="s">
        <v>362</v>
      </c>
      <c r="D229" s="26" t="s">
        <v>681</v>
      </c>
    </row>
    <row r="230" spans="1:4">
      <c r="A230" s="36">
        <v>44391</v>
      </c>
      <c r="B230" s="37" t="s">
        <v>463</v>
      </c>
      <c r="C230" s="26" t="s">
        <v>362</v>
      </c>
      <c r="D230" s="26" t="s">
        <v>682</v>
      </c>
    </row>
    <row r="231" spans="1:4">
      <c r="A231" s="36">
        <v>44391</v>
      </c>
      <c r="B231" s="26" t="s">
        <v>376</v>
      </c>
      <c r="C231" s="26" t="s">
        <v>362</v>
      </c>
      <c r="D231" s="26" t="s">
        <v>683</v>
      </c>
    </row>
    <row r="232" spans="1:4">
      <c r="A232" s="36">
        <v>44391</v>
      </c>
      <c r="B232" s="37" t="s">
        <v>448</v>
      </c>
      <c r="C232" s="26" t="s">
        <v>423</v>
      </c>
      <c r="D232" s="26" t="s">
        <v>684</v>
      </c>
    </row>
    <row r="233" spans="1:4">
      <c r="A233" s="36">
        <v>44391</v>
      </c>
      <c r="B233" s="37" t="s">
        <v>685</v>
      </c>
      <c r="C233" s="26" t="s">
        <v>654</v>
      </c>
      <c r="D233" s="26" t="s">
        <v>686</v>
      </c>
    </row>
    <row r="234" spans="1:4">
      <c r="A234" s="36">
        <v>44391</v>
      </c>
      <c r="B234" s="37" t="s">
        <v>567</v>
      </c>
      <c r="C234" s="26" t="s">
        <v>362</v>
      </c>
      <c r="D234" s="26" t="s">
        <v>687</v>
      </c>
    </row>
    <row r="235" spans="1:4">
      <c r="A235" s="36">
        <v>44391</v>
      </c>
      <c r="B235" s="37" t="s">
        <v>688</v>
      </c>
      <c r="C235" s="26" t="s">
        <v>654</v>
      </c>
      <c r="D235" s="26" t="s">
        <v>689</v>
      </c>
    </row>
    <row r="236" spans="1:4">
      <c r="A236" s="36">
        <v>44392</v>
      </c>
      <c r="B236" s="37" t="s">
        <v>432</v>
      </c>
      <c r="C236" s="26" t="s">
        <v>423</v>
      </c>
      <c r="D236" s="26" t="s">
        <v>690</v>
      </c>
    </row>
    <row r="237" spans="1:4">
      <c r="A237" s="36">
        <v>44393</v>
      </c>
      <c r="B237" s="37" t="s">
        <v>691</v>
      </c>
      <c r="C237" s="26" t="s">
        <v>362</v>
      </c>
      <c r="D237" s="26" t="s">
        <v>692</v>
      </c>
    </row>
    <row r="238" spans="1:4">
      <c r="A238" s="36">
        <v>44393</v>
      </c>
      <c r="B238" s="37" t="s">
        <v>501</v>
      </c>
      <c r="C238" s="26" t="s">
        <v>359</v>
      </c>
      <c r="D238" s="26" t="s">
        <v>693</v>
      </c>
    </row>
    <row r="239" spans="1:4">
      <c r="A239" s="36">
        <v>44396</v>
      </c>
      <c r="B239" s="37" t="s">
        <v>496</v>
      </c>
      <c r="C239" s="26" t="s">
        <v>362</v>
      </c>
      <c r="D239" s="26" t="s">
        <v>694</v>
      </c>
    </row>
    <row r="240" spans="1:4">
      <c r="A240" s="36">
        <v>44396</v>
      </c>
      <c r="B240" s="37" t="s">
        <v>535</v>
      </c>
      <c r="C240" s="26" t="s">
        <v>362</v>
      </c>
      <c r="D240" s="26" t="s">
        <v>695</v>
      </c>
    </row>
    <row r="241" spans="1:4">
      <c r="A241" s="36">
        <v>44396</v>
      </c>
      <c r="B241" s="37" t="s">
        <v>611</v>
      </c>
      <c r="C241" s="26" t="s">
        <v>362</v>
      </c>
      <c r="D241" s="26" t="s">
        <v>696</v>
      </c>
    </row>
    <row r="242" spans="1:4">
      <c r="A242" s="36">
        <v>44396</v>
      </c>
      <c r="B242" s="40" t="s">
        <v>403</v>
      </c>
      <c r="C242" s="26" t="s">
        <v>362</v>
      </c>
      <c r="D242" s="26" t="s">
        <v>697</v>
      </c>
    </row>
    <row r="243" spans="1:4">
      <c r="A243" s="36">
        <v>44396</v>
      </c>
      <c r="B243" s="37" t="s">
        <v>698</v>
      </c>
      <c r="C243" s="26" t="s">
        <v>362</v>
      </c>
      <c r="D243" s="26" t="s">
        <v>699</v>
      </c>
    </row>
    <row r="244" spans="1:4">
      <c r="A244" s="36">
        <v>44396</v>
      </c>
      <c r="B244" s="37" t="s">
        <v>700</v>
      </c>
      <c r="C244" s="26" t="s">
        <v>368</v>
      </c>
      <c r="D244" s="26" t="s">
        <v>701</v>
      </c>
    </row>
    <row r="245" spans="1:4">
      <c r="A245" s="36">
        <v>44396</v>
      </c>
      <c r="B245" s="26" t="s">
        <v>411</v>
      </c>
      <c r="C245" s="26" t="s">
        <v>362</v>
      </c>
      <c r="D245" s="26" t="s">
        <v>702</v>
      </c>
    </row>
    <row r="246" spans="1:4">
      <c r="A246" s="36">
        <v>44397</v>
      </c>
      <c r="B246" s="26" t="s">
        <v>361</v>
      </c>
      <c r="C246" s="26" t="s">
        <v>362</v>
      </c>
      <c r="D246" s="26" t="s">
        <v>703</v>
      </c>
    </row>
    <row r="247" spans="1:4">
      <c r="A247" s="36">
        <v>44397</v>
      </c>
      <c r="B247" s="37" t="s">
        <v>704</v>
      </c>
      <c r="C247" s="26" t="s">
        <v>362</v>
      </c>
      <c r="D247" s="26" t="s">
        <v>705</v>
      </c>
    </row>
    <row r="248" spans="1:4">
      <c r="A248" s="36">
        <v>44397</v>
      </c>
      <c r="B248" s="37" t="s">
        <v>118</v>
      </c>
      <c r="C248" s="26" t="s">
        <v>423</v>
      </c>
      <c r="D248" s="26" t="s">
        <v>706</v>
      </c>
    </row>
    <row r="249" spans="1:4">
      <c r="A249" s="36">
        <v>44397</v>
      </c>
      <c r="B249" s="37" t="s">
        <v>707</v>
      </c>
      <c r="C249" s="26" t="s">
        <v>423</v>
      </c>
      <c r="D249" s="26" t="s">
        <v>708</v>
      </c>
    </row>
    <row r="250" spans="1:4">
      <c r="A250" s="36">
        <v>44398</v>
      </c>
      <c r="B250" s="37" t="s">
        <v>390</v>
      </c>
      <c r="C250" s="26" t="s">
        <v>362</v>
      </c>
      <c r="D250" s="26" t="s">
        <v>709</v>
      </c>
    </row>
    <row r="251" spans="1:4">
      <c r="A251" s="36">
        <v>44398</v>
      </c>
      <c r="B251" s="37" t="s">
        <v>507</v>
      </c>
      <c r="C251" s="26" t="s">
        <v>362</v>
      </c>
      <c r="D251" s="26" t="s">
        <v>710</v>
      </c>
    </row>
    <row r="252" spans="1:4">
      <c r="A252" s="36">
        <v>44398</v>
      </c>
      <c r="B252" s="26" t="s">
        <v>413</v>
      </c>
      <c r="C252" s="26" t="s">
        <v>423</v>
      </c>
      <c r="D252" s="26" t="s">
        <v>476</v>
      </c>
    </row>
    <row r="253" spans="1:4">
      <c r="A253" s="36">
        <v>44400</v>
      </c>
      <c r="B253" s="37" t="s">
        <v>711</v>
      </c>
      <c r="C253" s="26" t="s">
        <v>359</v>
      </c>
      <c r="D253" s="26" t="s">
        <v>712</v>
      </c>
    </row>
    <row r="254" spans="1:4">
      <c r="A254" s="36">
        <v>44400</v>
      </c>
      <c r="B254" s="37" t="s">
        <v>713</v>
      </c>
      <c r="C254" s="26" t="s">
        <v>362</v>
      </c>
      <c r="D254" s="26" t="s">
        <v>714</v>
      </c>
    </row>
    <row r="255" spans="1:4">
      <c r="A255" s="36">
        <v>44400</v>
      </c>
      <c r="B255" s="37" t="s">
        <v>118</v>
      </c>
      <c r="C255" s="26" t="s">
        <v>423</v>
      </c>
      <c r="D255" s="26" t="s">
        <v>715</v>
      </c>
    </row>
    <row r="256" spans="1:4">
      <c r="A256" s="36">
        <v>44400</v>
      </c>
      <c r="B256" s="37" t="s">
        <v>716</v>
      </c>
      <c r="C256" s="41" t="s">
        <v>362</v>
      </c>
      <c r="D256" s="26" t="s">
        <v>717</v>
      </c>
    </row>
    <row r="257" spans="1:4">
      <c r="A257" s="36">
        <v>44403</v>
      </c>
      <c r="B257" s="40" t="s">
        <v>403</v>
      </c>
      <c r="C257" s="26" t="s">
        <v>362</v>
      </c>
      <c r="D257" s="26" t="s">
        <v>718</v>
      </c>
    </row>
    <row r="258" spans="1:4">
      <c r="A258" s="36">
        <v>44403</v>
      </c>
      <c r="B258" s="40" t="s">
        <v>403</v>
      </c>
      <c r="C258" s="26" t="s">
        <v>362</v>
      </c>
      <c r="D258" s="26" t="s">
        <v>719</v>
      </c>
    </row>
    <row r="259" spans="1:4">
      <c r="A259" s="36">
        <v>44403</v>
      </c>
      <c r="B259" s="37" t="s">
        <v>720</v>
      </c>
      <c r="C259" s="26" t="s">
        <v>423</v>
      </c>
      <c r="D259" s="26" t="s">
        <v>721</v>
      </c>
    </row>
    <row r="260" spans="1:4">
      <c r="A260" s="36">
        <v>44404</v>
      </c>
      <c r="B260" s="37" t="s">
        <v>722</v>
      </c>
      <c r="C260" s="26" t="s">
        <v>362</v>
      </c>
      <c r="D260" s="26" t="s">
        <v>723</v>
      </c>
    </row>
    <row r="261" spans="1:4">
      <c r="A261" s="36">
        <v>44405</v>
      </c>
      <c r="B261" s="40" t="s">
        <v>724</v>
      </c>
      <c r="C261" s="26" t="s">
        <v>368</v>
      </c>
      <c r="D261" s="26" t="s">
        <v>725</v>
      </c>
    </row>
    <row r="262" spans="1:4">
      <c r="A262" s="36">
        <v>44405</v>
      </c>
      <c r="B262" s="40" t="s">
        <v>516</v>
      </c>
      <c r="C262" s="26" t="s">
        <v>368</v>
      </c>
      <c r="D262" s="26" t="s">
        <v>726</v>
      </c>
    </row>
    <row r="263" spans="1:4">
      <c r="A263" s="36">
        <v>44406</v>
      </c>
      <c r="B263" s="37" t="s">
        <v>727</v>
      </c>
      <c r="C263" s="26" t="s">
        <v>362</v>
      </c>
      <c r="D263" s="26" t="s">
        <v>728</v>
      </c>
    </row>
    <row r="264" spans="1:4">
      <c r="A264" s="36">
        <v>44407</v>
      </c>
      <c r="B264" s="26" t="s">
        <v>391</v>
      </c>
      <c r="C264" s="26" t="s">
        <v>362</v>
      </c>
      <c r="D264" s="26" t="s">
        <v>729</v>
      </c>
    </row>
    <row r="265" spans="1:4">
      <c r="A265" s="36">
        <v>44407</v>
      </c>
      <c r="B265" s="37" t="s">
        <v>579</v>
      </c>
      <c r="C265" s="26" t="s">
        <v>362</v>
      </c>
      <c r="D265" s="26" t="s">
        <v>730</v>
      </c>
    </row>
    <row r="266" spans="1:4">
      <c r="A266" s="36">
        <v>44407</v>
      </c>
      <c r="B266" s="37" t="s">
        <v>731</v>
      </c>
      <c r="C266" s="26" t="s">
        <v>362</v>
      </c>
      <c r="D266" s="26" t="s">
        <v>732</v>
      </c>
    </row>
    <row r="267" spans="1:4">
      <c r="A267" s="36">
        <v>44407</v>
      </c>
      <c r="B267" s="37" t="s">
        <v>733</v>
      </c>
      <c r="C267" s="26" t="s">
        <v>362</v>
      </c>
      <c r="D267" s="26" t="s">
        <v>734</v>
      </c>
    </row>
    <row r="268" spans="1:4">
      <c r="A268" s="36">
        <v>44407</v>
      </c>
      <c r="B268" s="37" t="s">
        <v>450</v>
      </c>
      <c r="C268" s="26" t="s">
        <v>362</v>
      </c>
      <c r="D268" s="26" t="s">
        <v>735</v>
      </c>
    </row>
    <row r="269" spans="1:4">
      <c r="A269" s="36">
        <v>44410</v>
      </c>
      <c r="B269" s="37" t="s">
        <v>496</v>
      </c>
      <c r="C269" s="26" t="s">
        <v>362</v>
      </c>
      <c r="D269" s="26" t="s">
        <v>694</v>
      </c>
    </row>
    <row r="270" spans="1:4">
      <c r="A270" s="36">
        <v>44410</v>
      </c>
      <c r="B270" s="37" t="s">
        <v>736</v>
      </c>
      <c r="C270" s="26" t="s">
        <v>362</v>
      </c>
      <c r="D270" s="26" t="s">
        <v>737</v>
      </c>
    </row>
    <row r="271" spans="1:4">
      <c r="A271" s="36">
        <v>44410</v>
      </c>
      <c r="B271" s="37" t="s">
        <v>136</v>
      </c>
      <c r="C271" s="26" t="s">
        <v>362</v>
      </c>
      <c r="D271" s="26" t="s">
        <v>738</v>
      </c>
    </row>
    <row r="272" spans="1:4">
      <c r="A272" s="36">
        <v>44410</v>
      </c>
      <c r="B272" s="37" t="s">
        <v>716</v>
      </c>
      <c r="C272" s="41" t="s">
        <v>362</v>
      </c>
      <c r="D272" s="26" t="s">
        <v>739</v>
      </c>
    </row>
    <row r="273" spans="1:4">
      <c r="A273" s="36">
        <v>44410</v>
      </c>
      <c r="B273" s="37" t="s">
        <v>569</v>
      </c>
      <c r="C273" s="26" t="s">
        <v>362</v>
      </c>
      <c r="D273" s="26" t="s">
        <v>676</v>
      </c>
    </row>
    <row r="274" spans="1:4">
      <c r="A274" s="36">
        <v>44411</v>
      </c>
      <c r="B274" s="37" t="s">
        <v>740</v>
      </c>
      <c r="C274" s="26" t="s">
        <v>362</v>
      </c>
      <c r="D274" s="26" t="s">
        <v>677</v>
      </c>
    </row>
    <row r="275" spans="1:4">
      <c r="A275" s="36">
        <v>44412</v>
      </c>
      <c r="B275" s="37" t="s">
        <v>370</v>
      </c>
      <c r="C275" s="26" t="s">
        <v>362</v>
      </c>
      <c r="D275" s="26" t="s">
        <v>598</v>
      </c>
    </row>
    <row r="276" spans="1:4">
      <c r="A276" s="36">
        <v>44412</v>
      </c>
      <c r="B276" s="26" t="s">
        <v>409</v>
      </c>
      <c r="C276" s="26" t="s">
        <v>362</v>
      </c>
      <c r="D276" s="26" t="s">
        <v>741</v>
      </c>
    </row>
    <row r="277" spans="1:4">
      <c r="A277" s="36">
        <v>44413</v>
      </c>
      <c r="B277" s="37" t="s">
        <v>742</v>
      </c>
      <c r="C277" s="26" t="s">
        <v>362</v>
      </c>
      <c r="D277" s="26" t="s">
        <v>743</v>
      </c>
    </row>
    <row r="278" spans="1:4">
      <c r="A278" s="36">
        <v>44413</v>
      </c>
      <c r="B278" s="26" t="s">
        <v>409</v>
      </c>
      <c r="C278" s="26" t="s">
        <v>362</v>
      </c>
      <c r="D278" s="26" t="s">
        <v>744</v>
      </c>
    </row>
    <row r="279" spans="1:4">
      <c r="A279" s="36">
        <v>44413</v>
      </c>
      <c r="B279" s="37" t="s">
        <v>623</v>
      </c>
      <c r="C279" s="26" t="s">
        <v>423</v>
      </c>
      <c r="D279" s="26" t="s">
        <v>745</v>
      </c>
    </row>
    <row r="280" spans="1:4">
      <c r="A280" s="36">
        <v>44414</v>
      </c>
      <c r="B280" s="37" t="s">
        <v>736</v>
      </c>
      <c r="C280" s="26" t="s">
        <v>654</v>
      </c>
      <c r="D280" s="26" t="s">
        <v>746</v>
      </c>
    </row>
    <row r="281" spans="1:4">
      <c r="A281" s="36">
        <v>44414</v>
      </c>
      <c r="B281" s="37" t="s">
        <v>740</v>
      </c>
      <c r="C281" s="26" t="s">
        <v>368</v>
      </c>
      <c r="D281" s="26" t="s">
        <v>747</v>
      </c>
    </row>
    <row r="282" spans="1:4">
      <c r="A282" s="36">
        <v>44414</v>
      </c>
      <c r="B282" s="26" t="s">
        <v>391</v>
      </c>
      <c r="C282" s="26" t="s">
        <v>654</v>
      </c>
      <c r="D282" s="26" t="s">
        <v>748</v>
      </c>
    </row>
    <row r="283" spans="1:4">
      <c r="A283" s="36">
        <v>44417</v>
      </c>
      <c r="B283" s="37" t="s">
        <v>749</v>
      </c>
      <c r="C283" s="26" t="s">
        <v>362</v>
      </c>
      <c r="D283" s="26" t="s">
        <v>750</v>
      </c>
    </row>
    <row r="284" spans="1:4">
      <c r="A284" s="36">
        <v>44417</v>
      </c>
      <c r="B284" s="37" t="s">
        <v>463</v>
      </c>
      <c r="C284" s="26" t="s">
        <v>362</v>
      </c>
      <c r="D284" s="26" t="s">
        <v>751</v>
      </c>
    </row>
    <row r="285" spans="1:4">
      <c r="A285" s="36">
        <v>44418</v>
      </c>
      <c r="B285" s="37" t="s">
        <v>752</v>
      </c>
      <c r="C285" s="26" t="s">
        <v>362</v>
      </c>
      <c r="D285" s="26" t="s">
        <v>753</v>
      </c>
    </row>
    <row r="286" spans="1:4">
      <c r="A286" s="36">
        <v>44419</v>
      </c>
      <c r="B286" s="37" t="s">
        <v>367</v>
      </c>
      <c r="C286" s="26" t="s">
        <v>362</v>
      </c>
      <c r="D286" s="26" t="s">
        <v>754</v>
      </c>
    </row>
    <row r="287" spans="1:4">
      <c r="A287" s="36">
        <v>44419</v>
      </c>
      <c r="B287" s="37" t="s">
        <v>678</v>
      </c>
      <c r="C287" s="26" t="s">
        <v>362</v>
      </c>
      <c r="D287" s="26" t="s">
        <v>755</v>
      </c>
    </row>
    <row r="288" spans="1:4">
      <c r="A288" s="36">
        <v>44419</v>
      </c>
      <c r="B288" s="37" t="s">
        <v>664</v>
      </c>
      <c r="C288" s="26" t="s">
        <v>362</v>
      </c>
      <c r="D288" s="26" t="s">
        <v>756</v>
      </c>
    </row>
    <row r="289" spans="1:4">
      <c r="A289" s="36">
        <v>44419</v>
      </c>
      <c r="B289" s="37" t="s">
        <v>757</v>
      </c>
      <c r="C289" s="26" t="s">
        <v>362</v>
      </c>
      <c r="D289" s="26" t="s">
        <v>598</v>
      </c>
    </row>
    <row r="290" spans="1:4">
      <c r="A290" s="36">
        <v>44421</v>
      </c>
      <c r="B290" s="37" t="s">
        <v>134</v>
      </c>
      <c r="C290" s="26" t="s">
        <v>362</v>
      </c>
      <c r="D290" s="26" t="s">
        <v>598</v>
      </c>
    </row>
    <row r="291" spans="1:4">
      <c r="A291" s="36">
        <v>44425</v>
      </c>
      <c r="B291" s="37" t="s">
        <v>496</v>
      </c>
      <c r="C291" s="26" t="s">
        <v>362</v>
      </c>
      <c r="D291" s="26" t="s">
        <v>694</v>
      </c>
    </row>
    <row r="292" spans="1:4">
      <c r="A292" s="36">
        <v>44425</v>
      </c>
      <c r="B292" s="36" t="s">
        <v>470</v>
      </c>
      <c r="C292" s="26" t="s">
        <v>359</v>
      </c>
      <c r="D292" s="26" t="s">
        <v>758</v>
      </c>
    </row>
    <row r="293" spans="1:4">
      <c r="A293" s="36">
        <v>44425</v>
      </c>
      <c r="B293" s="40" t="s">
        <v>403</v>
      </c>
      <c r="C293" s="26" t="s">
        <v>368</v>
      </c>
      <c r="D293" s="26" t="s">
        <v>759</v>
      </c>
    </row>
    <row r="294" spans="1:4">
      <c r="A294" s="36">
        <v>44425</v>
      </c>
      <c r="B294" s="37" t="s">
        <v>463</v>
      </c>
      <c r="C294" s="26" t="s">
        <v>362</v>
      </c>
      <c r="D294" s="26" t="s">
        <v>760</v>
      </c>
    </row>
    <row r="295" spans="1:4">
      <c r="A295" s="36">
        <v>44425</v>
      </c>
      <c r="B295" s="37" t="s">
        <v>722</v>
      </c>
      <c r="C295" s="26" t="s">
        <v>362</v>
      </c>
      <c r="D295" s="26" t="s">
        <v>761</v>
      </c>
    </row>
    <row r="296" spans="1:4">
      <c r="A296" s="36">
        <v>44426</v>
      </c>
      <c r="B296" s="37" t="s">
        <v>407</v>
      </c>
      <c r="C296" s="26" t="s">
        <v>362</v>
      </c>
      <c r="D296" s="26" t="s">
        <v>762</v>
      </c>
    </row>
    <row r="297" spans="1:4">
      <c r="A297" s="36">
        <v>44426</v>
      </c>
      <c r="B297" s="37" t="s">
        <v>586</v>
      </c>
      <c r="C297" s="26" t="s">
        <v>362</v>
      </c>
      <c r="D297" s="26" t="s">
        <v>762</v>
      </c>
    </row>
    <row r="298" spans="1:4">
      <c r="A298" s="36">
        <v>44426</v>
      </c>
      <c r="B298" s="37" t="s">
        <v>118</v>
      </c>
      <c r="C298" s="26" t="s">
        <v>362</v>
      </c>
      <c r="D298" s="26" t="s">
        <v>750</v>
      </c>
    </row>
    <row r="299" spans="1:4">
      <c r="A299" s="36">
        <v>44426</v>
      </c>
      <c r="B299" s="37" t="s">
        <v>507</v>
      </c>
      <c r="C299" s="26" t="s">
        <v>362</v>
      </c>
      <c r="D299" s="26" t="s">
        <v>763</v>
      </c>
    </row>
    <row r="300" spans="1:4">
      <c r="A300" s="36">
        <v>44426</v>
      </c>
      <c r="B300" s="37" t="s">
        <v>463</v>
      </c>
      <c r="C300" s="26" t="s">
        <v>362</v>
      </c>
      <c r="D300" s="26" t="s">
        <v>764</v>
      </c>
    </row>
    <row r="301" spans="1:4">
      <c r="A301" s="36">
        <v>44427</v>
      </c>
      <c r="B301" s="37" t="s">
        <v>713</v>
      </c>
      <c r="C301" s="26" t="s">
        <v>362</v>
      </c>
      <c r="D301" s="26" t="s">
        <v>765</v>
      </c>
    </row>
    <row r="302" spans="1:4">
      <c r="A302" s="36">
        <v>44427</v>
      </c>
      <c r="B302" s="37" t="s">
        <v>766</v>
      </c>
      <c r="C302" s="26" t="s">
        <v>362</v>
      </c>
      <c r="D302" s="26" t="s">
        <v>420</v>
      </c>
    </row>
    <row r="303" spans="1:4">
      <c r="A303" s="36">
        <v>44427</v>
      </c>
      <c r="B303" s="37" t="s">
        <v>767</v>
      </c>
      <c r="C303" s="26" t="s">
        <v>362</v>
      </c>
      <c r="D303" s="26" t="s">
        <v>768</v>
      </c>
    </row>
    <row r="304" spans="1:4" ht="29">
      <c r="A304" s="36">
        <v>44427</v>
      </c>
      <c r="B304" s="26" t="s">
        <v>512</v>
      </c>
      <c r="C304" s="26" t="s">
        <v>362</v>
      </c>
      <c r="D304" s="26" t="s">
        <v>769</v>
      </c>
    </row>
    <row r="305" spans="1:4">
      <c r="A305" s="36">
        <v>44428</v>
      </c>
      <c r="B305" s="37" t="s">
        <v>428</v>
      </c>
      <c r="C305" s="26" t="s">
        <v>362</v>
      </c>
      <c r="D305" s="26" t="s">
        <v>770</v>
      </c>
    </row>
    <row r="306" spans="1:4" ht="29">
      <c r="A306" s="36">
        <v>44428</v>
      </c>
      <c r="B306" s="37" t="s">
        <v>668</v>
      </c>
      <c r="C306" s="26" t="s">
        <v>423</v>
      </c>
      <c r="D306" s="26" t="s">
        <v>771</v>
      </c>
    </row>
    <row r="307" spans="1:4">
      <c r="A307" s="36">
        <v>44430</v>
      </c>
      <c r="B307" s="37" t="s">
        <v>569</v>
      </c>
      <c r="C307" s="26" t="s">
        <v>362</v>
      </c>
      <c r="D307" s="26" t="s">
        <v>676</v>
      </c>
    </row>
    <row r="308" spans="1:4">
      <c r="A308" s="36">
        <v>44431</v>
      </c>
      <c r="B308" s="37" t="s">
        <v>772</v>
      </c>
      <c r="C308" s="26" t="s">
        <v>362</v>
      </c>
      <c r="D308" s="26" t="s">
        <v>773</v>
      </c>
    </row>
    <row r="309" spans="1:4">
      <c r="A309" s="36">
        <v>44431</v>
      </c>
      <c r="B309" s="26" t="s">
        <v>391</v>
      </c>
      <c r="C309" s="26" t="s">
        <v>362</v>
      </c>
      <c r="D309" s="26" t="s">
        <v>774</v>
      </c>
    </row>
    <row r="310" spans="1:4">
      <c r="A310" s="36">
        <v>44432</v>
      </c>
      <c r="B310" s="37" t="s">
        <v>678</v>
      </c>
      <c r="C310" s="26" t="s">
        <v>362</v>
      </c>
      <c r="D310" s="26" t="s">
        <v>775</v>
      </c>
    </row>
    <row r="311" spans="1:4" ht="29">
      <c r="A311" s="36">
        <v>44432</v>
      </c>
      <c r="B311" s="26" t="s">
        <v>776</v>
      </c>
      <c r="C311" s="26" t="s">
        <v>368</v>
      </c>
      <c r="D311" s="26" t="s">
        <v>777</v>
      </c>
    </row>
    <row r="312" spans="1:4">
      <c r="A312" s="36">
        <v>44432</v>
      </c>
      <c r="B312" s="37" t="s">
        <v>611</v>
      </c>
      <c r="C312" s="26" t="s">
        <v>362</v>
      </c>
      <c r="D312" s="26" t="s">
        <v>778</v>
      </c>
    </row>
    <row r="313" spans="1:4">
      <c r="A313" s="36">
        <v>44432</v>
      </c>
      <c r="B313" s="40" t="s">
        <v>403</v>
      </c>
      <c r="C313" s="26" t="s">
        <v>362</v>
      </c>
      <c r="D313" s="26" t="s">
        <v>598</v>
      </c>
    </row>
    <row r="314" spans="1:4">
      <c r="A314" s="36">
        <v>44432</v>
      </c>
      <c r="B314" s="37" t="s">
        <v>569</v>
      </c>
      <c r="C314" s="26" t="s">
        <v>654</v>
      </c>
      <c r="D314" s="26" t="s">
        <v>655</v>
      </c>
    </row>
    <row r="315" spans="1:4">
      <c r="A315" s="36">
        <v>44434</v>
      </c>
      <c r="B315" s="37" t="s">
        <v>678</v>
      </c>
      <c r="C315" s="26" t="s">
        <v>362</v>
      </c>
      <c r="D315" s="26" t="s">
        <v>779</v>
      </c>
    </row>
    <row r="316" spans="1:4">
      <c r="A316" s="36">
        <v>44434</v>
      </c>
      <c r="B316" s="37" t="s">
        <v>678</v>
      </c>
      <c r="C316" s="26" t="s">
        <v>362</v>
      </c>
      <c r="D316" s="26" t="s">
        <v>780</v>
      </c>
    </row>
    <row r="317" spans="1:4">
      <c r="A317" s="36">
        <v>44434</v>
      </c>
      <c r="B317" s="37" t="s">
        <v>615</v>
      </c>
      <c r="C317" s="26" t="s">
        <v>362</v>
      </c>
      <c r="D317" s="26" t="s">
        <v>491</v>
      </c>
    </row>
    <row r="318" spans="1:4">
      <c r="A318" s="36">
        <v>44435</v>
      </c>
      <c r="B318" s="26" t="s">
        <v>509</v>
      </c>
      <c r="C318" s="26" t="s">
        <v>362</v>
      </c>
      <c r="D318" s="26" t="s">
        <v>781</v>
      </c>
    </row>
    <row r="319" spans="1:4">
      <c r="A319" s="36">
        <v>44435</v>
      </c>
      <c r="B319" s="37" t="s">
        <v>604</v>
      </c>
      <c r="C319" s="26" t="s">
        <v>362</v>
      </c>
      <c r="D319" s="26" t="s">
        <v>782</v>
      </c>
    </row>
    <row r="320" spans="1:4">
      <c r="A320" s="36">
        <v>44435</v>
      </c>
      <c r="B320" s="37" t="s">
        <v>783</v>
      </c>
      <c r="C320" s="26" t="s">
        <v>362</v>
      </c>
      <c r="D320" s="26" t="s">
        <v>784</v>
      </c>
    </row>
    <row r="321" spans="1:4">
      <c r="A321" s="36">
        <v>44438</v>
      </c>
      <c r="B321" s="40" t="s">
        <v>403</v>
      </c>
      <c r="C321" s="26" t="s">
        <v>362</v>
      </c>
      <c r="D321" s="26" t="s">
        <v>785</v>
      </c>
    </row>
    <row r="322" spans="1:4">
      <c r="A322" s="36">
        <v>44438</v>
      </c>
      <c r="B322" s="37" t="s">
        <v>757</v>
      </c>
      <c r="C322" s="26" t="s">
        <v>362</v>
      </c>
      <c r="D322" s="26" t="s">
        <v>786</v>
      </c>
    </row>
    <row r="323" spans="1:4">
      <c r="A323" s="36">
        <v>44439</v>
      </c>
      <c r="B323" s="37" t="s">
        <v>496</v>
      </c>
      <c r="C323" s="26" t="s">
        <v>362</v>
      </c>
      <c r="D323" s="26" t="s">
        <v>647</v>
      </c>
    </row>
    <row r="324" spans="1:4">
      <c r="A324" s="36">
        <v>44439</v>
      </c>
      <c r="B324" s="37" t="s">
        <v>787</v>
      </c>
      <c r="C324" s="26" t="s">
        <v>654</v>
      </c>
      <c r="D324" s="26" t="s">
        <v>788</v>
      </c>
    </row>
    <row r="325" spans="1:4">
      <c r="A325" s="36">
        <v>44439</v>
      </c>
      <c r="B325" s="40" t="s">
        <v>403</v>
      </c>
      <c r="C325" s="26" t="s">
        <v>362</v>
      </c>
      <c r="D325" s="26" t="s">
        <v>789</v>
      </c>
    </row>
    <row r="326" spans="1:4">
      <c r="A326" s="36">
        <v>44439</v>
      </c>
      <c r="B326" s="37" t="s">
        <v>752</v>
      </c>
      <c r="C326" s="26" t="s">
        <v>362</v>
      </c>
      <c r="D326" s="26" t="s">
        <v>790</v>
      </c>
    </row>
    <row r="327" spans="1:4">
      <c r="A327" s="36">
        <v>44440</v>
      </c>
      <c r="B327" s="37" t="s">
        <v>529</v>
      </c>
      <c r="C327" s="26" t="s">
        <v>362</v>
      </c>
      <c r="D327" s="26" t="s">
        <v>791</v>
      </c>
    </row>
    <row r="328" spans="1:4">
      <c r="A328" s="36">
        <v>44440</v>
      </c>
      <c r="B328" s="37" t="s">
        <v>792</v>
      </c>
      <c r="C328" s="26" t="s">
        <v>362</v>
      </c>
      <c r="D328" s="26" t="s">
        <v>793</v>
      </c>
    </row>
    <row r="329" spans="1:4">
      <c r="A329" s="36">
        <v>44441</v>
      </c>
      <c r="B329" s="37" t="s">
        <v>653</v>
      </c>
      <c r="C329" s="26" t="s">
        <v>362</v>
      </c>
      <c r="D329" s="26" t="s">
        <v>794</v>
      </c>
    </row>
    <row r="330" spans="1:4">
      <c r="A330" s="36">
        <v>44441</v>
      </c>
      <c r="B330" s="37" t="s">
        <v>795</v>
      </c>
      <c r="C330" s="26" t="s">
        <v>362</v>
      </c>
      <c r="D330" s="26" t="s">
        <v>796</v>
      </c>
    </row>
    <row r="331" spans="1:4">
      <c r="A331" s="36">
        <v>44442</v>
      </c>
      <c r="B331" s="37" t="s">
        <v>653</v>
      </c>
      <c r="C331" s="26" t="s">
        <v>654</v>
      </c>
      <c r="D331" s="26" t="s">
        <v>797</v>
      </c>
    </row>
    <row r="332" spans="1:4">
      <c r="A332" s="36">
        <v>44442</v>
      </c>
      <c r="B332" s="37" t="s">
        <v>448</v>
      </c>
      <c r="C332" s="26" t="s">
        <v>654</v>
      </c>
      <c r="D332" s="26" t="s">
        <v>798</v>
      </c>
    </row>
    <row r="333" spans="1:4">
      <c r="A333" s="36">
        <v>44442</v>
      </c>
      <c r="B333" s="37" t="s">
        <v>571</v>
      </c>
      <c r="C333" s="26" t="s">
        <v>362</v>
      </c>
      <c r="D333" s="26" t="s">
        <v>799</v>
      </c>
    </row>
    <row r="334" spans="1:4">
      <c r="A334" s="36">
        <v>44442</v>
      </c>
      <c r="B334" s="37" t="s">
        <v>567</v>
      </c>
      <c r="C334" s="26" t="s">
        <v>362</v>
      </c>
      <c r="D334" s="26" t="s">
        <v>800</v>
      </c>
    </row>
    <row r="335" spans="1:4">
      <c r="A335" s="36">
        <v>44445</v>
      </c>
      <c r="B335" s="37" t="s">
        <v>653</v>
      </c>
      <c r="C335" s="26" t="s">
        <v>362</v>
      </c>
      <c r="D335" s="26" t="s">
        <v>801</v>
      </c>
    </row>
    <row r="336" spans="1:4">
      <c r="A336" s="36">
        <v>44445</v>
      </c>
      <c r="B336" s="37" t="s">
        <v>802</v>
      </c>
      <c r="C336" s="26" t="s">
        <v>359</v>
      </c>
      <c r="D336" s="26" t="s">
        <v>803</v>
      </c>
    </row>
    <row r="337" spans="1:4">
      <c r="A337" s="36">
        <v>44445</v>
      </c>
      <c r="B337" s="37" t="s">
        <v>804</v>
      </c>
      <c r="C337" s="26" t="s">
        <v>362</v>
      </c>
      <c r="D337" s="26" t="s">
        <v>805</v>
      </c>
    </row>
    <row r="338" spans="1:4">
      <c r="A338" s="36">
        <v>44445</v>
      </c>
      <c r="B338" s="26" t="s">
        <v>446</v>
      </c>
      <c r="C338" s="26" t="s">
        <v>362</v>
      </c>
      <c r="D338" s="26" t="s">
        <v>491</v>
      </c>
    </row>
    <row r="339" spans="1:4">
      <c r="A339" s="36">
        <v>44446</v>
      </c>
      <c r="B339" s="37" t="s">
        <v>569</v>
      </c>
      <c r="C339" s="26" t="s">
        <v>362</v>
      </c>
      <c r="D339" s="26" t="s">
        <v>584</v>
      </c>
    </row>
    <row r="340" spans="1:4">
      <c r="A340" s="36">
        <v>44447</v>
      </c>
      <c r="B340" s="37" t="s">
        <v>41</v>
      </c>
      <c r="C340" s="26" t="s">
        <v>359</v>
      </c>
      <c r="D340" s="26" t="s">
        <v>806</v>
      </c>
    </row>
    <row r="341" spans="1:4">
      <c r="A341" s="36">
        <v>44447</v>
      </c>
      <c r="B341" s="37" t="s">
        <v>736</v>
      </c>
      <c r="C341" s="26" t="s">
        <v>362</v>
      </c>
      <c r="D341" s="26" t="s">
        <v>807</v>
      </c>
    </row>
    <row r="342" spans="1:4">
      <c r="A342" s="36">
        <v>44447</v>
      </c>
      <c r="B342" s="40" t="s">
        <v>403</v>
      </c>
      <c r="C342" s="26" t="s">
        <v>362</v>
      </c>
      <c r="D342" s="26" t="s">
        <v>808</v>
      </c>
    </row>
    <row r="343" spans="1:4">
      <c r="A343" s="36">
        <v>44447</v>
      </c>
      <c r="B343" s="37" t="s">
        <v>501</v>
      </c>
      <c r="C343" s="26" t="s">
        <v>359</v>
      </c>
      <c r="D343" s="26" t="s">
        <v>809</v>
      </c>
    </row>
    <row r="344" spans="1:4">
      <c r="A344" s="36">
        <v>44447</v>
      </c>
      <c r="B344" s="37" t="s">
        <v>752</v>
      </c>
      <c r="C344" s="26" t="s">
        <v>359</v>
      </c>
      <c r="D344" s="26" t="s">
        <v>810</v>
      </c>
    </row>
    <row r="345" spans="1:4">
      <c r="A345" s="36">
        <v>44448</v>
      </c>
      <c r="B345" s="40" t="s">
        <v>403</v>
      </c>
      <c r="C345" s="26" t="s">
        <v>362</v>
      </c>
      <c r="D345" s="26" t="s">
        <v>811</v>
      </c>
    </row>
    <row r="346" spans="1:4">
      <c r="A346" s="36">
        <v>44449</v>
      </c>
      <c r="B346" s="40" t="s">
        <v>812</v>
      </c>
      <c r="C346" s="26" t="s">
        <v>423</v>
      </c>
      <c r="D346" s="26" t="s">
        <v>813</v>
      </c>
    </row>
    <row r="347" spans="1:4" ht="29">
      <c r="A347" s="36">
        <v>44452</v>
      </c>
      <c r="B347" s="37" t="s">
        <v>767</v>
      </c>
      <c r="C347" s="26" t="s">
        <v>368</v>
      </c>
      <c r="D347" s="26" t="s">
        <v>814</v>
      </c>
    </row>
    <row r="348" spans="1:4">
      <c r="A348" s="36">
        <v>44452</v>
      </c>
      <c r="B348" s="26" t="s">
        <v>446</v>
      </c>
      <c r="C348" s="26" t="s">
        <v>362</v>
      </c>
      <c r="D348" s="26" t="s">
        <v>815</v>
      </c>
    </row>
    <row r="349" spans="1:4">
      <c r="A349" s="36">
        <v>44452</v>
      </c>
      <c r="B349" s="37" t="s">
        <v>727</v>
      </c>
      <c r="C349" s="26" t="s">
        <v>362</v>
      </c>
      <c r="D349" s="26" t="s">
        <v>796</v>
      </c>
    </row>
    <row r="350" spans="1:4">
      <c r="A350" s="36">
        <v>44452</v>
      </c>
      <c r="B350" s="37" t="s">
        <v>816</v>
      </c>
      <c r="C350" s="26" t="s">
        <v>362</v>
      </c>
      <c r="D350" s="26" t="s">
        <v>491</v>
      </c>
    </row>
    <row r="351" spans="1:4">
      <c r="A351" s="36">
        <v>44453</v>
      </c>
      <c r="B351" s="37" t="s">
        <v>604</v>
      </c>
      <c r="C351" s="26" t="s">
        <v>362</v>
      </c>
      <c r="D351" s="26" t="s">
        <v>817</v>
      </c>
    </row>
    <row r="352" spans="1:4">
      <c r="A352" s="36">
        <v>44453</v>
      </c>
      <c r="B352" s="37" t="s">
        <v>645</v>
      </c>
      <c r="C352" s="26" t="s">
        <v>362</v>
      </c>
      <c r="D352" s="26" t="s">
        <v>818</v>
      </c>
    </row>
    <row r="353" spans="1:4">
      <c r="A353" s="36">
        <v>44453</v>
      </c>
      <c r="B353" s="37" t="s">
        <v>819</v>
      </c>
      <c r="C353" s="26" t="s">
        <v>654</v>
      </c>
      <c r="D353" s="26" t="s">
        <v>820</v>
      </c>
    </row>
    <row r="354" spans="1:4">
      <c r="A354" s="36">
        <v>44454</v>
      </c>
      <c r="B354" s="26" t="s">
        <v>409</v>
      </c>
      <c r="C354" s="26" t="s">
        <v>362</v>
      </c>
      <c r="D354" s="26" t="s">
        <v>821</v>
      </c>
    </row>
    <row r="355" spans="1:4">
      <c r="A355" s="36">
        <v>44454</v>
      </c>
      <c r="B355" s="37" t="s">
        <v>822</v>
      </c>
      <c r="C355" s="26" t="s">
        <v>362</v>
      </c>
      <c r="D355" s="26" t="s">
        <v>524</v>
      </c>
    </row>
    <row r="356" spans="1:4">
      <c r="A356" s="36">
        <v>44455</v>
      </c>
      <c r="B356" s="37" t="s">
        <v>496</v>
      </c>
      <c r="C356" s="26" t="s">
        <v>362</v>
      </c>
      <c r="D356" s="26" t="s">
        <v>823</v>
      </c>
    </row>
    <row r="357" spans="1:4">
      <c r="A357" s="36">
        <v>44456</v>
      </c>
      <c r="B357" s="26" t="s">
        <v>512</v>
      </c>
      <c r="C357" s="26" t="s">
        <v>654</v>
      </c>
      <c r="D357" s="26" t="s">
        <v>824</v>
      </c>
    </row>
    <row r="358" spans="1:4">
      <c r="A358" s="36">
        <v>44456</v>
      </c>
      <c r="B358" s="37" t="s">
        <v>448</v>
      </c>
      <c r="C358" s="26" t="s">
        <v>359</v>
      </c>
      <c r="D358" s="26" t="s">
        <v>825</v>
      </c>
    </row>
    <row r="359" spans="1:4">
      <c r="A359" s="36">
        <v>44457</v>
      </c>
      <c r="B359" s="37" t="s">
        <v>463</v>
      </c>
      <c r="C359" s="26" t="s">
        <v>362</v>
      </c>
      <c r="D359" s="26" t="s">
        <v>760</v>
      </c>
    </row>
    <row r="360" spans="1:4">
      <c r="A360" s="36">
        <v>44459</v>
      </c>
      <c r="B360" s="37" t="s">
        <v>826</v>
      </c>
      <c r="C360" s="26" t="s">
        <v>362</v>
      </c>
      <c r="D360" s="26" t="s">
        <v>598</v>
      </c>
    </row>
    <row r="361" spans="1:4">
      <c r="A361" s="36">
        <v>44459</v>
      </c>
      <c r="B361" s="37" t="s">
        <v>653</v>
      </c>
      <c r="C361" s="26" t="s">
        <v>362</v>
      </c>
      <c r="D361" s="26" t="s">
        <v>827</v>
      </c>
    </row>
    <row r="362" spans="1:4">
      <c r="A362" s="36">
        <v>44459</v>
      </c>
      <c r="B362" s="37" t="s">
        <v>736</v>
      </c>
      <c r="C362" s="26" t="s">
        <v>362</v>
      </c>
      <c r="D362" s="26" t="s">
        <v>828</v>
      </c>
    </row>
    <row r="363" spans="1:4">
      <c r="A363" s="36">
        <v>44459</v>
      </c>
      <c r="B363" s="37" t="s">
        <v>736</v>
      </c>
      <c r="C363" s="26" t="s">
        <v>362</v>
      </c>
      <c r="D363" s="26" t="s">
        <v>828</v>
      </c>
    </row>
    <row r="364" spans="1:4">
      <c r="A364" s="36">
        <v>44459</v>
      </c>
      <c r="B364" s="26" t="s">
        <v>409</v>
      </c>
      <c r="C364" s="26" t="s">
        <v>362</v>
      </c>
      <c r="D364" s="26" t="s">
        <v>829</v>
      </c>
    </row>
    <row r="365" spans="1:4">
      <c r="A365" s="36">
        <v>44459</v>
      </c>
      <c r="B365" s="37" t="s">
        <v>830</v>
      </c>
      <c r="C365" s="26" t="s">
        <v>359</v>
      </c>
      <c r="D365" s="26" t="s">
        <v>831</v>
      </c>
    </row>
    <row r="366" spans="1:4">
      <c r="A366" s="36">
        <v>44460</v>
      </c>
      <c r="B366" s="40" t="s">
        <v>832</v>
      </c>
      <c r="C366" s="26" t="s">
        <v>359</v>
      </c>
      <c r="D366" s="26" t="s">
        <v>833</v>
      </c>
    </row>
    <row r="367" spans="1:4">
      <c r="A367" s="36">
        <v>44460</v>
      </c>
      <c r="B367" s="37" t="s">
        <v>574</v>
      </c>
      <c r="C367" s="26" t="s">
        <v>423</v>
      </c>
      <c r="D367" s="26" t="s">
        <v>834</v>
      </c>
    </row>
    <row r="368" spans="1:4">
      <c r="A368" s="36">
        <v>44460</v>
      </c>
      <c r="B368" s="37" t="s">
        <v>835</v>
      </c>
      <c r="C368" s="26" t="s">
        <v>362</v>
      </c>
      <c r="D368" s="26" t="s">
        <v>836</v>
      </c>
    </row>
    <row r="369" spans="1:4">
      <c r="A369" s="36">
        <v>44462</v>
      </c>
      <c r="B369" s="37" t="s">
        <v>837</v>
      </c>
      <c r="C369" s="26" t="s">
        <v>362</v>
      </c>
      <c r="D369" s="26" t="s">
        <v>838</v>
      </c>
    </row>
    <row r="370" spans="1:4">
      <c r="A370" s="36">
        <v>44462</v>
      </c>
      <c r="B370" s="37" t="s">
        <v>501</v>
      </c>
      <c r="C370" s="26" t="s">
        <v>654</v>
      </c>
      <c r="D370" s="26" t="s">
        <v>839</v>
      </c>
    </row>
    <row r="371" spans="1:4">
      <c r="A371" s="36">
        <v>44463</v>
      </c>
      <c r="B371" s="37" t="s">
        <v>767</v>
      </c>
      <c r="C371" s="26" t="s">
        <v>368</v>
      </c>
      <c r="D371" s="26" t="s">
        <v>840</v>
      </c>
    </row>
    <row r="372" spans="1:4">
      <c r="A372" s="36">
        <v>44463</v>
      </c>
      <c r="B372" s="37" t="s">
        <v>118</v>
      </c>
      <c r="C372" s="26" t="s">
        <v>362</v>
      </c>
      <c r="D372" s="26" t="s">
        <v>841</v>
      </c>
    </row>
    <row r="373" spans="1:4">
      <c r="A373" s="36">
        <v>44463</v>
      </c>
      <c r="B373" s="37" t="s">
        <v>842</v>
      </c>
      <c r="C373" s="26" t="s">
        <v>359</v>
      </c>
      <c r="D373" s="26" t="s">
        <v>843</v>
      </c>
    </row>
    <row r="374" spans="1:4">
      <c r="A374" s="36">
        <v>44464</v>
      </c>
      <c r="B374" s="37" t="s">
        <v>569</v>
      </c>
      <c r="C374" s="26" t="s">
        <v>362</v>
      </c>
      <c r="D374" s="26" t="s">
        <v>844</v>
      </c>
    </row>
    <row r="375" spans="1:4">
      <c r="A375" s="36">
        <v>44465</v>
      </c>
      <c r="B375" s="37" t="s">
        <v>845</v>
      </c>
      <c r="C375" s="26" t="s">
        <v>362</v>
      </c>
      <c r="D375" s="26" t="s">
        <v>846</v>
      </c>
    </row>
    <row r="376" spans="1:4">
      <c r="A376" s="36">
        <v>44466</v>
      </c>
      <c r="B376" s="40" t="s">
        <v>403</v>
      </c>
      <c r="C376" s="26" t="s">
        <v>362</v>
      </c>
      <c r="D376" s="26" t="s">
        <v>785</v>
      </c>
    </row>
    <row r="377" spans="1:4">
      <c r="A377" s="36">
        <v>44468</v>
      </c>
      <c r="B377" s="37" t="s">
        <v>847</v>
      </c>
      <c r="C377" s="26" t="s">
        <v>359</v>
      </c>
      <c r="D377" s="26" t="s">
        <v>848</v>
      </c>
    </row>
    <row r="378" spans="1:4">
      <c r="A378" s="36">
        <v>44468</v>
      </c>
      <c r="B378" s="37" t="s">
        <v>390</v>
      </c>
      <c r="C378" s="26" t="s">
        <v>362</v>
      </c>
      <c r="D378" s="26" t="s">
        <v>592</v>
      </c>
    </row>
    <row r="379" spans="1:4">
      <c r="A379" s="36">
        <v>44468</v>
      </c>
      <c r="B379" s="37" t="s">
        <v>501</v>
      </c>
      <c r="C379" s="26" t="s">
        <v>359</v>
      </c>
      <c r="D379" s="26" t="s">
        <v>849</v>
      </c>
    </row>
    <row r="380" spans="1:4">
      <c r="A380" s="36">
        <v>44468</v>
      </c>
      <c r="B380" s="37" t="s">
        <v>435</v>
      </c>
      <c r="C380" s="26" t="s">
        <v>362</v>
      </c>
      <c r="D380" s="26" t="s">
        <v>850</v>
      </c>
    </row>
    <row r="381" spans="1:4">
      <c r="A381" s="36">
        <v>44469</v>
      </c>
      <c r="B381" s="37" t="s">
        <v>367</v>
      </c>
      <c r="C381" s="26" t="s">
        <v>362</v>
      </c>
      <c r="D381" s="26" t="s">
        <v>851</v>
      </c>
    </row>
    <row r="382" spans="1:4">
      <c r="A382" s="36">
        <v>44469</v>
      </c>
      <c r="B382" s="37" t="s">
        <v>41</v>
      </c>
      <c r="C382" s="26" t="s">
        <v>359</v>
      </c>
      <c r="D382" s="26" t="s">
        <v>852</v>
      </c>
    </row>
    <row r="383" spans="1:4">
      <c r="A383" s="36">
        <v>44469</v>
      </c>
      <c r="B383" s="37" t="s">
        <v>733</v>
      </c>
      <c r="C383" s="26" t="s">
        <v>359</v>
      </c>
      <c r="D383" s="26" t="s">
        <v>853</v>
      </c>
    </row>
    <row r="384" spans="1:4" ht="29">
      <c r="A384" s="36">
        <v>44470</v>
      </c>
      <c r="B384" s="37" t="s">
        <v>854</v>
      </c>
      <c r="C384" s="26" t="s">
        <v>368</v>
      </c>
      <c r="D384" s="26" t="s">
        <v>855</v>
      </c>
    </row>
    <row r="385" spans="1:4">
      <c r="A385" s="36">
        <v>44470</v>
      </c>
      <c r="B385" s="37" t="s">
        <v>496</v>
      </c>
      <c r="C385" s="26" t="s">
        <v>362</v>
      </c>
      <c r="D385" s="26" t="s">
        <v>856</v>
      </c>
    </row>
    <row r="386" spans="1:4">
      <c r="A386" s="36">
        <v>44470</v>
      </c>
      <c r="B386" s="26" t="s">
        <v>374</v>
      </c>
      <c r="C386" s="26" t="s">
        <v>359</v>
      </c>
      <c r="D386" s="26" t="s">
        <v>857</v>
      </c>
    </row>
    <row r="387" spans="1:4">
      <c r="A387" s="36">
        <v>44470</v>
      </c>
      <c r="B387" s="37" t="s">
        <v>529</v>
      </c>
      <c r="C387" s="26" t="s">
        <v>362</v>
      </c>
      <c r="D387" s="26" t="s">
        <v>680</v>
      </c>
    </row>
    <row r="388" spans="1:4">
      <c r="A388" s="36">
        <v>44470</v>
      </c>
      <c r="B388" s="37" t="s">
        <v>546</v>
      </c>
      <c r="C388" s="26" t="s">
        <v>423</v>
      </c>
      <c r="D388" s="26" t="s">
        <v>858</v>
      </c>
    </row>
    <row r="389" spans="1:4">
      <c r="A389" s="36">
        <v>44473</v>
      </c>
      <c r="B389" s="37" t="s">
        <v>367</v>
      </c>
      <c r="C389" s="26" t="s">
        <v>423</v>
      </c>
      <c r="D389" s="26" t="s">
        <v>859</v>
      </c>
    </row>
    <row r="390" spans="1:4">
      <c r="A390" s="36">
        <v>44473</v>
      </c>
      <c r="B390" s="37" t="s">
        <v>181</v>
      </c>
      <c r="C390" s="26" t="s">
        <v>362</v>
      </c>
      <c r="D390" s="26" t="s">
        <v>860</v>
      </c>
    </row>
    <row r="391" spans="1:4">
      <c r="A391" s="36">
        <v>44473</v>
      </c>
      <c r="B391" s="37" t="s">
        <v>731</v>
      </c>
      <c r="C391" s="26" t="s">
        <v>359</v>
      </c>
      <c r="D391" s="26" t="s">
        <v>861</v>
      </c>
    </row>
    <row r="392" spans="1:4">
      <c r="A392" s="36">
        <v>44474</v>
      </c>
      <c r="B392" s="37" t="s">
        <v>653</v>
      </c>
      <c r="C392" s="26" t="s">
        <v>368</v>
      </c>
      <c r="D392" s="26" t="s">
        <v>862</v>
      </c>
    </row>
    <row r="393" spans="1:4">
      <c r="A393" s="36">
        <v>44475</v>
      </c>
      <c r="B393" s="37" t="s">
        <v>390</v>
      </c>
      <c r="C393" s="26" t="s">
        <v>362</v>
      </c>
      <c r="D393" s="26" t="s">
        <v>863</v>
      </c>
    </row>
    <row r="394" spans="1:4">
      <c r="A394" s="36">
        <v>44475</v>
      </c>
      <c r="B394" s="26" t="s">
        <v>409</v>
      </c>
      <c r="C394" s="26" t="s">
        <v>362</v>
      </c>
      <c r="D394" s="26" t="s">
        <v>864</v>
      </c>
    </row>
    <row r="395" spans="1:4">
      <c r="A395" s="36">
        <v>44475</v>
      </c>
      <c r="B395" s="37" t="s">
        <v>865</v>
      </c>
      <c r="C395" s="26" t="s">
        <v>362</v>
      </c>
      <c r="D395" s="26" t="s">
        <v>632</v>
      </c>
    </row>
    <row r="396" spans="1:4">
      <c r="A396" s="36">
        <v>44478</v>
      </c>
      <c r="B396" s="37" t="s">
        <v>367</v>
      </c>
      <c r="C396" s="26" t="s">
        <v>362</v>
      </c>
      <c r="D396" s="26" t="s">
        <v>866</v>
      </c>
    </row>
    <row r="397" spans="1:4">
      <c r="A397" s="36">
        <v>44481</v>
      </c>
      <c r="B397" s="37" t="s">
        <v>470</v>
      </c>
      <c r="C397" s="26" t="s">
        <v>359</v>
      </c>
      <c r="D397" s="26" t="s">
        <v>867</v>
      </c>
    </row>
    <row r="398" spans="1:4">
      <c r="A398" s="36">
        <v>44481</v>
      </c>
      <c r="B398" s="37" t="s">
        <v>189</v>
      </c>
      <c r="C398" s="26" t="s">
        <v>362</v>
      </c>
      <c r="D398" s="26" t="s">
        <v>868</v>
      </c>
    </row>
    <row r="399" spans="1:4">
      <c r="A399" s="36">
        <v>44482</v>
      </c>
      <c r="B399" s="26" t="s">
        <v>409</v>
      </c>
      <c r="C399" s="26" t="s">
        <v>368</v>
      </c>
      <c r="D399" s="26" t="s">
        <v>869</v>
      </c>
    </row>
    <row r="400" spans="1:4">
      <c r="A400" s="36">
        <v>44482</v>
      </c>
      <c r="B400" s="37" t="s">
        <v>870</v>
      </c>
      <c r="C400" s="26" t="s">
        <v>423</v>
      </c>
      <c r="D400" s="26" t="s">
        <v>871</v>
      </c>
    </row>
    <row r="401" spans="1:4">
      <c r="A401" s="36">
        <v>44482</v>
      </c>
      <c r="B401" s="37" t="s">
        <v>819</v>
      </c>
      <c r="C401" s="26" t="s">
        <v>362</v>
      </c>
      <c r="D401" s="26" t="s">
        <v>872</v>
      </c>
    </row>
    <row r="402" spans="1:4">
      <c r="A402" s="36">
        <v>44482</v>
      </c>
      <c r="B402" s="37" t="s">
        <v>873</v>
      </c>
      <c r="C402" s="26" t="s">
        <v>368</v>
      </c>
      <c r="D402" s="26" t="s">
        <v>874</v>
      </c>
    </row>
    <row r="403" spans="1:4">
      <c r="A403" s="36">
        <v>44483</v>
      </c>
      <c r="B403" s="37" t="s">
        <v>470</v>
      </c>
      <c r="C403" s="26" t="s">
        <v>359</v>
      </c>
      <c r="D403" s="26" t="s">
        <v>875</v>
      </c>
    </row>
    <row r="404" spans="1:4">
      <c r="A404" s="36">
        <v>44483</v>
      </c>
      <c r="B404" s="37" t="s">
        <v>668</v>
      </c>
      <c r="C404" s="26" t="s">
        <v>368</v>
      </c>
      <c r="D404" s="26" t="s">
        <v>876</v>
      </c>
    </row>
    <row r="405" spans="1:4">
      <c r="A405" s="36">
        <v>44484</v>
      </c>
      <c r="B405" s="37" t="s">
        <v>364</v>
      </c>
      <c r="C405" s="26" t="s">
        <v>362</v>
      </c>
      <c r="D405" s="26" t="s">
        <v>877</v>
      </c>
    </row>
    <row r="406" spans="1:4">
      <c r="A406" s="36">
        <v>44484</v>
      </c>
      <c r="B406" s="37" t="s">
        <v>878</v>
      </c>
      <c r="C406" s="26" t="s">
        <v>362</v>
      </c>
      <c r="D406" s="26" t="s">
        <v>879</v>
      </c>
    </row>
    <row r="407" spans="1:4">
      <c r="A407" s="36">
        <v>44484</v>
      </c>
      <c r="B407" s="37" t="s">
        <v>496</v>
      </c>
      <c r="C407" s="26" t="s">
        <v>362</v>
      </c>
      <c r="D407" s="26" t="s">
        <v>880</v>
      </c>
    </row>
    <row r="408" spans="1:4">
      <c r="A408" s="36">
        <v>44484</v>
      </c>
      <c r="B408" s="37" t="s">
        <v>390</v>
      </c>
      <c r="C408" s="26" t="s">
        <v>362</v>
      </c>
      <c r="D408" s="26" t="s">
        <v>709</v>
      </c>
    </row>
    <row r="409" spans="1:4">
      <c r="A409" s="36">
        <v>44484</v>
      </c>
      <c r="B409" s="37" t="s">
        <v>567</v>
      </c>
      <c r="C409" s="26" t="s">
        <v>362</v>
      </c>
      <c r="D409" s="26" t="s">
        <v>881</v>
      </c>
    </row>
    <row r="410" spans="1:4">
      <c r="A410" s="36">
        <v>44487</v>
      </c>
      <c r="B410" s="37" t="s">
        <v>428</v>
      </c>
      <c r="C410" s="26" t="s">
        <v>362</v>
      </c>
      <c r="D410" s="26" t="s">
        <v>882</v>
      </c>
    </row>
    <row r="411" spans="1:4">
      <c r="A411" s="36">
        <v>44487</v>
      </c>
      <c r="B411" s="37" t="s">
        <v>463</v>
      </c>
      <c r="C411" s="26" t="s">
        <v>368</v>
      </c>
      <c r="D411" s="26" t="s">
        <v>883</v>
      </c>
    </row>
    <row r="412" spans="1:4">
      <c r="A412" s="36">
        <v>44487</v>
      </c>
      <c r="B412" s="37" t="s">
        <v>571</v>
      </c>
      <c r="C412" s="26" t="s">
        <v>359</v>
      </c>
      <c r="D412" s="26" t="s">
        <v>884</v>
      </c>
    </row>
    <row r="413" spans="1:4">
      <c r="A413" s="36">
        <v>44488</v>
      </c>
      <c r="B413" s="37" t="s">
        <v>885</v>
      </c>
      <c r="C413" s="26" t="s">
        <v>362</v>
      </c>
      <c r="D413" s="26" t="s">
        <v>886</v>
      </c>
    </row>
    <row r="414" spans="1:4">
      <c r="A414" s="36">
        <v>44488</v>
      </c>
      <c r="B414" s="37" t="s">
        <v>887</v>
      </c>
      <c r="C414" s="26" t="s">
        <v>368</v>
      </c>
      <c r="D414" s="26" t="s">
        <v>888</v>
      </c>
    </row>
    <row r="415" spans="1:4">
      <c r="A415" s="36">
        <v>44488</v>
      </c>
      <c r="B415" s="37" t="s">
        <v>889</v>
      </c>
      <c r="C415" s="26" t="s">
        <v>362</v>
      </c>
      <c r="D415" s="26" t="s">
        <v>598</v>
      </c>
    </row>
    <row r="416" spans="1:4">
      <c r="A416" s="36">
        <v>44489</v>
      </c>
      <c r="B416" s="37" t="s">
        <v>890</v>
      </c>
      <c r="C416" s="26" t="s">
        <v>362</v>
      </c>
      <c r="D416" s="26" t="s">
        <v>592</v>
      </c>
    </row>
    <row r="417" spans="1:4">
      <c r="A417" s="36">
        <v>44489</v>
      </c>
      <c r="B417" s="40" t="s">
        <v>403</v>
      </c>
      <c r="C417" s="26" t="s">
        <v>362</v>
      </c>
      <c r="D417" s="26" t="s">
        <v>891</v>
      </c>
    </row>
    <row r="418" spans="1:4">
      <c r="A418" s="36">
        <v>44489</v>
      </c>
      <c r="B418" s="40" t="s">
        <v>516</v>
      </c>
      <c r="C418" s="26" t="s">
        <v>362</v>
      </c>
      <c r="D418" s="26" t="s">
        <v>892</v>
      </c>
    </row>
    <row r="419" spans="1:4">
      <c r="A419" s="36">
        <v>44489</v>
      </c>
      <c r="B419" s="37" t="s">
        <v>475</v>
      </c>
      <c r="C419" s="26" t="s">
        <v>362</v>
      </c>
      <c r="D419" s="26" t="s">
        <v>770</v>
      </c>
    </row>
    <row r="420" spans="1:4">
      <c r="A420" s="36">
        <v>44490</v>
      </c>
      <c r="B420" s="40" t="s">
        <v>463</v>
      </c>
      <c r="C420" s="26" t="s">
        <v>362</v>
      </c>
      <c r="D420" s="26" t="s">
        <v>893</v>
      </c>
    </row>
    <row r="421" spans="1:4">
      <c r="A421" s="36">
        <v>44490</v>
      </c>
      <c r="B421" s="37" t="s">
        <v>894</v>
      </c>
      <c r="C421" s="26" t="s">
        <v>359</v>
      </c>
      <c r="D421" s="26" t="s">
        <v>831</v>
      </c>
    </row>
    <row r="422" spans="1:4">
      <c r="A422" s="36">
        <v>44491</v>
      </c>
      <c r="B422" s="37" t="s">
        <v>830</v>
      </c>
      <c r="C422" s="26" t="s">
        <v>362</v>
      </c>
      <c r="D422" s="26" t="s">
        <v>895</v>
      </c>
    </row>
    <row r="423" spans="1:4">
      <c r="A423" s="36">
        <v>44491</v>
      </c>
      <c r="B423" s="40" t="s">
        <v>516</v>
      </c>
      <c r="C423" s="26" t="s">
        <v>362</v>
      </c>
      <c r="D423" s="26" t="s">
        <v>896</v>
      </c>
    </row>
    <row r="424" spans="1:4">
      <c r="A424" s="36">
        <v>44494</v>
      </c>
      <c r="B424" s="40" t="s">
        <v>897</v>
      </c>
      <c r="C424" s="26" t="s">
        <v>362</v>
      </c>
      <c r="D424" s="26" t="s">
        <v>898</v>
      </c>
    </row>
    <row r="425" spans="1:4">
      <c r="A425" s="36">
        <v>44494</v>
      </c>
      <c r="B425" s="37" t="s">
        <v>899</v>
      </c>
      <c r="C425" s="26" t="s">
        <v>362</v>
      </c>
      <c r="D425" s="26" t="s">
        <v>900</v>
      </c>
    </row>
    <row r="426" spans="1:4">
      <c r="A426" s="36">
        <v>44494</v>
      </c>
      <c r="B426" s="37" t="s">
        <v>569</v>
      </c>
      <c r="C426" s="26" t="s">
        <v>362</v>
      </c>
      <c r="D426" s="26" t="s">
        <v>676</v>
      </c>
    </row>
    <row r="427" spans="1:4">
      <c r="A427" s="36">
        <v>44494</v>
      </c>
      <c r="B427" s="37" t="s">
        <v>419</v>
      </c>
      <c r="C427" s="26" t="s">
        <v>362</v>
      </c>
      <c r="D427" s="26" t="s">
        <v>901</v>
      </c>
    </row>
    <row r="428" spans="1:4">
      <c r="A428" s="36">
        <v>44495</v>
      </c>
      <c r="B428" s="37" t="s">
        <v>902</v>
      </c>
      <c r="C428" s="26" t="s">
        <v>362</v>
      </c>
      <c r="D428" s="26" t="s">
        <v>903</v>
      </c>
    </row>
    <row r="429" spans="1:4">
      <c r="A429" s="36">
        <v>44495</v>
      </c>
      <c r="B429" s="26" t="s">
        <v>411</v>
      </c>
      <c r="C429" s="26" t="s">
        <v>362</v>
      </c>
      <c r="D429" s="26" t="s">
        <v>904</v>
      </c>
    </row>
    <row r="430" spans="1:4">
      <c r="A430" s="36">
        <v>44496</v>
      </c>
      <c r="B430" s="37" t="s">
        <v>905</v>
      </c>
      <c r="C430" s="26" t="s">
        <v>362</v>
      </c>
      <c r="D430" s="26" t="s">
        <v>906</v>
      </c>
    </row>
    <row r="431" spans="1:4">
      <c r="A431" s="36">
        <v>44496</v>
      </c>
      <c r="B431" s="37" t="s">
        <v>907</v>
      </c>
      <c r="C431" s="26" t="s">
        <v>362</v>
      </c>
      <c r="D431" s="26" t="s">
        <v>908</v>
      </c>
    </row>
    <row r="432" spans="1:4" ht="43.5">
      <c r="A432" s="36">
        <v>44496</v>
      </c>
      <c r="B432" s="37" t="s">
        <v>463</v>
      </c>
      <c r="C432" s="26" t="s">
        <v>423</v>
      </c>
      <c r="D432" s="26" t="s">
        <v>909</v>
      </c>
    </row>
    <row r="433" spans="1:4">
      <c r="A433" s="36">
        <v>44496</v>
      </c>
      <c r="B433" s="37" t="s">
        <v>910</v>
      </c>
      <c r="C433" s="26" t="s">
        <v>362</v>
      </c>
      <c r="D433" s="26" t="s">
        <v>911</v>
      </c>
    </row>
    <row r="434" spans="1:4">
      <c r="A434" s="36">
        <v>44496</v>
      </c>
      <c r="B434" s="37" t="s">
        <v>912</v>
      </c>
      <c r="C434" s="26" t="s">
        <v>362</v>
      </c>
      <c r="D434" s="26" t="s">
        <v>598</v>
      </c>
    </row>
    <row r="435" spans="1:4">
      <c r="A435" s="36">
        <v>44497</v>
      </c>
      <c r="B435" s="37" t="s">
        <v>367</v>
      </c>
      <c r="C435" s="26" t="s">
        <v>362</v>
      </c>
      <c r="D435" s="26" t="s">
        <v>913</v>
      </c>
    </row>
    <row r="436" spans="1:4">
      <c r="A436" s="36">
        <v>44497</v>
      </c>
      <c r="B436" s="37" t="s">
        <v>914</v>
      </c>
      <c r="C436" s="26" t="s">
        <v>362</v>
      </c>
      <c r="D436" s="26" t="s">
        <v>915</v>
      </c>
    </row>
    <row r="437" spans="1:4">
      <c r="A437" s="36">
        <v>44497</v>
      </c>
      <c r="B437" s="37" t="s">
        <v>916</v>
      </c>
      <c r="C437" s="26" t="s">
        <v>362</v>
      </c>
      <c r="D437" s="26" t="s">
        <v>917</v>
      </c>
    </row>
    <row r="438" spans="1:4">
      <c r="A438" s="36">
        <v>44497</v>
      </c>
      <c r="B438" s="37" t="s">
        <v>507</v>
      </c>
      <c r="C438" s="26" t="s">
        <v>359</v>
      </c>
      <c r="D438" s="26" t="s">
        <v>918</v>
      </c>
    </row>
    <row r="439" spans="1:4">
      <c r="A439" s="36">
        <v>44497</v>
      </c>
      <c r="B439" s="37" t="s">
        <v>435</v>
      </c>
      <c r="C439" s="26" t="s">
        <v>362</v>
      </c>
      <c r="D439" s="26" t="s">
        <v>919</v>
      </c>
    </row>
    <row r="440" spans="1:4">
      <c r="A440" s="36">
        <v>44498</v>
      </c>
      <c r="B440" s="37" t="s">
        <v>920</v>
      </c>
      <c r="C440" s="26" t="s">
        <v>362</v>
      </c>
      <c r="D440" s="26" t="s">
        <v>921</v>
      </c>
    </row>
    <row r="441" spans="1:4">
      <c r="A441" s="36">
        <v>44498</v>
      </c>
      <c r="B441" s="37" t="s">
        <v>922</v>
      </c>
      <c r="C441" s="26" t="s">
        <v>362</v>
      </c>
      <c r="D441" s="26" t="s">
        <v>923</v>
      </c>
    </row>
    <row r="442" spans="1:4">
      <c r="A442" s="36">
        <v>44500</v>
      </c>
      <c r="B442" s="37" t="s">
        <v>924</v>
      </c>
      <c r="C442" s="26" t="s">
        <v>368</v>
      </c>
      <c r="D442" s="26" t="s">
        <v>925</v>
      </c>
    </row>
    <row r="443" spans="1:4">
      <c r="A443" s="36">
        <v>44501</v>
      </c>
      <c r="B443" s="26" t="s">
        <v>361</v>
      </c>
      <c r="C443" s="26" t="s">
        <v>362</v>
      </c>
      <c r="D443" s="26" t="s">
        <v>926</v>
      </c>
    </row>
    <row r="444" spans="1:4">
      <c r="A444" s="36">
        <v>44501</v>
      </c>
      <c r="B444" s="37" t="s">
        <v>678</v>
      </c>
      <c r="C444" s="26" t="s">
        <v>362</v>
      </c>
      <c r="D444" s="26" t="s">
        <v>538</v>
      </c>
    </row>
    <row r="445" spans="1:4">
      <c r="A445" s="36">
        <v>44501</v>
      </c>
      <c r="B445" s="26" t="s">
        <v>446</v>
      </c>
      <c r="C445" s="26" t="s">
        <v>362</v>
      </c>
      <c r="D445" s="26" t="s">
        <v>927</v>
      </c>
    </row>
    <row r="446" spans="1:4">
      <c r="A446" s="36">
        <v>44501</v>
      </c>
      <c r="B446" s="45" t="s">
        <v>928</v>
      </c>
      <c r="C446" s="26" t="s">
        <v>359</v>
      </c>
      <c r="D446" s="26" t="s">
        <v>929</v>
      </c>
    </row>
    <row r="447" spans="1:4">
      <c r="A447" s="36">
        <v>44501</v>
      </c>
      <c r="B447" s="37" t="s">
        <v>727</v>
      </c>
      <c r="C447" s="26" t="s">
        <v>362</v>
      </c>
      <c r="D447" s="26" t="s">
        <v>930</v>
      </c>
    </row>
    <row r="448" spans="1:4">
      <c r="A448" s="36">
        <v>44502</v>
      </c>
      <c r="B448" s="37" t="s">
        <v>640</v>
      </c>
      <c r="C448" s="26" t="s">
        <v>931</v>
      </c>
      <c r="D448" s="26" t="s">
        <v>932</v>
      </c>
    </row>
    <row r="449" spans="1:4">
      <c r="A449" s="36">
        <v>44502</v>
      </c>
      <c r="B449" s="40" t="s">
        <v>933</v>
      </c>
      <c r="C449" s="26" t="s">
        <v>362</v>
      </c>
      <c r="D449" s="26" t="s">
        <v>776</v>
      </c>
    </row>
    <row r="450" spans="1:4">
      <c r="A450" s="36">
        <v>44502</v>
      </c>
      <c r="B450" s="37" t="s">
        <v>934</v>
      </c>
      <c r="C450" s="26" t="s">
        <v>423</v>
      </c>
      <c r="D450" s="26" t="s">
        <v>935</v>
      </c>
    </row>
    <row r="451" spans="1:4">
      <c r="A451" s="46">
        <v>44502</v>
      </c>
      <c r="B451" s="47" t="s">
        <v>936</v>
      </c>
      <c r="C451" s="31" t="s">
        <v>423</v>
      </c>
      <c r="D451" s="31" t="s">
        <v>937</v>
      </c>
    </row>
    <row r="452" spans="1:4">
      <c r="A452" s="36">
        <v>44503</v>
      </c>
      <c r="B452" s="40" t="s">
        <v>938</v>
      </c>
      <c r="C452" s="26" t="s">
        <v>359</v>
      </c>
      <c r="D452" s="26" t="s">
        <v>939</v>
      </c>
    </row>
    <row r="453" spans="1:4">
      <c r="A453" s="36">
        <v>44503</v>
      </c>
      <c r="B453" s="45" t="s">
        <v>478</v>
      </c>
      <c r="C453" s="26" t="s">
        <v>359</v>
      </c>
      <c r="D453" s="26" t="s">
        <v>940</v>
      </c>
    </row>
    <row r="454" spans="1:4">
      <c r="A454" s="36">
        <v>44503</v>
      </c>
      <c r="B454" s="37" t="s">
        <v>636</v>
      </c>
      <c r="C454" s="26" t="s">
        <v>423</v>
      </c>
      <c r="D454" s="26" t="s">
        <v>941</v>
      </c>
    </row>
    <row r="455" spans="1:4">
      <c r="A455" s="36">
        <v>44504</v>
      </c>
      <c r="B455" s="37" t="s">
        <v>364</v>
      </c>
      <c r="C455" s="26" t="s">
        <v>362</v>
      </c>
      <c r="D455" s="26" t="s">
        <v>942</v>
      </c>
    </row>
    <row r="456" spans="1:4">
      <c r="A456" s="36">
        <v>44504</v>
      </c>
      <c r="B456" s="37" t="s">
        <v>364</v>
      </c>
      <c r="C456" s="26" t="s">
        <v>362</v>
      </c>
      <c r="D456" s="26" t="s">
        <v>943</v>
      </c>
    </row>
    <row r="457" spans="1:4">
      <c r="A457" s="36">
        <v>44504</v>
      </c>
      <c r="B457" s="40" t="s">
        <v>388</v>
      </c>
      <c r="C457" s="26" t="s">
        <v>362</v>
      </c>
      <c r="D457" s="26" t="s">
        <v>944</v>
      </c>
    </row>
    <row r="458" spans="1:4">
      <c r="A458" s="36">
        <v>44504</v>
      </c>
      <c r="B458" s="40" t="s">
        <v>945</v>
      </c>
      <c r="C458" s="26" t="s">
        <v>362</v>
      </c>
      <c r="D458" s="26" t="s">
        <v>946</v>
      </c>
    </row>
    <row r="459" spans="1:4">
      <c r="A459" s="36">
        <v>44504</v>
      </c>
      <c r="B459" s="45" t="s">
        <v>947</v>
      </c>
      <c r="C459" s="26" t="s">
        <v>362</v>
      </c>
      <c r="D459" s="26" t="s">
        <v>948</v>
      </c>
    </row>
    <row r="460" spans="1:4">
      <c r="A460" s="36">
        <v>44504</v>
      </c>
      <c r="B460" s="40" t="s">
        <v>398</v>
      </c>
      <c r="C460" s="26" t="s">
        <v>359</v>
      </c>
      <c r="D460" s="26" t="s">
        <v>949</v>
      </c>
    </row>
    <row r="461" spans="1:4">
      <c r="A461" s="36">
        <v>44505</v>
      </c>
      <c r="B461" s="40" t="s">
        <v>535</v>
      </c>
      <c r="C461" s="26" t="s">
        <v>362</v>
      </c>
      <c r="D461" s="26" t="s">
        <v>879</v>
      </c>
    </row>
    <row r="462" spans="1:4">
      <c r="A462" s="36">
        <v>44505</v>
      </c>
      <c r="B462" s="40" t="s">
        <v>535</v>
      </c>
      <c r="C462" s="26" t="s">
        <v>362</v>
      </c>
      <c r="D462" s="26" t="s">
        <v>950</v>
      </c>
    </row>
    <row r="463" spans="1:4">
      <c r="A463" s="36">
        <v>44505</v>
      </c>
      <c r="B463" s="37" t="s">
        <v>507</v>
      </c>
      <c r="C463" s="26" t="s">
        <v>362</v>
      </c>
      <c r="D463" s="26" t="s">
        <v>951</v>
      </c>
    </row>
    <row r="464" spans="1:4">
      <c r="A464" s="36">
        <v>44505</v>
      </c>
      <c r="B464" s="40" t="s">
        <v>516</v>
      </c>
      <c r="C464" s="26" t="s">
        <v>362</v>
      </c>
      <c r="D464" s="26" t="s">
        <v>952</v>
      </c>
    </row>
    <row r="465" spans="1:4">
      <c r="A465" s="36">
        <v>44505</v>
      </c>
      <c r="B465" s="40" t="s">
        <v>837</v>
      </c>
      <c r="C465" s="26" t="s">
        <v>359</v>
      </c>
      <c r="D465" s="26" t="s">
        <v>953</v>
      </c>
    </row>
    <row r="466" spans="1:4">
      <c r="A466" s="36">
        <v>44505</v>
      </c>
      <c r="B466" s="40" t="s">
        <v>731</v>
      </c>
      <c r="C466" s="26" t="s">
        <v>362</v>
      </c>
      <c r="D466" s="26" t="s">
        <v>954</v>
      </c>
    </row>
    <row r="467" spans="1:4">
      <c r="A467" s="36">
        <v>44505</v>
      </c>
      <c r="B467" s="40" t="s">
        <v>955</v>
      </c>
      <c r="C467" s="26" t="s">
        <v>362</v>
      </c>
      <c r="D467" s="26" t="s">
        <v>956</v>
      </c>
    </row>
    <row r="468" spans="1:4">
      <c r="A468" s="36">
        <v>44505</v>
      </c>
      <c r="B468" s="40" t="s">
        <v>450</v>
      </c>
      <c r="C468" s="26" t="s">
        <v>362</v>
      </c>
      <c r="D468" s="26" t="s">
        <v>957</v>
      </c>
    </row>
    <row r="469" spans="1:4">
      <c r="A469" s="36">
        <v>44508</v>
      </c>
      <c r="B469" s="26" t="s">
        <v>958</v>
      </c>
      <c r="C469" s="26" t="s">
        <v>362</v>
      </c>
      <c r="D469" s="26" t="s">
        <v>959</v>
      </c>
    </row>
    <row r="470" spans="1:4">
      <c r="A470" s="36">
        <v>44508</v>
      </c>
      <c r="B470" s="37" t="s">
        <v>364</v>
      </c>
      <c r="C470" s="26" t="s">
        <v>362</v>
      </c>
      <c r="D470" s="26" t="s">
        <v>960</v>
      </c>
    </row>
    <row r="471" spans="1:4">
      <c r="A471" s="36">
        <v>44508</v>
      </c>
      <c r="B471" s="37" t="s">
        <v>364</v>
      </c>
      <c r="C471" s="26" t="s">
        <v>362</v>
      </c>
      <c r="D471" s="26" t="s">
        <v>961</v>
      </c>
    </row>
    <row r="472" spans="1:4">
      <c r="A472" s="36">
        <v>44508</v>
      </c>
      <c r="B472" s="40" t="s">
        <v>962</v>
      </c>
      <c r="C472" s="26" t="s">
        <v>362</v>
      </c>
      <c r="D472" s="26" t="s">
        <v>963</v>
      </c>
    </row>
    <row r="473" spans="1:4">
      <c r="A473" s="36">
        <v>44509</v>
      </c>
      <c r="B473" s="37" t="s">
        <v>364</v>
      </c>
      <c r="C473" s="26" t="s">
        <v>362</v>
      </c>
      <c r="D473" s="26" t="s">
        <v>964</v>
      </c>
    </row>
    <row r="474" spans="1:4">
      <c r="A474" s="36">
        <v>44509</v>
      </c>
      <c r="B474" s="37" t="s">
        <v>364</v>
      </c>
      <c r="C474" s="26" t="s">
        <v>362</v>
      </c>
      <c r="D474" s="26" t="s">
        <v>965</v>
      </c>
    </row>
    <row r="475" spans="1:4">
      <c r="A475" s="36">
        <v>44510</v>
      </c>
      <c r="B475" s="40" t="s">
        <v>664</v>
      </c>
      <c r="C475" s="41" t="s">
        <v>966</v>
      </c>
      <c r="D475" s="26" t="s">
        <v>967</v>
      </c>
    </row>
    <row r="476" spans="1:4">
      <c r="A476" s="36">
        <v>44510</v>
      </c>
      <c r="B476" s="40" t="s">
        <v>968</v>
      </c>
      <c r="C476" s="26" t="s">
        <v>362</v>
      </c>
      <c r="D476" s="26" t="s">
        <v>969</v>
      </c>
    </row>
    <row r="477" spans="1:4">
      <c r="A477" s="36">
        <v>44510</v>
      </c>
      <c r="B477" s="40" t="s">
        <v>428</v>
      </c>
      <c r="C477" s="26" t="s">
        <v>359</v>
      </c>
      <c r="D477" s="26" t="s">
        <v>970</v>
      </c>
    </row>
    <row r="478" spans="1:4">
      <c r="A478" s="36">
        <v>44510</v>
      </c>
      <c r="B478" s="40" t="s">
        <v>947</v>
      </c>
      <c r="C478" s="26" t="s">
        <v>362</v>
      </c>
      <c r="D478" s="26" t="s">
        <v>394</v>
      </c>
    </row>
    <row r="479" spans="1:4">
      <c r="A479" s="36">
        <v>44510</v>
      </c>
      <c r="B479" s="40" t="s">
        <v>971</v>
      </c>
      <c r="C479" s="26" t="s">
        <v>362</v>
      </c>
      <c r="D479" s="26" t="s">
        <v>972</v>
      </c>
    </row>
    <row r="480" spans="1:4">
      <c r="A480" s="36">
        <v>44511</v>
      </c>
      <c r="B480" s="37" t="s">
        <v>653</v>
      </c>
      <c r="C480" s="26" t="s">
        <v>362</v>
      </c>
      <c r="D480" s="26" t="s">
        <v>973</v>
      </c>
    </row>
    <row r="481" spans="1:4">
      <c r="A481" s="36">
        <v>44511</v>
      </c>
      <c r="B481" s="48" t="s">
        <v>974</v>
      </c>
      <c r="C481" s="26" t="s">
        <v>359</v>
      </c>
      <c r="D481" s="26" t="s">
        <v>975</v>
      </c>
    </row>
    <row r="482" spans="1:4">
      <c r="A482" s="36">
        <v>44511</v>
      </c>
      <c r="B482" s="37" t="s">
        <v>574</v>
      </c>
      <c r="C482" s="26" t="s">
        <v>362</v>
      </c>
      <c r="D482" s="26" t="s">
        <v>976</v>
      </c>
    </row>
    <row r="483" spans="1:4">
      <c r="A483" s="36">
        <v>44511</v>
      </c>
      <c r="B483" s="40" t="s">
        <v>442</v>
      </c>
      <c r="C483" s="26" t="s">
        <v>362</v>
      </c>
      <c r="D483" s="26" t="s">
        <v>977</v>
      </c>
    </row>
    <row r="484" spans="1:4">
      <c r="A484" s="36">
        <v>44512</v>
      </c>
      <c r="B484" s="40" t="s">
        <v>978</v>
      </c>
      <c r="C484" s="26" t="s">
        <v>362</v>
      </c>
      <c r="D484" s="26" t="s">
        <v>979</v>
      </c>
    </row>
    <row r="485" spans="1:4">
      <c r="A485" s="36">
        <v>44512</v>
      </c>
      <c r="B485" s="40" t="s">
        <v>902</v>
      </c>
      <c r="C485" s="26" t="s">
        <v>362</v>
      </c>
      <c r="D485" s="26" t="s">
        <v>980</v>
      </c>
    </row>
    <row r="486" spans="1:4">
      <c r="A486" s="36">
        <v>44512</v>
      </c>
      <c r="B486" s="40" t="s">
        <v>981</v>
      </c>
      <c r="C486" s="26" t="s">
        <v>368</v>
      </c>
      <c r="D486" s="26" t="s">
        <v>982</v>
      </c>
    </row>
    <row r="487" spans="1:4">
      <c r="A487" s="36">
        <v>44514</v>
      </c>
      <c r="B487" s="40" t="s">
        <v>983</v>
      </c>
      <c r="C487" s="26" t="s">
        <v>362</v>
      </c>
      <c r="D487" s="26" t="s">
        <v>984</v>
      </c>
    </row>
    <row r="488" spans="1:4">
      <c r="A488" s="36">
        <v>44515</v>
      </c>
      <c r="B488" s="37" t="s">
        <v>604</v>
      </c>
      <c r="C488" s="26" t="s">
        <v>362</v>
      </c>
      <c r="D488" s="26" t="s">
        <v>985</v>
      </c>
    </row>
    <row r="489" spans="1:4">
      <c r="A489" s="36">
        <v>44515</v>
      </c>
      <c r="B489" s="40" t="s">
        <v>986</v>
      </c>
      <c r="C489" s="26" t="s">
        <v>359</v>
      </c>
      <c r="D489" s="26" t="s">
        <v>987</v>
      </c>
    </row>
    <row r="490" spans="1:4">
      <c r="A490" s="36">
        <v>44515</v>
      </c>
      <c r="B490" s="26" t="s">
        <v>446</v>
      </c>
      <c r="C490" s="26" t="s">
        <v>362</v>
      </c>
      <c r="D490" s="26" t="s">
        <v>988</v>
      </c>
    </row>
    <row r="491" spans="1:4">
      <c r="A491" s="36">
        <v>44515</v>
      </c>
      <c r="B491" s="37" t="s">
        <v>463</v>
      </c>
      <c r="C491" s="26" t="s">
        <v>362</v>
      </c>
      <c r="D491" s="26" t="s">
        <v>989</v>
      </c>
    </row>
    <row r="492" spans="1:4">
      <c r="A492" s="36">
        <v>44516</v>
      </c>
      <c r="B492" s="40" t="s">
        <v>990</v>
      </c>
      <c r="C492" s="26" t="s">
        <v>362</v>
      </c>
      <c r="D492" s="26" t="s">
        <v>991</v>
      </c>
    </row>
    <row r="493" spans="1:4">
      <c r="A493" s="36">
        <v>44516</v>
      </c>
      <c r="B493" s="40" t="s">
        <v>992</v>
      </c>
      <c r="C493" s="26" t="s">
        <v>362</v>
      </c>
      <c r="D493" s="26" t="s">
        <v>993</v>
      </c>
    </row>
    <row r="494" spans="1:4">
      <c r="A494" s="36">
        <v>44517</v>
      </c>
      <c r="B494" s="40" t="s">
        <v>994</v>
      </c>
      <c r="C494" s="26" t="s">
        <v>362</v>
      </c>
      <c r="D494" s="26" t="s">
        <v>995</v>
      </c>
    </row>
    <row r="495" spans="1:4">
      <c r="A495" s="36">
        <v>44518</v>
      </c>
      <c r="B495" s="40" t="s">
        <v>516</v>
      </c>
      <c r="C495" s="26" t="s">
        <v>362</v>
      </c>
      <c r="D495" s="26" t="s">
        <v>996</v>
      </c>
    </row>
    <row r="496" spans="1:4">
      <c r="A496" s="36">
        <v>44519</v>
      </c>
      <c r="B496" s="40" t="s">
        <v>724</v>
      </c>
      <c r="C496" s="26" t="s">
        <v>362</v>
      </c>
      <c r="D496" s="26" t="s">
        <v>997</v>
      </c>
    </row>
    <row r="497" spans="1:4">
      <c r="A497" s="36">
        <v>44519</v>
      </c>
      <c r="B497" s="40" t="s">
        <v>998</v>
      </c>
      <c r="C497" s="26" t="s">
        <v>359</v>
      </c>
      <c r="D497" s="26" t="s">
        <v>999</v>
      </c>
    </row>
    <row r="498" spans="1:4">
      <c r="A498" s="36">
        <v>44523</v>
      </c>
      <c r="B498" s="40" t="s">
        <v>878</v>
      </c>
      <c r="C498" s="26" t="s">
        <v>362</v>
      </c>
      <c r="D498" s="26" t="s">
        <v>1000</v>
      </c>
    </row>
    <row r="499" spans="1:4">
      <c r="A499" s="36">
        <v>44523</v>
      </c>
      <c r="B499" s="40" t="s">
        <v>1001</v>
      </c>
      <c r="C499" s="26" t="s">
        <v>368</v>
      </c>
      <c r="D499" s="26" t="s">
        <v>1002</v>
      </c>
    </row>
    <row r="500" spans="1:4">
      <c r="A500" s="36">
        <v>44523</v>
      </c>
      <c r="B500" s="40" t="s">
        <v>1003</v>
      </c>
      <c r="C500" s="26" t="s">
        <v>359</v>
      </c>
      <c r="D500" s="26" t="s">
        <v>1004</v>
      </c>
    </row>
    <row r="501" spans="1:4">
      <c r="A501" s="36">
        <v>44523</v>
      </c>
      <c r="B501" s="26" t="s">
        <v>400</v>
      </c>
      <c r="C501" s="26" t="s">
        <v>362</v>
      </c>
      <c r="D501" s="26" t="s">
        <v>1005</v>
      </c>
    </row>
    <row r="502" spans="1:4">
      <c r="A502" s="36">
        <v>44523</v>
      </c>
      <c r="B502" s="40" t="s">
        <v>1006</v>
      </c>
      <c r="C502" s="26" t="s">
        <v>359</v>
      </c>
      <c r="D502" s="26" t="s">
        <v>1007</v>
      </c>
    </row>
    <row r="503" spans="1:4">
      <c r="A503" s="36">
        <v>44524</v>
      </c>
      <c r="B503" s="40" t="s">
        <v>403</v>
      </c>
      <c r="C503" s="26" t="s">
        <v>368</v>
      </c>
      <c r="D503" s="26" t="s">
        <v>1008</v>
      </c>
    </row>
    <row r="504" spans="1:4">
      <c r="A504" s="36">
        <v>44524</v>
      </c>
      <c r="B504" s="40" t="s">
        <v>1009</v>
      </c>
      <c r="C504" s="26" t="s">
        <v>362</v>
      </c>
      <c r="D504" s="26" t="s">
        <v>1010</v>
      </c>
    </row>
    <row r="505" spans="1:4">
      <c r="A505" s="36">
        <v>44524</v>
      </c>
      <c r="B505" s="40" t="s">
        <v>1011</v>
      </c>
      <c r="C505" s="26" t="s">
        <v>362</v>
      </c>
      <c r="D505" s="26" t="s">
        <v>1012</v>
      </c>
    </row>
    <row r="506" spans="1:4">
      <c r="A506" s="36">
        <v>44524</v>
      </c>
      <c r="B506" s="40" t="s">
        <v>649</v>
      </c>
      <c r="C506" s="26" t="s">
        <v>362</v>
      </c>
      <c r="D506" s="26" t="s">
        <v>1013</v>
      </c>
    </row>
    <row r="507" spans="1:4">
      <c r="A507" s="36">
        <v>44524</v>
      </c>
      <c r="B507" s="26" t="s">
        <v>413</v>
      </c>
      <c r="C507" s="26" t="s">
        <v>362</v>
      </c>
      <c r="D507" s="26" t="s">
        <v>1014</v>
      </c>
    </row>
    <row r="508" spans="1:4">
      <c r="A508" s="36">
        <v>44524</v>
      </c>
      <c r="B508" s="40" t="s">
        <v>1015</v>
      </c>
      <c r="C508" s="26" t="s">
        <v>362</v>
      </c>
      <c r="D508" s="26" t="s">
        <v>1016</v>
      </c>
    </row>
    <row r="509" spans="1:4">
      <c r="A509" s="36">
        <v>44525</v>
      </c>
      <c r="B509" s="37" t="s">
        <v>390</v>
      </c>
      <c r="C509" s="26" t="s">
        <v>362</v>
      </c>
      <c r="D509" s="26" t="s">
        <v>1017</v>
      </c>
    </row>
    <row r="510" spans="1:4">
      <c r="A510" s="36">
        <v>44525</v>
      </c>
      <c r="B510" s="26" t="s">
        <v>409</v>
      </c>
      <c r="C510" s="26" t="s">
        <v>362</v>
      </c>
      <c r="D510" s="26" t="s">
        <v>1018</v>
      </c>
    </row>
    <row r="511" spans="1:4">
      <c r="A511" s="36">
        <v>44525</v>
      </c>
      <c r="B511" s="40" t="s">
        <v>1019</v>
      </c>
      <c r="C511" s="26" t="s">
        <v>362</v>
      </c>
      <c r="D511" s="26" t="s">
        <v>1020</v>
      </c>
    </row>
    <row r="512" spans="1:4">
      <c r="A512" s="36">
        <v>44526</v>
      </c>
      <c r="B512" s="40" t="s">
        <v>1021</v>
      </c>
      <c r="C512" s="26" t="s">
        <v>359</v>
      </c>
      <c r="D512" s="26" t="s">
        <v>1022</v>
      </c>
    </row>
    <row r="513" spans="1:4">
      <c r="A513" s="36">
        <v>44526</v>
      </c>
      <c r="B513" s="37" t="s">
        <v>507</v>
      </c>
      <c r="C513" s="26" t="s">
        <v>362</v>
      </c>
      <c r="D513" s="26" t="s">
        <v>1023</v>
      </c>
    </row>
    <row r="514" spans="1:4">
      <c r="A514" s="36">
        <v>44526</v>
      </c>
      <c r="B514" s="40" t="s">
        <v>992</v>
      </c>
      <c r="C514" s="26" t="s">
        <v>362</v>
      </c>
      <c r="D514" s="26" t="s">
        <v>1024</v>
      </c>
    </row>
    <row r="515" spans="1:4">
      <c r="A515" s="36">
        <v>44527</v>
      </c>
      <c r="B515" s="40" t="s">
        <v>1025</v>
      </c>
      <c r="C515" s="26" t="s">
        <v>362</v>
      </c>
      <c r="D515" s="26" t="s">
        <v>1026</v>
      </c>
    </row>
    <row r="516" spans="1:4">
      <c r="A516" s="36">
        <v>44529</v>
      </c>
      <c r="B516" s="40" t="s">
        <v>878</v>
      </c>
      <c r="C516" s="26" t="s">
        <v>362</v>
      </c>
      <c r="D516" s="26" t="s">
        <v>1027</v>
      </c>
    </row>
    <row r="517" spans="1:4">
      <c r="A517" s="36">
        <v>44529</v>
      </c>
      <c r="B517" s="26" t="s">
        <v>439</v>
      </c>
      <c r="C517" s="26" t="s">
        <v>362</v>
      </c>
      <c r="D517" s="26" t="s">
        <v>1028</v>
      </c>
    </row>
    <row r="518" spans="1:4">
      <c r="A518" s="36">
        <v>44530</v>
      </c>
      <c r="B518" s="40" t="s">
        <v>516</v>
      </c>
      <c r="C518" s="26" t="s">
        <v>362</v>
      </c>
      <c r="D518" s="26" t="s">
        <v>1029</v>
      </c>
    </row>
    <row r="519" spans="1:4">
      <c r="A519" s="36">
        <v>44530</v>
      </c>
      <c r="B519" s="40" t="s">
        <v>1030</v>
      </c>
      <c r="C519" s="26" t="s">
        <v>362</v>
      </c>
      <c r="D519" s="26" t="s">
        <v>1031</v>
      </c>
    </row>
    <row r="520" spans="1:4">
      <c r="A520" s="36">
        <v>44531</v>
      </c>
      <c r="B520" s="40" t="s">
        <v>1003</v>
      </c>
      <c r="C520" s="26" t="s">
        <v>359</v>
      </c>
      <c r="D520" s="26" t="s">
        <v>1032</v>
      </c>
    </row>
    <row r="521" spans="1:4">
      <c r="A521" s="36">
        <v>44531</v>
      </c>
      <c r="B521" s="40" t="s">
        <v>933</v>
      </c>
      <c r="C521" s="26" t="s">
        <v>362</v>
      </c>
      <c r="D521" s="26" t="s">
        <v>1033</v>
      </c>
    </row>
    <row r="522" spans="1:4">
      <c r="A522" s="36">
        <v>44531</v>
      </c>
      <c r="B522" s="40" t="s">
        <v>1034</v>
      </c>
      <c r="C522" s="26" t="s">
        <v>362</v>
      </c>
      <c r="D522" s="26" t="s">
        <v>1035</v>
      </c>
    </row>
    <row r="523" spans="1:4">
      <c r="A523" s="36">
        <v>44533</v>
      </c>
      <c r="B523" s="40" t="s">
        <v>878</v>
      </c>
      <c r="C523" s="26" t="s">
        <v>362</v>
      </c>
      <c r="D523" s="26" t="s">
        <v>1036</v>
      </c>
    </row>
    <row r="524" spans="1:4">
      <c r="A524" s="36">
        <v>44533</v>
      </c>
      <c r="B524" s="40" t="s">
        <v>1021</v>
      </c>
      <c r="C524" s="26" t="s">
        <v>362</v>
      </c>
      <c r="D524" s="26" t="s">
        <v>1037</v>
      </c>
    </row>
    <row r="525" spans="1:4">
      <c r="A525" s="36">
        <v>44533</v>
      </c>
      <c r="B525" s="40" t="s">
        <v>403</v>
      </c>
      <c r="C525" s="26" t="s">
        <v>362</v>
      </c>
      <c r="D525" s="26" t="s">
        <v>1038</v>
      </c>
    </row>
    <row r="526" spans="1:4">
      <c r="A526" s="36">
        <v>44536</v>
      </c>
      <c r="B526" s="40" t="s">
        <v>1039</v>
      </c>
      <c r="C526" s="26" t="s">
        <v>362</v>
      </c>
      <c r="D526" s="26" t="s">
        <v>1040</v>
      </c>
    </row>
    <row r="527" spans="1:4">
      <c r="A527" s="36">
        <v>44536</v>
      </c>
      <c r="B527" s="37" t="s">
        <v>640</v>
      </c>
      <c r="C527" s="26" t="s">
        <v>362</v>
      </c>
      <c r="D527" s="26" t="s">
        <v>1041</v>
      </c>
    </row>
    <row r="528" spans="1:4">
      <c r="A528" s="36">
        <v>44536</v>
      </c>
      <c r="B528" s="26" t="s">
        <v>413</v>
      </c>
      <c r="C528" s="26" t="s">
        <v>368</v>
      </c>
      <c r="D528" s="26" t="s">
        <v>1042</v>
      </c>
    </row>
    <row r="529" spans="1:4">
      <c r="A529" s="36">
        <v>44536</v>
      </c>
      <c r="B529" s="40" t="s">
        <v>395</v>
      </c>
      <c r="C529" s="26" t="s">
        <v>359</v>
      </c>
      <c r="D529" s="26" t="s">
        <v>884</v>
      </c>
    </row>
    <row r="530" spans="1:4">
      <c r="A530" s="36">
        <v>44537</v>
      </c>
      <c r="B530" s="37" t="s">
        <v>653</v>
      </c>
      <c r="C530" s="26" t="s">
        <v>359</v>
      </c>
      <c r="D530" s="26" t="s">
        <v>1043</v>
      </c>
    </row>
    <row r="531" spans="1:4">
      <c r="A531" s="36">
        <v>44537</v>
      </c>
      <c r="B531" s="26" t="s">
        <v>413</v>
      </c>
      <c r="C531" s="26" t="s">
        <v>368</v>
      </c>
      <c r="D531" s="26" t="s">
        <v>1044</v>
      </c>
    </row>
    <row r="532" spans="1:4">
      <c r="A532" s="36">
        <v>44539</v>
      </c>
      <c r="B532" s="40" t="s">
        <v>611</v>
      </c>
      <c r="C532" s="26" t="s">
        <v>362</v>
      </c>
      <c r="D532" s="26" t="s">
        <v>1045</v>
      </c>
    </row>
    <row r="533" spans="1:4">
      <c r="A533" s="36">
        <v>44539</v>
      </c>
      <c r="B533" s="40" t="s">
        <v>516</v>
      </c>
      <c r="C533" s="26" t="s">
        <v>362</v>
      </c>
      <c r="D533" s="26" t="s">
        <v>1046</v>
      </c>
    </row>
    <row r="534" spans="1:4">
      <c r="A534" s="36">
        <v>44540</v>
      </c>
      <c r="B534" s="26" t="s">
        <v>512</v>
      </c>
      <c r="C534" s="26" t="s">
        <v>423</v>
      </c>
      <c r="D534" s="26" t="s">
        <v>1047</v>
      </c>
    </row>
    <row r="535" spans="1:4">
      <c r="A535" s="36">
        <v>44540</v>
      </c>
      <c r="B535" s="40" t="s">
        <v>457</v>
      </c>
      <c r="C535" s="26" t="s">
        <v>362</v>
      </c>
      <c r="D535" s="26" t="s">
        <v>1048</v>
      </c>
    </row>
    <row r="536" spans="1:4">
      <c r="A536" s="36">
        <v>44540</v>
      </c>
      <c r="B536" s="40" t="s">
        <v>239</v>
      </c>
      <c r="C536" s="26" t="s">
        <v>368</v>
      </c>
      <c r="D536" s="26" t="s">
        <v>1049</v>
      </c>
    </row>
    <row r="537" spans="1:4">
      <c r="A537" s="36">
        <v>44540</v>
      </c>
      <c r="B537" s="40" t="s">
        <v>475</v>
      </c>
      <c r="C537" s="26" t="s">
        <v>362</v>
      </c>
      <c r="D537" s="26" t="s">
        <v>1050</v>
      </c>
    </row>
    <row r="538" spans="1:4">
      <c r="A538" s="36">
        <v>44543</v>
      </c>
      <c r="B538" s="40" t="s">
        <v>564</v>
      </c>
      <c r="C538" s="26" t="s">
        <v>362</v>
      </c>
      <c r="D538" s="26" t="s">
        <v>1051</v>
      </c>
    </row>
    <row r="539" spans="1:4">
      <c r="A539" s="36">
        <v>44543</v>
      </c>
      <c r="B539" s="40" t="s">
        <v>1052</v>
      </c>
      <c r="C539" s="26" t="s">
        <v>362</v>
      </c>
      <c r="D539" s="26" t="s">
        <v>915</v>
      </c>
    </row>
    <row r="540" spans="1:4">
      <c r="A540" s="36">
        <v>44543</v>
      </c>
      <c r="B540" s="40" t="s">
        <v>419</v>
      </c>
      <c r="C540" s="26" t="s">
        <v>362</v>
      </c>
      <c r="D540" s="26" t="s">
        <v>1053</v>
      </c>
    </row>
    <row r="541" spans="1:4">
      <c r="A541" s="36">
        <v>44544</v>
      </c>
      <c r="B541" s="40" t="s">
        <v>450</v>
      </c>
      <c r="C541" s="26" t="s">
        <v>362</v>
      </c>
      <c r="D541" s="26" t="s">
        <v>1054</v>
      </c>
    </row>
    <row r="542" spans="1:4">
      <c r="A542" s="36">
        <v>44545</v>
      </c>
      <c r="B542" s="26" t="s">
        <v>380</v>
      </c>
      <c r="C542" s="26" t="s">
        <v>362</v>
      </c>
      <c r="D542" s="26" t="s">
        <v>1055</v>
      </c>
    </row>
    <row r="543" spans="1:4">
      <c r="A543" s="36">
        <v>44545</v>
      </c>
      <c r="B543" s="40" t="s">
        <v>1056</v>
      </c>
      <c r="C543" s="26" t="s">
        <v>362</v>
      </c>
      <c r="D543" s="26" t="s">
        <v>1057</v>
      </c>
    </row>
    <row r="544" spans="1:4">
      <c r="A544" s="36">
        <v>44546</v>
      </c>
      <c r="B544" s="40" t="s">
        <v>1058</v>
      </c>
      <c r="C544" s="26" t="s">
        <v>362</v>
      </c>
      <c r="D544" s="26" t="s">
        <v>1059</v>
      </c>
    </row>
    <row r="545" spans="1:4">
      <c r="A545" s="36">
        <v>44547</v>
      </c>
      <c r="B545" s="40" t="s">
        <v>470</v>
      </c>
      <c r="C545" s="26" t="s">
        <v>362</v>
      </c>
      <c r="D545" s="26" t="s">
        <v>1060</v>
      </c>
    </row>
    <row r="546" spans="1:4">
      <c r="A546" s="36">
        <v>44550</v>
      </c>
      <c r="B546" s="40" t="s">
        <v>1061</v>
      </c>
      <c r="C546" s="26" t="s">
        <v>359</v>
      </c>
      <c r="D546" s="26" t="s">
        <v>1062</v>
      </c>
    </row>
    <row r="547" spans="1:4">
      <c r="A547" s="36">
        <v>44551</v>
      </c>
      <c r="B547" s="40" t="s">
        <v>1063</v>
      </c>
      <c r="C547" s="26" t="s">
        <v>368</v>
      </c>
      <c r="D547" s="26" t="s">
        <v>1064</v>
      </c>
    </row>
    <row r="548" spans="1:4">
      <c r="A548" s="36">
        <v>44552</v>
      </c>
      <c r="B548" s="40" t="s">
        <v>1065</v>
      </c>
      <c r="C548" s="26" t="s">
        <v>423</v>
      </c>
      <c r="D548" s="26" t="s">
        <v>1066</v>
      </c>
    </row>
    <row r="549" spans="1:4">
      <c r="A549" s="36">
        <v>44552</v>
      </c>
      <c r="B549" s="40" t="s">
        <v>1067</v>
      </c>
      <c r="C549" s="26" t="s">
        <v>423</v>
      </c>
      <c r="D549" s="26" t="s">
        <v>1068</v>
      </c>
    </row>
    <row r="550" spans="1:4">
      <c r="A550" s="36">
        <v>44552</v>
      </c>
      <c r="B550" s="37" t="s">
        <v>707</v>
      </c>
      <c r="C550" s="26" t="s">
        <v>423</v>
      </c>
      <c r="D550" s="26" t="s">
        <v>1069</v>
      </c>
    </row>
    <row r="551" spans="1:4">
      <c r="A551" s="36">
        <v>44553</v>
      </c>
      <c r="B551" s="40" t="s">
        <v>645</v>
      </c>
      <c r="C551" s="26" t="s">
        <v>359</v>
      </c>
      <c r="D551" s="26" t="s">
        <v>853</v>
      </c>
    </row>
    <row r="552" spans="1:4">
      <c r="A552" s="36">
        <v>44553</v>
      </c>
      <c r="B552" s="40" t="s">
        <v>1070</v>
      </c>
      <c r="C552" s="26" t="s">
        <v>362</v>
      </c>
      <c r="D552" s="26" t="s">
        <v>1071</v>
      </c>
    </row>
    <row r="553" spans="1:4">
      <c r="A553" s="36">
        <v>44554</v>
      </c>
      <c r="B553" s="40" t="s">
        <v>752</v>
      </c>
      <c r="C553" s="26" t="s">
        <v>362</v>
      </c>
      <c r="D553" s="26" t="s">
        <v>886</v>
      </c>
    </row>
    <row r="554" spans="1:4">
      <c r="A554" s="36">
        <v>44557</v>
      </c>
      <c r="B554" s="40" t="s">
        <v>1063</v>
      </c>
      <c r="C554" s="26" t="s">
        <v>362</v>
      </c>
      <c r="D554" s="26" t="s">
        <v>1072</v>
      </c>
    </row>
    <row r="555" spans="1:4">
      <c r="A555" s="36">
        <v>44557</v>
      </c>
      <c r="B555" s="37" t="s">
        <v>678</v>
      </c>
      <c r="C555" s="26" t="s">
        <v>359</v>
      </c>
      <c r="D555" s="26" t="s">
        <v>970</v>
      </c>
    </row>
    <row r="556" spans="1:4">
      <c r="A556" s="49">
        <v>44557</v>
      </c>
      <c r="B556" s="50" t="s">
        <v>1073</v>
      </c>
      <c r="C556" s="26" t="s">
        <v>362</v>
      </c>
      <c r="D556" s="26" t="s">
        <v>1074</v>
      </c>
    </row>
    <row r="557" spans="1:4">
      <c r="A557" s="36">
        <v>44557</v>
      </c>
      <c r="B557" s="40" t="s">
        <v>1075</v>
      </c>
      <c r="C557" s="26" t="s">
        <v>362</v>
      </c>
      <c r="D557" s="26" t="s">
        <v>1076</v>
      </c>
    </row>
    <row r="558" spans="1:4" ht="29">
      <c r="A558" s="36">
        <v>44562</v>
      </c>
      <c r="B558" s="40" t="s">
        <v>854</v>
      </c>
      <c r="C558" s="26" t="s">
        <v>368</v>
      </c>
      <c r="D558" s="26" t="s">
        <v>1077</v>
      </c>
    </row>
    <row r="559" spans="1:4">
      <c r="A559" s="36">
        <v>44562</v>
      </c>
      <c r="B559" s="40" t="s">
        <v>1078</v>
      </c>
      <c r="C559" s="26" t="s">
        <v>362</v>
      </c>
      <c r="D559" s="26" t="s">
        <v>1079</v>
      </c>
    </row>
    <row r="560" spans="1:4">
      <c r="A560" s="36">
        <v>44564</v>
      </c>
      <c r="B560" s="40" t="s">
        <v>1080</v>
      </c>
      <c r="C560" s="26" t="s">
        <v>368</v>
      </c>
      <c r="D560" s="26" t="s">
        <v>1081</v>
      </c>
    </row>
    <row r="561" spans="1:4">
      <c r="A561" s="36">
        <v>44564</v>
      </c>
      <c r="B561" s="40" t="s">
        <v>1082</v>
      </c>
      <c r="C561" s="26" t="s">
        <v>362</v>
      </c>
      <c r="D561" s="26" t="s">
        <v>1083</v>
      </c>
    </row>
    <row r="562" spans="1:4">
      <c r="A562" s="36">
        <v>44565</v>
      </c>
      <c r="B562" s="40" t="s">
        <v>1084</v>
      </c>
      <c r="C562" s="26" t="s">
        <v>362</v>
      </c>
      <c r="D562" s="26" t="s">
        <v>1083</v>
      </c>
    </row>
    <row r="563" spans="1:4">
      <c r="A563" s="36">
        <v>44568</v>
      </c>
      <c r="B563" s="40" t="s">
        <v>645</v>
      </c>
      <c r="C563" s="26" t="s">
        <v>365</v>
      </c>
      <c r="D563" s="26" t="s">
        <v>1085</v>
      </c>
    </row>
    <row r="564" spans="1:4">
      <c r="A564" s="36">
        <v>44571</v>
      </c>
      <c r="B564" s="26" t="s">
        <v>509</v>
      </c>
      <c r="C564" s="26" t="s">
        <v>362</v>
      </c>
      <c r="D564" s="26" t="s">
        <v>1083</v>
      </c>
    </row>
    <row r="565" spans="1:4">
      <c r="A565" s="36">
        <v>44572</v>
      </c>
      <c r="B565" s="40" t="s">
        <v>1086</v>
      </c>
      <c r="C565" s="26" t="s">
        <v>362</v>
      </c>
      <c r="D565" s="26" t="s">
        <v>1083</v>
      </c>
    </row>
    <row r="566" spans="1:4">
      <c r="A566" s="36">
        <v>44572</v>
      </c>
      <c r="B566" s="40" t="s">
        <v>1087</v>
      </c>
      <c r="C566" s="26" t="s">
        <v>362</v>
      </c>
      <c r="D566" s="26" t="s">
        <v>1083</v>
      </c>
    </row>
    <row r="567" spans="1:4">
      <c r="A567" s="36">
        <v>44572</v>
      </c>
      <c r="B567" s="40" t="s">
        <v>1088</v>
      </c>
      <c r="C567" s="26" t="s">
        <v>362</v>
      </c>
      <c r="D567" s="26" t="s">
        <v>1089</v>
      </c>
    </row>
    <row r="568" spans="1:4">
      <c r="A568" s="36">
        <v>44574</v>
      </c>
      <c r="B568" s="40" t="s">
        <v>576</v>
      </c>
      <c r="C568" s="26" t="s">
        <v>362</v>
      </c>
      <c r="D568" s="26" t="s">
        <v>1090</v>
      </c>
    </row>
    <row r="569" spans="1:4" ht="29">
      <c r="A569" s="36">
        <v>44575</v>
      </c>
      <c r="B569" s="40" t="s">
        <v>1091</v>
      </c>
      <c r="C569" s="26" t="s">
        <v>362</v>
      </c>
      <c r="D569" s="26" t="s">
        <v>1092</v>
      </c>
    </row>
    <row r="570" spans="1:4">
      <c r="A570" s="36">
        <v>44575</v>
      </c>
      <c r="B570" s="40" t="s">
        <v>1088</v>
      </c>
      <c r="C570" s="26" t="s">
        <v>362</v>
      </c>
      <c r="D570" s="26" t="s">
        <v>1093</v>
      </c>
    </row>
    <row r="571" spans="1:4">
      <c r="A571" s="36">
        <v>44577</v>
      </c>
      <c r="B571" s="40" t="s">
        <v>1094</v>
      </c>
      <c r="C571" s="26" t="s">
        <v>362</v>
      </c>
      <c r="D571" s="26" t="s">
        <v>1093</v>
      </c>
    </row>
    <row r="572" spans="1:4">
      <c r="A572" s="36">
        <v>44578</v>
      </c>
      <c r="B572" s="26" t="s">
        <v>361</v>
      </c>
      <c r="C572" s="26" t="s">
        <v>362</v>
      </c>
      <c r="D572" s="26" t="s">
        <v>1095</v>
      </c>
    </row>
    <row r="573" spans="1:4">
      <c r="A573" s="36">
        <v>44578</v>
      </c>
      <c r="B573" s="40" t="s">
        <v>1096</v>
      </c>
      <c r="C573" s="26" t="s">
        <v>362</v>
      </c>
      <c r="D573" s="26" t="s">
        <v>1097</v>
      </c>
    </row>
    <row r="574" spans="1:4">
      <c r="A574" s="36">
        <v>44578</v>
      </c>
      <c r="B574" s="40" t="s">
        <v>1098</v>
      </c>
      <c r="C574" s="26" t="s">
        <v>368</v>
      </c>
      <c r="D574" s="26" t="s">
        <v>1099</v>
      </c>
    </row>
    <row r="575" spans="1:4">
      <c r="A575" s="36">
        <v>44579</v>
      </c>
      <c r="B575" s="26" t="s">
        <v>361</v>
      </c>
      <c r="C575" s="26" t="s">
        <v>654</v>
      </c>
      <c r="D575" s="26" t="s">
        <v>1100</v>
      </c>
    </row>
    <row r="576" spans="1:4">
      <c r="A576" s="36">
        <v>44579</v>
      </c>
      <c r="B576" s="40" t="s">
        <v>1101</v>
      </c>
      <c r="C576" s="26" t="s">
        <v>362</v>
      </c>
      <c r="D576" s="26" t="s">
        <v>1102</v>
      </c>
    </row>
    <row r="577" spans="1:4">
      <c r="A577" s="36">
        <v>44580</v>
      </c>
      <c r="B577" s="40" t="s">
        <v>1103</v>
      </c>
      <c r="C577" s="26" t="s">
        <v>423</v>
      </c>
      <c r="D577" s="26" t="s">
        <v>1104</v>
      </c>
    </row>
    <row r="578" spans="1:4">
      <c r="A578" s="36">
        <v>44580</v>
      </c>
      <c r="B578" s="40" t="s">
        <v>1086</v>
      </c>
      <c r="C578" s="26" t="s">
        <v>359</v>
      </c>
      <c r="D578" s="26" t="s">
        <v>1105</v>
      </c>
    </row>
    <row r="579" spans="1:4">
      <c r="A579" s="36">
        <v>44582</v>
      </c>
      <c r="B579" s="40" t="s">
        <v>812</v>
      </c>
      <c r="C579" s="26" t="s">
        <v>362</v>
      </c>
      <c r="D579" s="26" t="s">
        <v>1106</v>
      </c>
    </row>
    <row r="580" spans="1:4">
      <c r="A580" s="36">
        <v>44582</v>
      </c>
      <c r="B580" s="40" t="s">
        <v>463</v>
      </c>
      <c r="C580" s="26" t="s">
        <v>362</v>
      </c>
      <c r="D580" s="26" t="s">
        <v>1093</v>
      </c>
    </row>
    <row r="581" spans="1:4">
      <c r="A581" s="36">
        <v>44582</v>
      </c>
      <c r="B581" s="40" t="s">
        <v>419</v>
      </c>
      <c r="C581" s="26" t="s">
        <v>362</v>
      </c>
      <c r="D581" s="26" t="s">
        <v>1107</v>
      </c>
    </row>
    <row r="582" spans="1:4">
      <c r="A582" s="36">
        <v>44583</v>
      </c>
      <c r="B582" s="40" t="s">
        <v>907</v>
      </c>
      <c r="C582" s="26" t="s">
        <v>362</v>
      </c>
      <c r="D582" s="26" t="s">
        <v>1093</v>
      </c>
    </row>
    <row r="583" spans="1:4">
      <c r="A583" s="36">
        <v>44584</v>
      </c>
      <c r="B583" s="40" t="s">
        <v>564</v>
      </c>
      <c r="C583" s="26" t="s">
        <v>362</v>
      </c>
      <c r="D583" s="26" t="s">
        <v>1093</v>
      </c>
    </row>
    <row r="584" spans="1:4">
      <c r="A584" s="36">
        <v>44585</v>
      </c>
      <c r="B584" s="40" t="s">
        <v>1108</v>
      </c>
      <c r="C584" s="26" t="s">
        <v>362</v>
      </c>
      <c r="D584" s="26" t="s">
        <v>1109</v>
      </c>
    </row>
    <row r="585" spans="1:4">
      <c r="A585" s="36">
        <v>44585</v>
      </c>
      <c r="B585" s="40" t="s">
        <v>1110</v>
      </c>
      <c r="C585" s="26" t="s">
        <v>362</v>
      </c>
      <c r="D585" s="26" t="s">
        <v>714</v>
      </c>
    </row>
    <row r="586" spans="1:4">
      <c r="A586" s="36">
        <v>44586</v>
      </c>
      <c r="B586" s="40" t="s">
        <v>615</v>
      </c>
      <c r="C586" s="26" t="s">
        <v>362</v>
      </c>
      <c r="D586" s="26" t="s">
        <v>1111</v>
      </c>
    </row>
    <row r="587" spans="1:4">
      <c r="A587" s="36">
        <v>44589</v>
      </c>
      <c r="B587" s="37" t="s">
        <v>653</v>
      </c>
      <c r="C587" s="26" t="s">
        <v>365</v>
      </c>
      <c r="D587" s="26" t="s">
        <v>1081</v>
      </c>
    </row>
    <row r="588" spans="1:4">
      <c r="A588" s="36">
        <v>44589</v>
      </c>
      <c r="B588" s="40" t="s">
        <v>1108</v>
      </c>
      <c r="C588" s="26" t="s">
        <v>362</v>
      </c>
      <c r="D588" s="26" t="s">
        <v>1112</v>
      </c>
    </row>
    <row r="589" spans="1:4">
      <c r="A589" s="36">
        <v>44591</v>
      </c>
      <c r="B589" s="40" t="s">
        <v>752</v>
      </c>
      <c r="C589" s="26" t="s">
        <v>362</v>
      </c>
      <c r="D589" s="26" t="s">
        <v>1113</v>
      </c>
    </row>
    <row r="590" spans="1:4">
      <c r="A590" s="36">
        <v>44592</v>
      </c>
      <c r="B590" s="26" t="s">
        <v>391</v>
      </c>
      <c r="C590" s="26" t="s">
        <v>365</v>
      </c>
      <c r="D590" s="26" t="s">
        <v>1114</v>
      </c>
    </row>
    <row r="591" spans="1:4">
      <c r="A591" s="36">
        <v>44593</v>
      </c>
      <c r="B591" s="40" t="s">
        <v>1115</v>
      </c>
      <c r="C591" s="26" t="s">
        <v>362</v>
      </c>
      <c r="D591" s="26" t="s">
        <v>1116</v>
      </c>
    </row>
    <row r="592" spans="1:4">
      <c r="A592" s="36">
        <v>44593</v>
      </c>
      <c r="B592" s="40" t="s">
        <v>239</v>
      </c>
      <c r="C592" s="26" t="s">
        <v>362</v>
      </c>
      <c r="D592" s="26" t="s">
        <v>408</v>
      </c>
    </row>
    <row r="593" spans="1:4">
      <c r="A593" s="36">
        <v>44593</v>
      </c>
      <c r="B593" s="40" t="s">
        <v>1088</v>
      </c>
      <c r="C593" s="26" t="s">
        <v>368</v>
      </c>
      <c r="D593" s="26" t="s">
        <v>1117</v>
      </c>
    </row>
    <row r="594" spans="1:4" ht="29">
      <c r="A594" s="36">
        <v>44594</v>
      </c>
      <c r="B594" s="40" t="s">
        <v>854</v>
      </c>
      <c r="C594" s="26" t="s">
        <v>368</v>
      </c>
      <c r="D594" s="26" t="s">
        <v>1118</v>
      </c>
    </row>
    <row r="595" spans="1:4">
      <c r="A595" s="36">
        <v>44594</v>
      </c>
      <c r="B595" s="26" t="s">
        <v>446</v>
      </c>
      <c r="C595" s="26" t="s">
        <v>362</v>
      </c>
      <c r="D595" s="26" t="s">
        <v>1119</v>
      </c>
    </row>
    <row r="596" spans="1:4">
      <c r="A596" s="36">
        <v>44594</v>
      </c>
      <c r="B596" s="40" t="s">
        <v>1120</v>
      </c>
      <c r="C596" s="26" t="s">
        <v>362</v>
      </c>
      <c r="D596" s="26" t="s">
        <v>1121</v>
      </c>
    </row>
    <row r="597" spans="1:4">
      <c r="A597" s="36">
        <v>44594</v>
      </c>
      <c r="B597" s="40" t="s">
        <v>757</v>
      </c>
      <c r="C597" s="26" t="s">
        <v>362</v>
      </c>
      <c r="D597" s="26" t="s">
        <v>1122</v>
      </c>
    </row>
    <row r="598" spans="1:4">
      <c r="A598" s="36">
        <v>44594</v>
      </c>
      <c r="B598" s="40" t="s">
        <v>1123</v>
      </c>
      <c r="C598" s="26" t="s">
        <v>359</v>
      </c>
      <c r="D598" s="26" t="s">
        <v>1124</v>
      </c>
    </row>
    <row r="599" spans="1:4">
      <c r="A599" s="36">
        <v>44595</v>
      </c>
      <c r="B599" s="40" t="s">
        <v>586</v>
      </c>
      <c r="C599" s="26" t="s">
        <v>362</v>
      </c>
      <c r="D599" s="26" t="s">
        <v>1125</v>
      </c>
    </row>
    <row r="600" spans="1:4">
      <c r="A600" s="36">
        <v>44595</v>
      </c>
      <c r="B600" s="40" t="s">
        <v>1126</v>
      </c>
      <c r="C600" s="26" t="s">
        <v>365</v>
      </c>
      <c r="D600" s="26" t="s">
        <v>1081</v>
      </c>
    </row>
    <row r="601" spans="1:4">
      <c r="A601" s="36">
        <v>44595</v>
      </c>
      <c r="B601" s="40" t="s">
        <v>564</v>
      </c>
      <c r="C601" s="26" t="s">
        <v>362</v>
      </c>
      <c r="D601" s="26" t="s">
        <v>1127</v>
      </c>
    </row>
    <row r="602" spans="1:4">
      <c r="A602" s="36">
        <v>44595</v>
      </c>
      <c r="B602" s="40" t="s">
        <v>916</v>
      </c>
      <c r="C602" s="26" t="s">
        <v>362</v>
      </c>
      <c r="D602" s="26" t="s">
        <v>1128</v>
      </c>
    </row>
    <row r="603" spans="1:4">
      <c r="A603" s="36">
        <v>44595</v>
      </c>
      <c r="B603" s="40" t="s">
        <v>551</v>
      </c>
      <c r="C603" s="26" t="s">
        <v>368</v>
      </c>
      <c r="D603" s="26" t="s">
        <v>1129</v>
      </c>
    </row>
    <row r="604" spans="1:4">
      <c r="A604" s="36">
        <v>44596</v>
      </c>
      <c r="B604" s="40" t="s">
        <v>832</v>
      </c>
      <c r="C604" s="26" t="s">
        <v>362</v>
      </c>
      <c r="D604" s="26" t="s">
        <v>1130</v>
      </c>
    </row>
    <row r="605" spans="1:4">
      <c r="A605" s="36">
        <v>44596</v>
      </c>
      <c r="B605" s="40" t="s">
        <v>558</v>
      </c>
      <c r="C605" s="26" t="s">
        <v>368</v>
      </c>
      <c r="D605" s="26" t="s">
        <v>1131</v>
      </c>
    </row>
    <row r="606" spans="1:4">
      <c r="A606" s="36">
        <v>44596</v>
      </c>
      <c r="B606" s="40" t="s">
        <v>1132</v>
      </c>
      <c r="C606" s="26" t="s">
        <v>368</v>
      </c>
      <c r="D606" s="26" t="s">
        <v>1133</v>
      </c>
    </row>
    <row r="607" spans="1:4">
      <c r="A607" s="36">
        <v>44596</v>
      </c>
      <c r="B607" s="40" t="s">
        <v>450</v>
      </c>
      <c r="C607" s="26" t="s">
        <v>362</v>
      </c>
      <c r="D607" s="26" t="s">
        <v>1134</v>
      </c>
    </row>
    <row r="608" spans="1:4">
      <c r="A608" s="36">
        <v>44599</v>
      </c>
      <c r="B608" s="40" t="s">
        <v>812</v>
      </c>
      <c r="C608" s="26" t="s">
        <v>362</v>
      </c>
      <c r="D608" s="26" t="s">
        <v>1135</v>
      </c>
    </row>
    <row r="609" spans="1:4">
      <c r="A609" s="36">
        <v>44599</v>
      </c>
      <c r="B609" s="37" t="s">
        <v>604</v>
      </c>
      <c r="C609" s="41" t="s">
        <v>966</v>
      </c>
      <c r="D609" s="26" t="s">
        <v>1136</v>
      </c>
    </row>
    <row r="610" spans="1:4">
      <c r="A610" s="36">
        <v>44599</v>
      </c>
      <c r="B610" s="40" t="s">
        <v>916</v>
      </c>
      <c r="C610" s="26" t="s">
        <v>654</v>
      </c>
      <c r="D610" s="26" t="s">
        <v>1137</v>
      </c>
    </row>
    <row r="611" spans="1:4">
      <c r="A611" s="36">
        <v>44599</v>
      </c>
      <c r="B611" s="40" t="s">
        <v>668</v>
      </c>
      <c r="C611" s="26" t="s">
        <v>359</v>
      </c>
      <c r="D611" s="26" t="s">
        <v>1138</v>
      </c>
    </row>
    <row r="612" spans="1:4">
      <c r="A612" s="36">
        <v>44599</v>
      </c>
      <c r="B612" s="37" t="s">
        <v>574</v>
      </c>
      <c r="C612" s="26" t="s">
        <v>359</v>
      </c>
      <c r="D612" s="26" t="s">
        <v>970</v>
      </c>
    </row>
    <row r="613" spans="1:4">
      <c r="A613" s="36">
        <v>44599</v>
      </c>
      <c r="B613" s="37" t="s">
        <v>574</v>
      </c>
      <c r="C613" s="26" t="s">
        <v>368</v>
      </c>
      <c r="D613" s="26" t="s">
        <v>1139</v>
      </c>
    </row>
    <row r="614" spans="1:4">
      <c r="A614" s="36">
        <v>44600</v>
      </c>
      <c r="B614" s="40" t="s">
        <v>358</v>
      </c>
      <c r="C614" s="26" t="s">
        <v>359</v>
      </c>
      <c r="D614" s="26" t="s">
        <v>1140</v>
      </c>
    </row>
    <row r="615" spans="1:4">
      <c r="A615" s="36">
        <v>44600</v>
      </c>
      <c r="B615" s="37" t="s">
        <v>707</v>
      </c>
      <c r="C615" s="26" t="s">
        <v>362</v>
      </c>
      <c r="D615" s="26" t="s">
        <v>1141</v>
      </c>
    </row>
    <row r="616" spans="1:4">
      <c r="A616" s="36">
        <v>44601</v>
      </c>
      <c r="B616" s="40" t="s">
        <v>1142</v>
      </c>
      <c r="C616" s="26" t="s">
        <v>362</v>
      </c>
      <c r="D616" s="26" t="s">
        <v>1143</v>
      </c>
    </row>
    <row r="617" spans="1:4">
      <c r="A617" s="36">
        <v>44601</v>
      </c>
      <c r="B617" s="40" t="s">
        <v>916</v>
      </c>
      <c r="C617" s="26" t="s">
        <v>362</v>
      </c>
      <c r="D617" s="26" t="s">
        <v>886</v>
      </c>
    </row>
    <row r="618" spans="1:4">
      <c r="A618" s="36">
        <v>44601</v>
      </c>
      <c r="B618" s="40" t="s">
        <v>1144</v>
      </c>
      <c r="C618" s="26" t="s">
        <v>654</v>
      </c>
      <c r="D618" s="26" t="s">
        <v>1145</v>
      </c>
    </row>
    <row r="619" spans="1:4">
      <c r="A619" s="36">
        <v>44601</v>
      </c>
      <c r="B619" s="40" t="s">
        <v>442</v>
      </c>
      <c r="C619" s="26" t="s">
        <v>362</v>
      </c>
      <c r="D619" s="26" t="s">
        <v>972</v>
      </c>
    </row>
    <row r="620" spans="1:4">
      <c r="A620" s="36">
        <v>44601</v>
      </c>
      <c r="B620" s="40" t="s">
        <v>912</v>
      </c>
      <c r="C620" s="26" t="s">
        <v>1146</v>
      </c>
      <c r="D620" s="26" t="s">
        <v>1081</v>
      </c>
    </row>
    <row r="621" spans="1:4">
      <c r="A621" s="36">
        <v>44601</v>
      </c>
      <c r="B621" s="40" t="s">
        <v>1147</v>
      </c>
      <c r="C621" s="26" t="s">
        <v>362</v>
      </c>
      <c r="D621" s="26" t="s">
        <v>1148</v>
      </c>
    </row>
    <row r="622" spans="1:4">
      <c r="A622" s="36">
        <v>44602</v>
      </c>
      <c r="B622" s="40" t="s">
        <v>463</v>
      </c>
      <c r="C622" s="26" t="s">
        <v>423</v>
      </c>
      <c r="D622" s="26" t="s">
        <v>1149</v>
      </c>
    </row>
    <row r="623" spans="1:4">
      <c r="A623" s="36">
        <v>44602</v>
      </c>
      <c r="B623" s="37" t="s">
        <v>707</v>
      </c>
      <c r="C623" s="26" t="s">
        <v>362</v>
      </c>
      <c r="D623" s="26" t="s">
        <v>1150</v>
      </c>
    </row>
    <row r="624" spans="1:4">
      <c r="A624" s="36">
        <v>44602</v>
      </c>
      <c r="B624" s="40" t="s">
        <v>1103</v>
      </c>
      <c r="C624" s="26" t="s">
        <v>362</v>
      </c>
      <c r="D624" s="26" t="s">
        <v>1151</v>
      </c>
    </row>
    <row r="625" spans="1:4">
      <c r="A625" s="36">
        <v>44603</v>
      </c>
      <c r="B625" s="40" t="s">
        <v>561</v>
      </c>
      <c r="C625" s="26" t="s">
        <v>362</v>
      </c>
      <c r="D625" s="26" t="s">
        <v>1152</v>
      </c>
    </row>
    <row r="626" spans="1:4">
      <c r="A626" s="36">
        <v>44603</v>
      </c>
      <c r="B626" s="40" t="s">
        <v>1153</v>
      </c>
      <c r="C626" s="26" t="s">
        <v>362</v>
      </c>
      <c r="D626" s="26" t="s">
        <v>1154</v>
      </c>
    </row>
    <row r="627" spans="1:4">
      <c r="A627" s="36">
        <v>44603</v>
      </c>
      <c r="B627" s="40" t="s">
        <v>475</v>
      </c>
      <c r="C627" s="26" t="s">
        <v>362</v>
      </c>
      <c r="D627" s="26" t="s">
        <v>1155</v>
      </c>
    </row>
    <row r="628" spans="1:4">
      <c r="A628" s="36">
        <v>44606</v>
      </c>
      <c r="B628" s="40" t="s">
        <v>916</v>
      </c>
      <c r="C628" s="26" t="s">
        <v>362</v>
      </c>
      <c r="D628" s="26" t="s">
        <v>1156</v>
      </c>
    </row>
    <row r="629" spans="1:4">
      <c r="A629" s="36">
        <v>44607</v>
      </c>
      <c r="B629" s="40" t="s">
        <v>885</v>
      </c>
      <c r="C629" s="26" t="s">
        <v>654</v>
      </c>
      <c r="D629" s="26" t="s">
        <v>1157</v>
      </c>
    </row>
    <row r="630" spans="1:4">
      <c r="A630" s="36">
        <v>44607</v>
      </c>
      <c r="B630" s="40" t="s">
        <v>885</v>
      </c>
      <c r="C630" s="26" t="s">
        <v>362</v>
      </c>
      <c r="D630" s="26" t="s">
        <v>1158</v>
      </c>
    </row>
    <row r="631" spans="1:4" ht="29">
      <c r="A631" s="36">
        <v>44607</v>
      </c>
      <c r="B631" s="37" t="s">
        <v>574</v>
      </c>
      <c r="C631" s="26" t="s">
        <v>368</v>
      </c>
      <c r="D631" s="31" t="s">
        <v>1159</v>
      </c>
    </row>
    <row r="632" spans="1:4">
      <c r="A632" s="36">
        <v>44608</v>
      </c>
      <c r="B632" s="40" t="s">
        <v>772</v>
      </c>
      <c r="C632" s="26" t="s">
        <v>368</v>
      </c>
      <c r="D632" s="26" t="s">
        <v>1160</v>
      </c>
    </row>
    <row r="633" spans="1:4">
      <c r="A633" s="36">
        <v>44609</v>
      </c>
      <c r="B633" s="40" t="s">
        <v>1161</v>
      </c>
      <c r="C633" s="26" t="s">
        <v>362</v>
      </c>
      <c r="D633" s="26" t="s">
        <v>1162</v>
      </c>
    </row>
    <row r="634" spans="1:4">
      <c r="A634" s="36">
        <v>44609</v>
      </c>
      <c r="B634" s="40" t="s">
        <v>1163</v>
      </c>
      <c r="C634" s="26" t="s">
        <v>362</v>
      </c>
      <c r="D634" s="26" t="s">
        <v>1164</v>
      </c>
    </row>
    <row r="635" spans="1:4" ht="29">
      <c r="A635" s="36">
        <v>44610</v>
      </c>
      <c r="B635" s="40" t="s">
        <v>1165</v>
      </c>
      <c r="C635" s="26" t="s">
        <v>423</v>
      </c>
      <c r="D635" s="26" t="s">
        <v>1166</v>
      </c>
    </row>
    <row r="636" spans="1:4">
      <c r="A636" s="36">
        <v>44613</v>
      </c>
      <c r="B636" s="40" t="s">
        <v>802</v>
      </c>
      <c r="C636" s="26" t="s">
        <v>359</v>
      </c>
      <c r="D636" s="26" t="s">
        <v>1140</v>
      </c>
    </row>
    <row r="637" spans="1:4">
      <c r="A637" s="36">
        <v>44613</v>
      </c>
      <c r="B637" s="40" t="s">
        <v>968</v>
      </c>
      <c r="C637" s="26" t="s">
        <v>362</v>
      </c>
      <c r="D637" s="26" t="s">
        <v>1167</v>
      </c>
    </row>
    <row r="638" spans="1:4">
      <c r="A638" s="36">
        <v>44613</v>
      </c>
      <c r="B638" s="37" t="s">
        <v>574</v>
      </c>
      <c r="C638" s="26" t="s">
        <v>423</v>
      </c>
      <c r="D638" s="26" t="s">
        <v>1168</v>
      </c>
    </row>
    <row r="639" spans="1:4">
      <c r="A639" s="36">
        <v>44613</v>
      </c>
      <c r="B639" s="40" t="s">
        <v>1169</v>
      </c>
      <c r="C639" s="26" t="s">
        <v>362</v>
      </c>
      <c r="D639" s="26" t="s">
        <v>1170</v>
      </c>
    </row>
    <row r="640" spans="1:4">
      <c r="A640" s="36">
        <v>44614</v>
      </c>
      <c r="B640" s="40" t="s">
        <v>470</v>
      </c>
      <c r="C640" s="26" t="s">
        <v>368</v>
      </c>
      <c r="D640" s="26" t="s">
        <v>1171</v>
      </c>
    </row>
    <row r="641" spans="1:4">
      <c r="A641" s="36">
        <v>44614</v>
      </c>
      <c r="B641" s="37" t="s">
        <v>604</v>
      </c>
      <c r="C641" s="41" t="s">
        <v>966</v>
      </c>
      <c r="D641" s="26" t="s">
        <v>1172</v>
      </c>
    </row>
    <row r="642" spans="1:4">
      <c r="A642" s="36">
        <v>44615</v>
      </c>
      <c r="B642" s="40" t="s">
        <v>812</v>
      </c>
      <c r="C642" s="26" t="s">
        <v>362</v>
      </c>
      <c r="D642" s="26" t="s">
        <v>1173</v>
      </c>
    </row>
    <row r="643" spans="1:4">
      <c r="A643" s="36">
        <v>44615</v>
      </c>
      <c r="B643" s="40" t="s">
        <v>470</v>
      </c>
      <c r="C643" s="26" t="s">
        <v>423</v>
      </c>
      <c r="D643" s="26" t="s">
        <v>1174</v>
      </c>
    </row>
    <row r="644" spans="1:4">
      <c r="A644" s="36">
        <v>44615</v>
      </c>
      <c r="B644" s="40" t="s">
        <v>213</v>
      </c>
      <c r="C644" s="26" t="s">
        <v>362</v>
      </c>
      <c r="D644" s="26" t="s">
        <v>1175</v>
      </c>
    </row>
    <row r="645" spans="1:4">
      <c r="A645" s="36">
        <v>44616</v>
      </c>
      <c r="B645" s="40" t="s">
        <v>1001</v>
      </c>
      <c r="C645" s="26" t="s">
        <v>362</v>
      </c>
      <c r="D645" s="26" t="s">
        <v>817</v>
      </c>
    </row>
    <row r="646" spans="1:4">
      <c r="A646" s="36">
        <v>44616</v>
      </c>
      <c r="B646" s="40" t="s">
        <v>1103</v>
      </c>
      <c r="C646" s="26" t="s">
        <v>362</v>
      </c>
      <c r="D646" s="26" t="s">
        <v>1176</v>
      </c>
    </row>
    <row r="647" spans="1:4">
      <c r="A647" s="36">
        <v>44616</v>
      </c>
      <c r="B647" s="40" t="s">
        <v>1103</v>
      </c>
      <c r="C647" s="26" t="s">
        <v>362</v>
      </c>
      <c r="D647" s="26" t="s">
        <v>1177</v>
      </c>
    </row>
    <row r="648" spans="1:4">
      <c r="A648" s="36">
        <v>44616</v>
      </c>
      <c r="B648" s="40" t="s">
        <v>450</v>
      </c>
      <c r="C648" s="26" t="s">
        <v>362</v>
      </c>
      <c r="D648" s="26" t="s">
        <v>1178</v>
      </c>
    </row>
    <row r="649" spans="1:4">
      <c r="A649" s="36">
        <v>44617</v>
      </c>
      <c r="B649" s="40" t="s">
        <v>854</v>
      </c>
      <c r="C649" s="26" t="s">
        <v>362</v>
      </c>
      <c r="D649" s="26" t="s">
        <v>1179</v>
      </c>
    </row>
    <row r="650" spans="1:4">
      <c r="A650" s="36">
        <v>44620</v>
      </c>
      <c r="B650" s="40" t="s">
        <v>442</v>
      </c>
      <c r="C650" s="26" t="s">
        <v>362</v>
      </c>
      <c r="D650" s="26" t="s">
        <v>1180</v>
      </c>
    </row>
    <row r="651" spans="1:4">
      <c r="A651" s="36">
        <v>44620</v>
      </c>
      <c r="B651" s="40" t="s">
        <v>442</v>
      </c>
      <c r="C651" s="26" t="s">
        <v>362</v>
      </c>
      <c r="D651" s="26" t="s">
        <v>538</v>
      </c>
    </row>
    <row r="652" spans="1:4">
      <c r="A652" s="36">
        <v>44622</v>
      </c>
      <c r="B652" s="40" t="s">
        <v>724</v>
      </c>
      <c r="C652" s="26" t="s">
        <v>362</v>
      </c>
      <c r="D652" s="26" t="s">
        <v>1181</v>
      </c>
    </row>
    <row r="653" spans="1:4">
      <c r="A653" s="36">
        <v>44623</v>
      </c>
      <c r="B653" s="40" t="s">
        <v>1073</v>
      </c>
      <c r="C653" s="26" t="s">
        <v>423</v>
      </c>
      <c r="D653" s="26" t="s">
        <v>1182</v>
      </c>
    </row>
    <row r="654" spans="1:4">
      <c r="A654" s="36">
        <v>44623</v>
      </c>
      <c r="B654" s="40" t="s">
        <v>1183</v>
      </c>
      <c r="C654" s="26" t="s">
        <v>1184</v>
      </c>
      <c r="D654" s="26" t="s">
        <v>1185</v>
      </c>
    </row>
    <row r="655" spans="1:4">
      <c r="A655" s="36">
        <v>44623</v>
      </c>
      <c r="B655" s="40" t="s">
        <v>873</v>
      </c>
      <c r="C655" s="26" t="s">
        <v>362</v>
      </c>
      <c r="D655" s="26" t="s">
        <v>1186</v>
      </c>
    </row>
    <row r="656" spans="1:4">
      <c r="A656" s="36">
        <v>44624</v>
      </c>
      <c r="B656" s="40" t="s">
        <v>1187</v>
      </c>
      <c r="C656" s="26" t="s">
        <v>362</v>
      </c>
      <c r="D656" s="26" t="s">
        <v>1188</v>
      </c>
    </row>
    <row r="657" spans="1:4">
      <c r="A657" s="36">
        <v>44624</v>
      </c>
      <c r="B657" s="37" t="s">
        <v>507</v>
      </c>
      <c r="C657" s="26" t="s">
        <v>362</v>
      </c>
      <c r="D657" s="26" t="s">
        <v>1189</v>
      </c>
    </row>
    <row r="658" spans="1:4">
      <c r="A658" s="36">
        <v>44627</v>
      </c>
      <c r="B658" s="40" t="s">
        <v>802</v>
      </c>
      <c r="C658" s="26" t="s">
        <v>368</v>
      </c>
      <c r="D658" s="26" t="s">
        <v>1190</v>
      </c>
    </row>
    <row r="659" spans="1:4">
      <c r="A659" s="36">
        <v>44627</v>
      </c>
      <c r="B659" s="26" t="s">
        <v>400</v>
      </c>
      <c r="C659" s="26" t="s">
        <v>359</v>
      </c>
      <c r="D659" s="26" t="s">
        <v>1191</v>
      </c>
    </row>
    <row r="660" spans="1:4">
      <c r="A660" s="36">
        <v>44627</v>
      </c>
      <c r="B660" s="40" t="s">
        <v>668</v>
      </c>
      <c r="C660" s="26" t="s">
        <v>362</v>
      </c>
      <c r="D660" s="26" t="s">
        <v>1192</v>
      </c>
    </row>
    <row r="661" spans="1:4">
      <c r="A661" s="36">
        <v>44627</v>
      </c>
      <c r="B661" s="40" t="s">
        <v>1169</v>
      </c>
      <c r="C661" s="26" t="s">
        <v>359</v>
      </c>
      <c r="D661" s="26" t="s">
        <v>1193</v>
      </c>
    </row>
    <row r="662" spans="1:4">
      <c r="A662" s="36">
        <v>44628</v>
      </c>
      <c r="B662" s="36" t="s">
        <v>555</v>
      </c>
      <c r="C662" s="26" t="s">
        <v>423</v>
      </c>
      <c r="D662" s="26" t="s">
        <v>1194</v>
      </c>
    </row>
    <row r="663" spans="1:4">
      <c r="A663" s="36">
        <v>44628</v>
      </c>
      <c r="B663" s="40" t="s">
        <v>832</v>
      </c>
      <c r="C663" s="26" t="s">
        <v>359</v>
      </c>
      <c r="D663" s="26" t="s">
        <v>1195</v>
      </c>
    </row>
    <row r="664" spans="1:4">
      <c r="A664" s="36">
        <v>44628</v>
      </c>
      <c r="B664" s="40" t="s">
        <v>649</v>
      </c>
      <c r="C664" s="26" t="s">
        <v>1184</v>
      </c>
      <c r="D664" s="26" t="s">
        <v>1185</v>
      </c>
    </row>
    <row r="665" spans="1:4">
      <c r="A665" s="36">
        <v>44629</v>
      </c>
      <c r="B665" s="26" t="s">
        <v>509</v>
      </c>
      <c r="C665" s="26" t="s">
        <v>362</v>
      </c>
      <c r="D665" s="26" t="s">
        <v>1196</v>
      </c>
    </row>
    <row r="666" spans="1:4">
      <c r="A666" s="36">
        <v>44629</v>
      </c>
      <c r="B666" s="26" t="s">
        <v>361</v>
      </c>
      <c r="C666" s="26" t="s">
        <v>362</v>
      </c>
      <c r="D666" s="26" t="s">
        <v>1197</v>
      </c>
    </row>
    <row r="667" spans="1:4">
      <c r="A667" s="36">
        <v>44629</v>
      </c>
      <c r="B667" s="40" t="s">
        <v>358</v>
      </c>
      <c r="C667" s="26" t="s">
        <v>359</v>
      </c>
      <c r="D667" s="26" t="s">
        <v>1198</v>
      </c>
    </row>
    <row r="668" spans="1:4">
      <c r="A668" s="36">
        <v>44629</v>
      </c>
      <c r="B668" s="26" t="s">
        <v>391</v>
      </c>
      <c r="C668" s="26" t="s">
        <v>362</v>
      </c>
      <c r="D668" s="26" t="s">
        <v>1199</v>
      </c>
    </row>
    <row r="669" spans="1:4">
      <c r="A669" s="36">
        <v>44629</v>
      </c>
      <c r="B669" s="40" t="s">
        <v>1200</v>
      </c>
      <c r="C669" s="26" t="s">
        <v>362</v>
      </c>
      <c r="D669" s="26" t="s">
        <v>538</v>
      </c>
    </row>
    <row r="670" spans="1:4">
      <c r="A670" s="36">
        <v>44630</v>
      </c>
      <c r="B670" s="40" t="s">
        <v>1110</v>
      </c>
      <c r="C670" s="26" t="s">
        <v>362</v>
      </c>
      <c r="D670" s="26" t="s">
        <v>1201</v>
      </c>
    </row>
    <row r="671" spans="1:4">
      <c r="A671" s="36">
        <v>44631</v>
      </c>
      <c r="B671" s="40" t="s">
        <v>854</v>
      </c>
      <c r="C671" s="26" t="s">
        <v>654</v>
      </c>
      <c r="D671" s="26" t="s">
        <v>1202</v>
      </c>
    </row>
    <row r="672" spans="1:4">
      <c r="A672" s="36">
        <v>44631</v>
      </c>
      <c r="B672" s="37" t="s">
        <v>653</v>
      </c>
      <c r="C672" s="26" t="s">
        <v>362</v>
      </c>
      <c r="D672" s="26" t="s">
        <v>1203</v>
      </c>
    </row>
    <row r="673" spans="1:4">
      <c r="A673" s="36">
        <v>44631</v>
      </c>
      <c r="B673" s="40" t="s">
        <v>1080</v>
      </c>
      <c r="C673" s="26" t="s">
        <v>362</v>
      </c>
      <c r="D673" s="26" t="s">
        <v>1204</v>
      </c>
    </row>
    <row r="674" spans="1:4">
      <c r="A674" s="36">
        <v>44631</v>
      </c>
      <c r="B674" s="40" t="s">
        <v>136</v>
      </c>
      <c r="C674" s="26" t="s">
        <v>359</v>
      </c>
      <c r="D674" s="26" t="s">
        <v>1205</v>
      </c>
    </row>
    <row r="675" spans="1:4">
      <c r="A675" s="36">
        <v>44631</v>
      </c>
      <c r="B675" s="37" t="s">
        <v>432</v>
      </c>
      <c r="C675" s="26" t="s">
        <v>423</v>
      </c>
      <c r="D675" s="26" t="s">
        <v>1206</v>
      </c>
    </row>
    <row r="676" spans="1:4">
      <c r="A676" s="36">
        <v>44631</v>
      </c>
      <c r="B676" s="40" t="s">
        <v>482</v>
      </c>
      <c r="C676" s="26" t="s">
        <v>362</v>
      </c>
      <c r="D676" s="26" t="s">
        <v>709</v>
      </c>
    </row>
    <row r="677" spans="1:4">
      <c r="A677" s="36">
        <v>44631</v>
      </c>
      <c r="B677" s="40" t="s">
        <v>645</v>
      </c>
      <c r="C677" s="26" t="s">
        <v>359</v>
      </c>
      <c r="D677" s="26" t="s">
        <v>1207</v>
      </c>
    </row>
    <row r="678" spans="1:4">
      <c r="A678" s="36">
        <v>44634</v>
      </c>
      <c r="B678" s="26" t="s">
        <v>509</v>
      </c>
      <c r="C678" s="26" t="s">
        <v>362</v>
      </c>
      <c r="D678" s="26" t="s">
        <v>1208</v>
      </c>
    </row>
    <row r="679" spans="1:4">
      <c r="A679" s="36">
        <v>44634</v>
      </c>
      <c r="B679" s="37" t="s">
        <v>364</v>
      </c>
      <c r="C679" s="26" t="s">
        <v>362</v>
      </c>
      <c r="D679" s="26" t="s">
        <v>1209</v>
      </c>
    </row>
    <row r="680" spans="1:4">
      <c r="A680" s="36">
        <v>44634</v>
      </c>
      <c r="B680" s="40" t="s">
        <v>615</v>
      </c>
      <c r="C680" s="26" t="s">
        <v>362</v>
      </c>
      <c r="D680" s="26" t="s">
        <v>1210</v>
      </c>
    </row>
    <row r="681" spans="1:4">
      <c r="A681" s="36">
        <v>44634</v>
      </c>
      <c r="B681" s="40" t="s">
        <v>571</v>
      </c>
      <c r="C681" s="26" t="s">
        <v>362</v>
      </c>
      <c r="D681" s="26" t="s">
        <v>1211</v>
      </c>
    </row>
    <row r="682" spans="1:4">
      <c r="A682" s="36">
        <v>44635</v>
      </c>
      <c r="B682" s="40" t="s">
        <v>450</v>
      </c>
      <c r="C682" s="26" t="s">
        <v>1212</v>
      </c>
      <c r="D682" s="26" t="s">
        <v>1213</v>
      </c>
    </row>
    <row r="683" spans="1:4">
      <c r="A683" s="36">
        <v>44635</v>
      </c>
      <c r="B683" s="40" t="s">
        <v>1214</v>
      </c>
      <c r="C683" s="26" t="s">
        <v>362</v>
      </c>
      <c r="D683" s="26" t="s">
        <v>1215</v>
      </c>
    </row>
    <row r="684" spans="1:4">
      <c r="A684" s="36">
        <v>44636</v>
      </c>
      <c r="B684" s="40" t="s">
        <v>1216</v>
      </c>
      <c r="C684" s="26" t="s">
        <v>362</v>
      </c>
      <c r="D684" s="26" t="s">
        <v>1217</v>
      </c>
    </row>
    <row r="685" spans="1:4">
      <c r="A685" s="36">
        <v>44636</v>
      </c>
      <c r="B685" s="40" t="s">
        <v>516</v>
      </c>
      <c r="C685" s="26" t="s">
        <v>362</v>
      </c>
      <c r="D685" s="26" t="s">
        <v>1218</v>
      </c>
    </row>
    <row r="686" spans="1:4">
      <c r="A686" s="36">
        <v>44636</v>
      </c>
      <c r="B686" s="40" t="s">
        <v>668</v>
      </c>
      <c r="C686" s="26" t="s">
        <v>362</v>
      </c>
      <c r="D686" s="26" t="s">
        <v>1181</v>
      </c>
    </row>
    <row r="687" spans="1:4">
      <c r="A687" s="36">
        <v>44636</v>
      </c>
      <c r="B687" s="26" t="s">
        <v>409</v>
      </c>
      <c r="C687" s="26" t="s">
        <v>362</v>
      </c>
      <c r="D687" s="26" t="s">
        <v>1219</v>
      </c>
    </row>
    <row r="688" spans="1:4">
      <c r="A688" s="36">
        <v>44636</v>
      </c>
      <c r="B688" s="40" t="s">
        <v>955</v>
      </c>
      <c r="C688" s="26" t="s">
        <v>423</v>
      </c>
      <c r="D688" s="26" t="s">
        <v>1220</v>
      </c>
    </row>
    <row r="689" spans="1:4">
      <c r="A689" s="36">
        <v>44637</v>
      </c>
      <c r="B689" s="40" t="s">
        <v>1221</v>
      </c>
      <c r="C689" s="26" t="s">
        <v>362</v>
      </c>
      <c r="D689" s="26" t="s">
        <v>1222</v>
      </c>
    </row>
    <row r="690" spans="1:4">
      <c r="A690" s="36">
        <v>44636</v>
      </c>
      <c r="B690" s="40" t="s">
        <v>1223</v>
      </c>
      <c r="C690" s="26" t="s">
        <v>362</v>
      </c>
      <c r="D690" s="26" t="s">
        <v>1224</v>
      </c>
    </row>
    <row r="691" spans="1:4">
      <c r="A691" s="36">
        <v>44637</v>
      </c>
      <c r="B691" s="40" t="s">
        <v>1225</v>
      </c>
      <c r="C691" s="26" t="s">
        <v>362</v>
      </c>
      <c r="D691" s="26" t="s">
        <v>1226</v>
      </c>
    </row>
    <row r="692" spans="1:4">
      <c r="A692" s="36">
        <v>44637</v>
      </c>
      <c r="B692" s="40" t="s">
        <v>1227</v>
      </c>
      <c r="C692" s="26" t="s">
        <v>359</v>
      </c>
      <c r="D692" s="26" t="s">
        <v>1228</v>
      </c>
    </row>
    <row r="693" spans="1:4">
      <c r="A693" s="36">
        <v>44638</v>
      </c>
      <c r="B693" s="40" t="s">
        <v>826</v>
      </c>
      <c r="C693" s="26" t="s">
        <v>362</v>
      </c>
      <c r="D693" s="26" t="s">
        <v>1229</v>
      </c>
    </row>
    <row r="694" spans="1:4">
      <c r="A694" s="36">
        <v>44638</v>
      </c>
      <c r="B694" s="40" t="s">
        <v>1123</v>
      </c>
      <c r="C694" s="26" t="s">
        <v>359</v>
      </c>
      <c r="D694" s="26" t="s">
        <v>1230</v>
      </c>
    </row>
    <row r="695" spans="1:4">
      <c r="A695" s="36">
        <v>44638</v>
      </c>
      <c r="B695" s="37" t="s">
        <v>653</v>
      </c>
      <c r="C695" s="26" t="s">
        <v>359</v>
      </c>
      <c r="D695" s="26" t="s">
        <v>1231</v>
      </c>
    </row>
    <row r="696" spans="1:4">
      <c r="A696" s="36">
        <v>44641</v>
      </c>
      <c r="B696" s="40" t="s">
        <v>1232</v>
      </c>
      <c r="C696" s="26" t="s">
        <v>362</v>
      </c>
      <c r="D696" s="26" t="s">
        <v>1233</v>
      </c>
    </row>
    <row r="697" spans="1:4">
      <c r="A697" s="36">
        <v>44641</v>
      </c>
      <c r="B697" s="40" t="s">
        <v>475</v>
      </c>
      <c r="C697" s="26" t="s">
        <v>362</v>
      </c>
      <c r="D697" s="26" t="s">
        <v>1234</v>
      </c>
    </row>
    <row r="698" spans="1:4">
      <c r="A698" s="36">
        <v>44641</v>
      </c>
      <c r="B698" s="26" t="s">
        <v>361</v>
      </c>
      <c r="C698" s="26" t="s">
        <v>362</v>
      </c>
      <c r="D698" s="26" t="s">
        <v>1235</v>
      </c>
    </row>
    <row r="699" spans="1:4">
      <c r="A699" s="36">
        <v>44641</v>
      </c>
      <c r="B699" s="40" t="s">
        <v>1236</v>
      </c>
      <c r="C699" s="26" t="s">
        <v>1237</v>
      </c>
      <c r="D699" s="26" t="s">
        <v>1238</v>
      </c>
    </row>
    <row r="700" spans="1:4">
      <c r="A700" s="36">
        <v>44641</v>
      </c>
      <c r="B700" s="40" t="s">
        <v>1236</v>
      </c>
      <c r="C700" s="26" t="s">
        <v>362</v>
      </c>
      <c r="D700" s="26" t="s">
        <v>1239</v>
      </c>
    </row>
    <row r="701" spans="1:4">
      <c r="A701" s="36">
        <v>44641</v>
      </c>
      <c r="B701" s="40" t="s">
        <v>873</v>
      </c>
      <c r="C701" s="26" t="s">
        <v>362</v>
      </c>
      <c r="D701" s="26" t="s">
        <v>1240</v>
      </c>
    </row>
    <row r="702" spans="1:4">
      <c r="A702" s="36">
        <v>44641</v>
      </c>
      <c r="B702" s="40" t="s">
        <v>1227</v>
      </c>
      <c r="C702" s="26" t="s">
        <v>362</v>
      </c>
      <c r="D702" s="26" t="s">
        <v>1241</v>
      </c>
    </row>
    <row r="703" spans="1:4">
      <c r="A703" s="36">
        <v>44641</v>
      </c>
      <c r="B703" s="40" t="s">
        <v>1123</v>
      </c>
      <c r="C703" s="26" t="s">
        <v>359</v>
      </c>
      <c r="D703" s="26" t="s">
        <v>1242</v>
      </c>
    </row>
    <row r="704" spans="1:4">
      <c r="A704" s="36">
        <v>44642</v>
      </c>
      <c r="B704" s="40" t="s">
        <v>1243</v>
      </c>
      <c r="C704" s="26" t="s">
        <v>362</v>
      </c>
      <c r="D704" s="26" t="s">
        <v>1012</v>
      </c>
    </row>
    <row r="705" spans="1:4">
      <c r="A705" s="36">
        <v>44642</v>
      </c>
      <c r="B705" s="40" t="s">
        <v>1244</v>
      </c>
      <c r="C705" s="26" t="s">
        <v>359</v>
      </c>
      <c r="D705" s="26" t="s">
        <v>1245</v>
      </c>
    </row>
    <row r="706" spans="1:4">
      <c r="A706" s="36">
        <v>44638</v>
      </c>
      <c r="B706" s="40" t="s">
        <v>802</v>
      </c>
      <c r="C706" s="26" t="s">
        <v>423</v>
      </c>
      <c r="D706" s="26" t="s">
        <v>1246</v>
      </c>
    </row>
    <row r="707" spans="1:4">
      <c r="A707" s="36">
        <v>44642</v>
      </c>
      <c r="B707" s="40" t="s">
        <v>1247</v>
      </c>
      <c r="C707" s="26" t="s">
        <v>362</v>
      </c>
      <c r="D707" s="26" t="s">
        <v>1248</v>
      </c>
    </row>
    <row r="708" spans="1:4">
      <c r="A708" s="36">
        <v>44642</v>
      </c>
      <c r="B708" s="40" t="s">
        <v>1249</v>
      </c>
      <c r="C708" s="26" t="s">
        <v>362</v>
      </c>
      <c r="D708" s="26" t="s">
        <v>1250</v>
      </c>
    </row>
    <row r="709" spans="1:4">
      <c r="A709" s="36">
        <v>44642</v>
      </c>
      <c r="B709" s="40" t="s">
        <v>1251</v>
      </c>
      <c r="C709" s="26" t="s">
        <v>362</v>
      </c>
      <c r="D709" s="26" t="s">
        <v>1252</v>
      </c>
    </row>
    <row r="710" spans="1:4" ht="43.5">
      <c r="A710" s="36" t="s">
        <v>1253</v>
      </c>
      <c r="B710" s="40" t="s">
        <v>1063</v>
      </c>
      <c r="C710" s="26" t="s">
        <v>362</v>
      </c>
      <c r="D710" s="26" t="s">
        <v>1254</v>
      </c>
    </row>
    <row r="711" spans="1:4">
      <c r="A711" s="36">
        <v>44643</v>
      </c>
      <c r="B711" s="40" t="s">
        <v>1255</v>
      </c>
      <c r="C711" s="26" t="s">
        <v>362</v>
      </c>
      <c r="D711" s="26" t="s">
        <v>1256</v>
      </c>
    </row>
    <row r="712" spans="1:4">
      <c r="A712" s="36">
        <v>44643</v>
      </c>
      <c r="B712" s="26" t="s">
        <v>376</v>
      </c>
      <c r="C712" s="26" t="s">
        <v>362</v>
      </c>
      <c r="D712" s="26" t="s">
        <v>1257</v>
      </c>
    </row>
    <row r="713" spans="1:4">
      <c r="A713" s="36">
        <v>44643</v>
      </c>
      <c r="B713" s="40" t="s">
        <v>1108</v>
      </c>
      <c r="C713" s="26" t="s">
        <v>362</v>
      </c>
      <c r="D713" s="26" t="s">
        <v>1258</v>
      </c>
    </row>
    <row r="714" spans="1:4">
      <c r="A714" s="36">
        <v>44645</v>
      </c>
      <c r="B714" s="40" t="s">
        <v>1108</v>
      </c>
      <c r="C714" s="26" t="s">
        <v>362</v>
      </c>
      <c r="D714" s="26" t="s">
        <v>1259</v>
      </c>
    </row>
    <row r="715" spans="1:4">
      <c r="A715" s="36">
        <v>44638</v>
      </c>
      <c r="B715" s="26" t="s">
        <v>413</v>
      </c>
      <c r="C715" s="26" t="s">
        <v>1260</v>
      </c>
      <c r="D715" s="26" t="s">
        <v>1261</v>
      </c>
    </row>
    <row r="716" spans="1:4">
      <c r="A716" s="36">
        <v>44645</v>
      </c>
      <c r="B716" s="40" t="s">
        <v>488</v>
      </c>
      <c r="C716" s="26" t="s">
        <v>362</v>
      </c>
      <c r="D716" s="26" t="s">
        <v>1262</v>
      </c>
    </row>
    <row r="717" spans="1:4">
      <c r="A717" s="36">
        <v>44645</v>
      </c>
      <c r="B717" s="26" t="s">
        <v>439</v>
      </c>
      <c r="C717" s="26" t="s">
        <v>359</v>
      </c>
      <c r="D717" s="26" t="s">
        <v>1263</v>
      </c>
    </row>
    <row r="718" spans="1:4">
      <c r="A718" s="36">
        <v>44645</v>
      </c>
      <c r="B718" s="37" t="s">
        <v>678</v>
      </c>
      <c r="C718" s="26" t="s">
        <v>362</v>
      </c>
      <c r="D718" s="26" t="s">
        <v>1264</v>
      </c>
    </row>
    <row r="719" spans="1:4">
      <c r="A719" s="36">
        <v>44645</v>
      </c>
      <c r="B719" s="40" t="s">
        <v>1265</v>
      </c>
      <c r="C719" s="26" t="s">
        <v>362</v>
      </c>
      <c r="D719" s="26" t="s">
        <v>1266</v>
      </c>
    </row>
    <row r="720" spans="1:4">
      <c r="A720" s="36">
        <v>44645</v>
      </c>
      <c r="B720" s="40" t="s">
        <v>1267</v>
      </c>
      <c r="C720" s="26" t="s">
        <v>359</v>
      </c>
      <c r="D720" s="26" t="s">
        <v>1268</v>
      </c>
    </row>
    <row r="721" spans="1:4">
      <c r="A721" s="36">
        <v>44648</v>
      </c>
      <c r="B721" s="26" t="s">
        <v>446</v>
      </c>
      <c r="C721" s="26" t="s">
        <v>362</v>
      </c>
      <c r="D721" s="26" t="s">
        <v>1269</v>
      </c>
    </row>
    <row r="722" spans="1:4">
      <c r="A722" s="36">
        <v>44648</v>
      </c>
      <c r="B722" s="40" t="s">
        <v>1267</v>
      </c>
      <c r="C722" s="26" t="s">
        <v>359</v>
      </c>
      <c r="D722" s="26" t="s">
        <v>1270</v>
      </c>
    </row>
    <row r="723" spans="1:4">
      <c r="A723" s="36">
        <v>44648</v>
      </c>
      <c r="B723" s="40" t="s">
        <v>1271</v>
      </c>
      <c r="C723" s="26" t="s">
        <v>362</v>
      </c>
      <c r="D723" s="26" t="s">
        <v>1272</v>
      </c>
    </row>
    <row r="724" spans="1:4" ht="29">
      <c r="A724" s="36">
        <v>44648</v>
      </c>
      <c r="B724" s="26" t="s">
        <v>309</v>
      </c>
      <c r="C724" s="26" t="s">
        <v>423</v>
      </c>
      <c r="D724" s="26" t="s">
        <v>1273</v>
      </c>
    </row>
    <row r="725" spans="1:4">
      <c r="A725" s="36">
        <v>44648</v>
      </c>
      <c r="B725" s="40" t="s">
        <v>1274</v>
      </c>
      <c r="C725" s="26" t="s">
        <v>359</v>
      </c>
      <c r="D725" s="26" t="s">
        <v>1275</v>
      </c>
    </row>
    <row r="726" spans="1:4">
      <c r="A726" s="36">
        <v>44648</v>
      </c>
      <c r="B726" s="40" t="s">
        <v>897</v>
      </c>
      <c r="C726" s="26" t="s">
        <v>359</v>
      </c>
      <c r="D726" s="26" t="s">
        <v>1276</v>
      </c>
    </row>
    <row r="727" spans="1:4">
      <c r="A727" s="36">
        <v>44649</v>
      </c>
      <c r="B727" s="37" t="s">
        <v>678</v>
      </c>
      <c r="C727" s="26" t="s">
        <v>362</v>
      </c>
      <c r="D727" s="26" t="s">
        <v>1277</v>
      </c>
    </row>
    <row r="728" spans="1:4">
      <c r="A728" s="36">
        <v>44649</v>
      </c>
      <c r="B728" s="40" t="s">
        <v>593</v>
      </c>
      <c r="C728" s="26" t="s">
        <v>362</v>
      </c>
      <c r="D728" s="26" t="s">
        <v>1278</v>
      </c>
    </row>
    <row r="729" spans="1:4">
      <c r="A729" s="36">
        <v>44649</v>
      </c>
      <c r="B729" s="37" t="s">
        <v>364</v>
      </c>
      <c r="C729" s="26" t="s">
        <v>359</v>
      </c>
      <c r="D729" s="26" t="s">
        <v>1279</v>
      </c>
    </row>
    <row r="730" spans="1:4">
      <c r="A730" s="36">
        <v>44650</v>
      </c>
      <c r="B730" s="40" t="s">
        <v>75</v>
      </c>
      <c r="C730" s="26" t="s">
        <v>362</v>
      </c>
      <c r="D730" s="26" t="s">
        <v>1280</v>
      </c>
    </row>
    <row r="731" spans="1:4">
      <c r="A731" s="36">
        <v>44650</v>
      </c>
      <c r="B731" s="40" t="s">
        <v>645</v>
      </c>
      <c r="C731" s="26" t="s">
        <v>362</v>
      </c>
      <c r="D731" s="26" t="s">
        <v>1281</v>
      </c>
    </row>
    <row r="732" spans="1:4">
      <c r="A732" s="36">
        <v>44650</v>
      </c>
      <c r="B732" s="40" t="s">
        <v>1282</v>
      </c>
      <c r="C732" s="26" t="s">
        <v>362</v>
      </c>
      <c r="D732" s="26" t="s">
        <v>1283</v>
      </c>
    </row>
    <row r="733" spans="1:4">
      <c r="A733" s="36">
        <v>44650</v>
      </c>
      <c r="B733" s="26" t="s">
        <v>361</v>
      </c>
      <c r="C733" s="26" t="s">
        <v>362</v>
      </c>
      <c r="D733" s="26" t="s">
        <v>1284</v>
      </c>
    </row>
    <row r="734" spans="1:4">
      <c r="A734" s="36">
        <v>44650</v>
      </c>
      <c r="B734" s="40" t="s">
        <v>968</v>
      </c>
      <c r="C734" s="26" t="s">
        <v>359</v>
      </c>
      <c r="D734" s="26" t="s">
        <v>1263</v>
      </c>
    </row>
    <row r="735" spans="1:4">
      <c r="A735" s="36">
        <v>44650</v>
      </c>
      <c r="B735" s="40" t="s">
        <v>54</v>
      </c>
      <c r="C735" s="26" t="s">
        <v>362</v>
      </c>
      <c r="D735" s="26" t="s">
        <v>1285</v>
      </c>
    </row>
    <row r="736" spans="1:4">
      <c r="A736" s="36">
        <v>44651</v>
      </c>
      <c r="B736" s="40" t="s">
        <v>1286</v>
      </c>
      <c r="C736" s="26" t="s">
        <v>362</v>
      </c>
      <c r="D736" s="26" t="s">
        <v>1287</v>
      </c>
    </row>
    <row r="737" spans="1:4">
      <c r="A737" s="36">
        <v>44651</v>
      </c>
      <c r="B737" s="26" t="s">
        <v>446</v>
      </c>
      <c r="C737" s="26" t="s">
        <v>362</v>
      </c>
      <c r="D737" s="26" t="s">
        <v>1288</v>
      </c>
    </row>
    <row r="738" spans="1:4">
      <c r="A738" s="36">
        <v>44742</v>
      </c>
      <c r="B738" s="40" t="s">
        <v>1289</v>
      </c>
      <c r="C738" s="26" t="s">
        <v>359</v>
      </c>
      <c r="D738" s="26" t="s">
        <v>1290</v>
      </c>
    </row>
    <row r="739" spans="1:4">
      <c r="A739" s="36">
        <v>44651</v>
      </c>
      <c r="B739" s="40" t="s">
        <v>327</v>
      </c>
      <c r="C739" s="26" t="s">
        <v>362</v>
      </c>
      <c r="D739" s="26" t="s">
        <v>1291</v>
      </c>
    </row>
    <row r="740" spans="1:4">
      <c r="A740" s="36">
        <v>44651</v>
      </c>
      <c r="B740" s="26" t="s">
        <v>376</v>
      </c>
      <c r="C740" s="26" t="s">
        <v>362</v>
      </c>
      <c r="D740" s="26" t="s">
        <v>1292</v>
      </c>
    </row>
    <row r="741" spans="1:4" ht="29">
      <c r="A741" s="36">
        <v>44652</v>
      </c>
      <c r="B741" s="37" t="s">
        <v>432</v>
      </c>
      <c r="C741" s="32" t="s">
        <v>1293</v>
      </c>
      <c r="D741" s="31" t="s">
        <v>1294</v>
      </c>
    </row>
    <row r="742" spans="1:4">
      <c r="A742" s="36">
        <v>44652</v>
      </c>
      <c r="B742" s="40" t="s">
        <v>1295</v>
      </c>
      <c r="C742" s="26" t="s">
        <v>368</v>
      </c>
      <c r="D742" s="26" t="s">
        <v>1296</v>
      </c>
    </row>
    <row r="743" spans="1:4">
      <c r="A743" s="36">
        <v>44652</v>
      </c>
      <c r="B743" s="26" t="s">
        <v>361</v>
      </c>
      <c r="C743" s="26" t="s">
        <v>1237</v>
      </c>
      <c r="D743" s="26" t="s">
        <v>1297</v>
      </c>
    </row>
    <row r="744" spans="1:4">
      <c r="A744" s="36">
        <v>44652</v>
      </c>
      <c r="B744" s="40" t="s">
        <v>450</v>
      </c>
      <c r="C744" s="26" t="s">
        <v>362</v>
      </c>
      <c r="D744" s="26" t="s">
        <v>1298</v>
      </c>
    </row>
    <row r="745" spans="1:4">
      <c r="A745" s="36">
        <v>44652</v>
      </c>
      <c r="B745" s="40" t="s">
        <v>968</v>
      </c>
      <c r="C745" s="26" t="s">
        <v>362</v>
      </c>
      <c r="D745" s="26" t="s">
        <v>1299</v>
      </c>
    </row>
    <row r="746" spans="1:4">
      <c r="A746" s="36">
        <v>44652</v>
      </c>
      <c r="B746" s="26" t="s">
        <v>439</v>
      </c>
      <c r="C746" s="26" t="s">
        <v>362</v>
      </c>
      <c r="D746" s="26" t="s">
        <v>1300</v>
      </c>
    </row>
    <row r="747" spans="1:4">
      <c r="A747" s="36">
        <v>44652</v>
      </c>
      <c r="B747" s="40" t="s">
        <v>713</v>
      </c>
      <c r="C747" s="26" t="s">
        <v>362</v>
      </c>
      <c r="D747" s="26" t="s">
        <v>1301</v>
      </c>
    </row>
    <row r="748" spans="1:4">
      <c r="A748" s="36">
        <v>44652</v>
      </c>
      <c r="B748" s="40" t="s">
        <v>1302</v>
      </c>
      <c r="C748" s="26" t="s">
        <v>362</v>
      </c>
      <c r="D748" s="26" t="s">
        <v>1303</v>
      </c>
    </row>
    <row r="749" spans="1:4">
      <c r="A749" s="36">
        <v>44684</v>
      </c>
      <c r="B749" s="40" t="s">
        <v>1304</v>
      </c>
      <c r="C749" s="26" t="s">
        <v>1237</v>
      </c>
      <c r="D749" s="26" t="s">
        <v>1305</v>
      </c>
    </row>
    <row r="750" spans="1:4">
      <c r="A750" s="36">
        <v>44655</v>
      </c>
      <c r="B750" s="40" t="s">
        <v>962</v>
      </c>
      <c r="C750" s="26" t="s">
        <v>362</v>
      </c>
      <c r="D750" s="26" t="s">
        <v>1306</v>
      </c>
    </row>
    <row r="751" spans="1:4">
      <c r="A751" s="36">
        <v>44655</v>
      </c>
      <c r="B751" s="40" t="s">
        <v>626</v>
      </c>
      <c r="C751" s="26" t="s">
        <v>362</v>
      </c>
      <c r="D751" s="26" t="s">
        <v>1307</v>
      </c>
    </row>
    <row r="752" spans="1:4">
      <c r="A752" s="36">
        <v>44655</v>
      </c>
      <c r="B752" s="40" t="s">
        <v>188</v>
      </c>
      <c r="C752" s="26" t="s">
        <v>362</v>
      </c>
      <c r="D752" s="26" t="s">
        <v>1308</v>
      </c>
    </row>
    <row r="753" spans="1:4">
      <c r="A753" s="36">
        <v>44655</v>
      </c>
      <c r="B753" s="40" t="s">
        <v>330</v>
      </c>
      <c r="C753" s="26" t="s">
        <v>362</v>
      </c>
      <c r="D753" s="26" t="s">
        <v>1309</v>
      </c>
    </row>
    <row r="754" spans="1:4">
      <c r="A754" s="36">
        <v>44655</v>
      </c>
      <c r="B754" s="40" t="s">
        <v>516</v>
      </c>
      <c r="C754" s="26" t="s">
        <v>359</v>
      </c>
      <c r="D754" s="26" t="s">
        <v>1310</v>
      </c>
    </row>
    <row r="755" spans="1:4">
      <c r="A755" s="36">
        <v>44658</v>
      </c>
      <c r="B755" s="51" t="s">
        <v>1311</v>
      </c>
      <c r="C755" s="26" t="s">
        <v>362</v>
      </c>
      <c r="D755" s="26" t="s">
        <v>1312</v>
      </c>
    </row>
    <row r="756" spans="1:4">
      <c r="A756" s="36">
        <v>44659</v>
      </c>
      <c r="B756" s="37" t="s">
        <v>507</v>
      </c>
      <c r="C756" s="26" t="s">
        <v>362</v>
      </c>
      <c r="D756" s="26" t="s">
        <v>1313</v>
      </c>
    </row>
    <row r="757" spans="1:4">
      <c r="A757" s="36">
        <v>44658</v>
      </c>
      <c r="B757" s="40" t="s">
        <v>1265</v>
      </c>
      <c r="C757" s="26" t="s">
        <v>362</v>
      </c>
      <c r="D757" s="26" t="s">
        <v>1314</v>
      </c>
    </row>
    <row r="758" spans="1:4">
      <c r="A758" s="36">
        <v>44656</v>
      </c>
      <c r="B758" s="40" t="s">
        <v>1315</v>
      </c>
      <c r="C758" s="26" t="s">
        <v>362</v>
      </c>
      <c r="D758" s="26" t="s">
        <v>1316</v>
      </c>
    </row>
    <row r="759" spans="1:4">
      <c r="A759" s="36">
        <v>44661</v>
      </c>
      <c r="B759" s="40" t="s">
        <v>1232</v>
      </c>
      <c r="C759" s="26" t="s">
        <v>362</v>
      </c>
      <c r="D759" s="26" t="s">
        <v>1317</v>
      </c>
    </row>
    <row r="760" spans="1:4">
      <c r="A760" s="36">
        <v>44659</v>
      </c>
      <c r="B760" s="40" t="s">
        <v>188</v>
      </c>
      <c r="C760" s="26" t="s">
        <v>359</v>
      </c>
      <c r="D760" s="26" t="s">
        <v>1263</v>
      </c>
    </row>
    <row r="761" spans="1:4">
      <c r="A761" s="36">
        <v>44659</v>
      </c>
      <c r="B761" s="37" t="s">
        <v>653</v>
      </c>
      <c r="C761" s="26" t="s">
        <v>362</v>
      </c>
      <c r="D761" s="26" t="s">
        <v>1318</v>
      </c>
    </row>
    <row r="762" spans="1:4">
      <c r="A762" s="36">
        <v>44659</v>
      </c>
      <c r="B762" s="40" t="s">
        <v>914</v>
      </c>
      <c r="C762" s="26" t="s">
        <v>654</v>
      </c>
      <c r="D762" s="26" t="s">
        <v>1319</v>
      </c>
    </row>
    <row r="763" spans="1:4">
      <c r="A763" s="36">
        <v>44659</v>
      </c>
      <c r="B763" s="40" t="s">
        <v>1030</v>
      </c>
      <c r="C763" s="26" t="s">
        <v>654</v>
      </c>
      <c r="D763" s="26" t="s">
        <v>1320</v>
      </c>
    </row>
    <row r="764" spans="1:4">
      <c r="A764" s="36">
        <v>44659</v>
      </c>
      <c r="B764" s="40" t="s">
        <v>742</v>
      </c>
      <c r="C764" s="26" t="s">
        <v>362</v>
      </c>
      <c r="D764" s="26" t="s">
        <v>1321</v>
      </c>
    </row>
    <row r="765" spans="1:4">
      <c r="A765" s="36">
        <v>44659</v>
      </c>
      <c r="B765" s="40" t="s">
        <v>1322</v>
      </c>
      <c r="C765" s="26" t="s">
        <v>362</v>
      </c>
      <c r="D765" s="26" t="s">
        <v>1323</v>
      </c>
    </row>
    <row r="766" spans="1:4">
      <c r="A766" s="36">
        <v>44659</v>
      </c>
      <c r="B766" s="40" t="s">
        <v>482</v>
      </c>
      <c r="C766" s="26" t="s">
        <v>654</v>
      </c>
      <c r="D766" s="26" t="s">
        <v>1320</v>
      </c>
    </row>
    <row r="767" spans="1:4">
      <c r="A767" s="36">
        <v>44662</v>
      </c>
      <c r="B767" s="26" t="s">
        <v>958</v>
      </c>
      <c r="C767" s="26" t="s">
        <v>362</v>
      </c>
      <c r="D767" s="26" t="s">
        <v>1324</v>
      </c>
    </row>
    <row r="768" spans="1:4">
      <c r="A768" s="36">
        <v>44662</v>
      </c>
      <c r="B768" s="40" t="s">
        <v>75</v>
      </c>
      <c r="C768" s="26" t="s">
        <v>362</v>
      </c>
      <c r="D768" s="26" t="s">
        <v>1325</v>
      </c>
    </row>
    <row r="769" spans="1:4">
      <c r="A769" s="36">
        <v>44662</v>
      </c>
      <c r="B769" s="40" t="s">
        <v>1326</v>
      </c>
      <c r="C769" s="26" t="s">
        <v>362</v>
      </c>
      <c r="D769" s="26" t="s">
        <v>1327</v>
      </c>
    </row>
    <row r="770" spans="1:4">
      <c r="A770" s="36">
        <v>44662</v>
      </c>
      <c r="B770" s="40" t="s">
        <v>1328</v>
      </c>
      <c r="C770" s="26" t="s">
        <v>423</v>
      </c>
      <c r="D770" s="26" t="s">
        <v>1329</v>
      </c>
    </row>
    <row r="771" spans="1:4">
      <c r="A771" s="36">
        <v>44662</v>
      </c>
      <c r="B771" s="40" t="s">
        <v>428</v>
      </c>
      <c r="C771" s="26" t="s">
        <v>362</v>
      </c>
      <c r="D771" s="26" t="s">
        <v>1312</v>
      </c>
    </row>
    <row r="772" spans="1:4">
      <c r="A772" s="36">
        <v>44662</v>
      </c>
      <c r="B772" s="40" t="s">
        <v>1073</v>
      </c>
      <c r="C772" s="26" t="s">
        <v>423</v>
      </c>
      <c r="D772" s="26" t="s">
        <v>1330</v>
      </c>
    </row>
    <row r="773" spans="1:4">
      <c r="A773" s="36">
        <v>44662</v>
      </c>
      <c r="B773" s="40" t="s">
        <v>1331</v>
      </c>
      <c r="C773" s="26" t="s">
        <v>362</v>
      </c>
      <c r="D773" s="26" t="s">
        <v>1332</v>
      </c>
    </row>
    <row r="774" spans="1:4">
      <c r="A774" s="36">
        <v>44663</v>
      </c>
      <c r="B774" s="40" t="s">
        <v>193</v>
      </c>
      <c r="C774" s="26" t="s">
        <v>362</v>
      </c>
      <c r="D774" s="26" t="s">
        <v>1333</v>
      </c>
    </row>
    <row r="775" spans="1:4">
      <c r="A775" s="36">
        <v>44663</v>
      </c>
      <c r="B775" s="40" t="s">
        <v>1334</v>
      </c>
      <c r="C775" s="26" t="s">
        <v>362</v>
      </c>
      <c r="D775" s="26" t="s">
        <v>1335</v>
      </c>
    </row>
    <row r="776" spans="1:4">
      <c r="A776" s="36">
        <v>44663</v>
      </c>
      <c r="B776" s="26" t="s">
        <v>376</v>
      </c>
      <c r="C776" s="26" t="s">
        <v>359</v>
      </c>
      <c r="D776" s="26" t="s">
        <v>1336</v>
      </c>
    </row>
    <row r="777" spans="1:4">
      <c r="A777" s="36">
        <v>44663</v>
      </c>
      <c r="B777" s="40" t="s">
        <v>1337</v>
      </c>
      <c r="C777" s="26" t="s">
        <v>362</v>
      </c>
      <c r="D777" s="26" t="s">
        <v>1338</v>
      </c>
    </row>
    <row r="778" spans="1:4">
      <c r="A778" s="36">
        <v>44663</v>
      </c>
      <c r="B778" s="40" t="s">
        <v>1339</v>
      </c>
      <c r="C778" s="26" t="s">
        <v>362</v>
      </c>
      <c r="D778" s="26" t="s">
        <v>1340</v>
      </c>
    </row>
    <row r="779" spans="1:4">
      <c r="A779" s="36">
        <v>44663</v>
      </c>
      <c r="B779" s="40" t="s">
        <v>1304</v>
      </c>
      <c r="C779" s="26" t="s">
        <v>654</v>
      </c>
      <c r="D779" s="26" t="s">
        <v>1341</v>
      </c>
    </row>
    <row r="780" spans="1:4">
      <c r="A780" s="36">
        <v>44663</v>
      </c>
      <c r="B780" s="40" t="s">
        <v>854</v>
      </c>
      <c r="C780" s="26" t="s">
        <v>368</v>
      </c>
      <c r="D780" s="26" t="s">
        <v>1342</v>
      </c>
    </row>
    <row r="781" spans="1:4">
      <c r="A781" s="36">
        <v>44664</v>
      </c>
      <c r="B781" s="37" t="s">
        <v>653</v>
      </c>
      <c r="C781" s="26" t="s">
        <v>1237</v>
      </c>
      <c r="D781" s="26" t="s">
        <v>1343</v>
      </c>
    </row>
    <row r="782" spans="1:4">
      <c r="A782" s="36">
        <v>44664</v>
      </c>
      <c r="B782" s="37" t="s">
        <v>653</v>
      </c>
      <c r="C782" s="26" t="s">
        <v>368</v>
      </c>
      <c r="D782" s="26" t="s">
        <v>1344</v>
      </c>
    </row>
    <row r="783" spans="1:4">
      <c r="A783" s="36">
        <v>44664</v>
      </c>
      <c r="B783" s="40" t="s">
        <v>159</v>
      </c>
      <c r="C783" s="26" t="s">
        <v>362</v>
      </c>
      <c r="D783" s="26" t="s">
        <v>1345</v>
      </c>
    </row>
    <row r="784" spans="1:4">
      <c r="A784" s="36">
        <v>44664</v>
      </c>
      <c r="B784" s="40" t="s">
        <v>1346</v>
      </c>
      <c r="C784" s="26" t="s">
        <v>362</v>
      </c>
      <c r="D784" s="26" t="s">
        <v>1347</v>
      </c>
    </row>
    <row r="785" spans="1:4">
      <c r="A785" s="36">
        <v>44665</v>
      </c>
      <c r="B785" s="40" t="s">
        <v>324</v>
      </c>
      <c r="C785" s="26" t="s">
        <v>362</v>
      </c>
      <c r="D785" s="26" t="s">
        <v>1333</v>
      </c>
    </row>
    <row r="786" spans="1:4">
      <c r="A786" s="36">
        <v>44665</v>
      </c>
      <c r="B786" s="40" t="s">
        <v>551</v>
      </c>
      <c r="C786" s="26" t="s">
        <v>362</v>
      </c>
      <c r="D786" s="26" t="s">
        <v>1348</v>
      </c>
    </row>
    <row r="787" spans="1:4">
      <c r="A787" s="36">
        <v>44665</v>
      </c>
      <c r="B787" s="26" t="s">
        <v>334</v>
      </c>
      <c r="C787" s="26" t="s">
        <v>362</v>
      </c>
      <c r="D787" s="26" t="s">
        <v>1349</v>
      </c>
    </row>
    <row r="788" spans="1:4">
      <c r="A788" s="36">
        <v>44665</v>
      </c>
      <c r="B788" s="26" t="s">
        <v>108</v>
      </c>
      <c r="C788" s="26" t="s">
        <v>368</v>
      </c>
      <c r="D788" s="26" t="s">
        <v>1350</v>
      </c>
    </row>
    <row r="789" spans="1:4">
      <c r="A789" s="36">
        <v>44667</v>
      </c>
      <c r="B789" s="40" t="s">
        <v>488</v>
      </c>
      <c r="C789" s="26" t="s">
        <v>362</v>
      </c>
      <c r="D789" s="26" t="s">
        <v>1351</v>
      </c>
    </row>
    <row r="790" spans="1:4">
      <c r="A790" s="36">
        <v>44669</v>
      </c>
      <c r="B790" s="40" t="s">
        <v>878</v>
      </c>
      <c r="C790" s="26" t="s">
        <v>359</v>
      </c>
      <c r="D790" s="26" t="s">
        <v>940</v>
      </c>
    </row>
    <row r="791" spans="1:4">
      <c r="A791" s="36">
        <v>44669</v>
      </c>
      <c r="B791" s="40" t="s">
        <v>1352</v>
      </c>
      <c r="C791" s="26" t="s">
        <v>362</v>
      </c>
      <c r="D791" s="26" t="s">
        <v>1353</v>
      </c>
    </row>
    <row r="792" spans="1:4">
      <c r="A792" s="36">
        <v>44669</v>
      </c>
      <c r="B792" s="37" t="s">
        <v>390</v>
      </c>
      <c r="C792" s="26" t="s">
        <v>362</v>
      </c>
      <c r="D792" s="26" t="s">
        <v>1335</v>
      </c>
    </row>
    <row r="793" spans="1:4" ht="29">
      <c r="A793" s="36">
        <v>44669</v>
      </c>
      <c r="B793" s="26" t="s">
        <v>107</v>
      </c>
      <c r="C793" s="26" t="s">
        <v>362</v>
      </c>
      <c r="D793" s="26" t="s">
        <v>1354</v>
      </c>
    </row>
    <row r="794" spans="1:4">
      <c r="A794" s="36">
        <v>44669</v>
      </c>
      <c r="B794" s="26" t="s">
        <v>54</v>
      </c>
      <c r="C794" s="26" t="s">
        <v>362</v>
      </c>
      <c r="D794" s="26" t="s">
        <v>1355</v>
      </c>
    </row>
    <row r="795" spans="1:4">
      <c r="A795" s="36">
        <v>44670</v>
      </c>
      <c r="B795" s="26" t="s">
        <v>411</v>
      </c>
      <c r="C795" s="26" t="s">
        <v>362</v>
      </c>
      <c r="D795" s="26" t="s">
        <v>1181</v>
      </c>
    </row>
    <row r="796" spans="1:4">
      <c r="A796" s="36">
        <v>44670</v>
      </c>
      <c r="B796" s="26" t="s">
        <v>446</v>
      </c>
      <c r="C796" s="26" t="s">
        <v>423</v>
      </c>
      <c r="D796" s="26" t="s">
        <v>1356</v>
      </c>
    </row>
    <row r="797" spans="1:4" ht="43.5">
      <c r="A797" s="36" t="s">
        <v>1357</v>
      </c>
      <c r="B797" s="40"/>
      <c r="C797" s="26" t="s">
        <v>362</v>
      </c>
      <c r="D797" s="26" t="s">
        <v>1358</v>
      </c>
    </row>
    <row r="798" spans="1:4">
      <c r="A798" s="36">
        <v>44670</v>
      </c>
      <c r="B798" s="40" t="s">
        <v>636</v>
      </c>
      <c r="C798" s="26" t="s">
        <v>368</v>
      </c>
      <c r="D798" s="26" t="s">
        <v>1359</v>
      </c>
    </row>
    <row r="799" spans="1:4">
      <c r="A799" s="36">
        <v>44671</v>
      </c>
      <c r="B799" s="40" t="s">
        <v>358</v>
      </c>
      <c r="C799" s="26" t="s">
        <v>359</v>
      </c>
      <c r="D799" s="26" t="s">
        <v>1360</v>
      </c>
    </row>
    <row r="800" spans="1:4">
      <c r="A800" s="36">
        <v>44671</v>
      </c>
      <c r="B800" s="37" t="s">
        <v>507</v>
      </c>
      <c r="C800" s="26" t="s">
        <v>362</v>
      </c>
      <c r="D800" s="26" t="s">
        <v>1361</v>
      </c>
    </row>
    <row r="801" spans="1:4">
      <c r="A801" s="36">
        <v>44671</v>
      </c>
      <c r="B801" s="26" t="s">
        <v>439</v>
      </c>
      <c r="C801" s="26" t="s">
        <v>362</v>
      </c>
      <c r="D801" s="26" t="s">
        <v>1362</v>
      </c>
    </row>
    <row r="802" spans="1:4">
      <c r="A802" s="36">
        <v>44672</v>
      </c>
      <c r="B802" s="37" t="s">
        <v>507</v>
      </c>
      <c r="C802" s="26" t="s">
        <v>362</v>
      </c>
      <c r="D802" s="26" t="s">
        <v>1363</v>
      </c>
    </row>
    <row r="803" spans="1:4">
      <c r="A803" s="36">
        <v>44672</v>
      </c>
      <c r="B803" s="40" t="s">
        <v>947</v>
      </c>
      <c r="C803" s="26" t="s">
        <v>359</v>
      </c>
      <c r="D803" s="26" t="s">
        <v>1364</v>
      </c>
    </row>
    <row r="804" spans="1:4">
      <c r="A804" s="36">
        <v>44673</v>
      </c>
      <c r="B804" s="40" t="s">
        <v>649</v>
      </c>
      <c r="C804" s="26" t="s">
        <v>362</v>
      </c>
      <c r="D804" s="26" t="s">
        <v>1365</v>
      </c>
    </row>
    <row r="805" spans="1:4">
      <c r="A805" s="36">
        <v>44676</v>
      </c>
      <c r="B805" s="40" t="s">
        <v>136</v>
      </c>
      <c r="C805" s="26" t="s">
        <v>359</v>
      </c>
      <c r="D805" s="26" t="s">
        <v>1366</v>
      </c>
    </row>
    <row r="806" spans="1:4">
      <c r="A806" s="36">
        <v>44676</v>
      </c>
      <c r="B806" s="40" t="s">
        <v>561</v>
      </c>
      <c r="C806" s="26" t="s">
        <v>362</v>
      </c>
      <c r="D806" s="26" t="s">
        <v>538</v>
      </c>
    </row>
    <row r="807" spans="1:4">
      <c r="A807" s="36">
        <v>44676</v>
      </c>
      <c r="B807" s="40" t="s">
        <v>490</v>
      </c>
      <c r="C807" s="26" t="s">
        <v>368</v>
      </c>
      <c r="D807" s="26" t="s">
        <v>1367</v>
      </c>
    </row>
    <row r="808" spans="1:4">
      <c r="A808" s="36">
        <v>44676</v>
      </c>
      <c r="B808" s="40" t="s">
        <v>1103</v>
      </c>
      <c r="C808" s="26" t="s">
        <v>362</v>
      </c>
      <c r="D808" s="26" t="s">
        <v>1368</v>
      </c>
    </row>
    <row r="809" spans="1:4">
      <c r="A809" s="36">
        <v>44676</v>
      </c>
      <c r="B809" s="40" t="s">
        <v>463</v>
      </c>
      <c r="C809" s="26" t="s">
        <v>423</v>
      </c>
      <c r="D809" s="26" t="s">
        <v>1369</v>
      </c>
    </row>
    <row r="810" spans="1:4">
      <c r="A810" s="36">
        <v>44677</v>
      </c>
      <c r="B810" s="40" t="s">
        <v>475</v>
      </c>
      <c r="C810" s="26" t="s">
        <v>654</v>
      </c>
      <c r="D810" s="26" t="s">
        <v>1370</v>
      </c>
    </row>
    <row r="811" spans="1:4">
      <c r="A811" s="36">
        <v>44677</v>
      </c>
      <c r="B811" s="52" t="s">
        <v>299</v>
      </c>
      <c r="C811" s="26" t="s">
        <v>362</v>
      </c>
      <c r="D811" s="26" t="s">
        <v>1371</v>
      </c>
    </row>
    <row r="812" spans="1:4">
      <c r="A812" s="36">
        <v>44678</v>
      </c>
      <c r="B812" s="40" t="s">
        <v>1304</v>
      </c>
      <c r="C812" s="26" t="s">
        <v>654</v>
      </c>
      <c r="D812" s="26" t="s">
        <v>1372</v>
      </c>
    </row>
    <row r="813" spans="1:4">
      <c r="A813" s="36">
        <v>44678</v>
      </c>
      <c r="B813" s="40" t="s">
        <v>475</v>
      </c>
      <c r="C813" s="26" t="s">
        <v>654</v>
      </c>
      <c r="D813" s="26" t="s">
        <v>1373</v>
      </c>
    </row>
    <row r="814" spans="1:4">
      <c r="A814" s="36">
        <v>44678</v>
      </c>
      <c r="B814" s="40" t="s">
        <v>571</v>
      </c>
      <c r="C814" s="26" t="s">
        <v>423</v>
      </c>
      <c r="D814" s="26" t="s">
        <v>1374</v>
      </c>
    </row>
    <row r="815" spans="1:4">
      <c r="A815" s="36">
        <v>44678</v>
      </c>
      <c r="B815" s="26" t="s">
        <v>439</v>
      </c>
      <c r="C815" s="26" t="s">
        <v>423</v>
      </c>
      <c r="D815" s="26" t="s">
        <v>1375</v>
      </c>
    </row>
    <row r="816" spans="1:4">
      <c r="A816" s="36">
        <v>44678</v>
      </c>
      <c r="B816" s="26" t="s">
        <v>439</v>
      </c>
      <c r="C816" s="26" t="s">
        <v>423</v>
      </c>
      <c r="D816" s="26" t="s">
        <v>1376</v>
      </c>
    </row>
    <row r="817" spans="1:4">
      <c r="A817" s="36">
        <v>44678</v>
      </c>
      <c r="B817" s="40" t="s">
        <v>878</v>
      </c>
      <c r="C817" s="26" t="s">
        <v>368</v>
      </c>
      <c r="D817" s="26" t="s">
        <v>1377</v>
      </c>
    </row>
    <row r="818" spans="1:4">
      <c r="A818" s="36">
        <v>44680</v>
      </c>
      <c r="B818" s="40" t="s">
        <v>1378</v>
      </c>
      <c r="C818" s="26" t="s">
        <v>362</v>
      </c>
      <c r="D818" s="26" t="s">
        <v>1379</v>
      </c>
    </row>
    <row r="819" spans="1:4" ht="29">
      <c r="A819" s="36">
        <v>44683</v>
      </c>
      <c r="B819" s="40" t="s">
        <v>1165</v>
      </c>
      <c r="C819" s="26" t="s">
        <v>423</v>
      </c>
      <c r="D819" s="26" t="s">
        <v>1380</v>
      </c>
    </row>
    <row r="820" spans="1:4" ht="29">
      <c r="A820" s="36">
        <v>44684</v>
      </c>
      <c r="B820" s="40" t="s">
        <v>1381</v>
      </c>
      <c r="C820" s="26" t="s">
        <v>1382</v>
      </c>
      <c r="D820" s="26" t="s">
        <v>1383</v>
      </c>
    </row>
    <row r="821" spans="1:4">
      <c r="A821" s="36">
        <v>44684</v>
      </c>
      <c r="B821" s="40" t="s">
        <v>1384</v>
      </c>
      <c r="C821" s="26" t="s">
        <v>362</v>
      </c>
      <c r="D821" s="26" t="s">
        <v>1385</v>
      </c>
    </row>
    <row r="822" spans="1:4">
      <c r="A822" s="36">
        <v>44684</v>
      </c>
      <c r="B822" s="40" t="s">
        <v>878</v>
      </c>
      <c r="C822" s="26" t="s">
        <v>362</v>
      </c>
      <c r="D822" s="26" t="s">
        <v>1386</v>
      </c>
    </row>
    <row r="823" spans="1:4" ht="29">
      <c r="A823" s="36">
        <v>44685</v>
      </c>
      <c r="B823" s="40" t="s">
        <v>516</v>
      </c>
      <c r="C823" s="26" t="s">
        <v>368</v>
      </c>
      <c r="D823" s="26" t="s">
        <v>1387</v>
      </c>
    </row>
    <row r="824" spans="1:4">
      <c r="A824" s="36">
        <v>44685</v>
      </c>
      <c r="B824" s="40" t="s">
        <v>488</v>
      </c>
      <c r="C824" s="26" t="s">
        <v>362</v>
      </c>
      <c r="D824" s="26" t="s">
        <v>1388</v>
      </c>
    </row>
    <row r="825" spans="1:4">
      <c r="A825" s="36">
        <v>44690</v>
      </c>
      <c r="B825" s="40" t="s">
        <v>1389</v>
      </c>
      <c r="C825" s="26" t="s">
        <v>359</v>
      </c>
      <c r="D825" s="26" t="s">
        <v>1390</v>
      </c>
    </row>
    <row r="826" spans="1:4">
      <c r="A826" s="36">
        <v>44690</v>
      </c>
      <c r="B826" s="40" t="s">
        <v>733</v>
      </c>
      <c r="C826" s="26" t="s">
        <v>362</v>
      </c>
      <c r="D826" s="26" t="s">
        <v>1391</v>
      </c>
    </row>
    <row r="827" spans="1:4">
      <c r="A827" s="36">
        <v>44691</v>
      </c>
      <c r="B827" s="26" t="s">
        <v>409</v>
      </c>
      <c r="C827" s="26" t="s">
        <v>362</v>
      </c>
      <c r="D827" s="26" t="s">
        <v>1392</v>
      </c>
    </row>
    <row r="828" spans="1:4">
      <c r="A828" s="36">
        <v>44691</v>
      </c>
      <c r="B828" s="37" t="s">
        <v>653</v>
      </c>
      <c r="C828" s="26" t="s">
        <v>362</v>
      </c>
      <c r="D828" s="26" t="s">
        <v>972</v>
      </c>
    </row>
    <row r="829" spans="1:4">
      <c r="A829" s="36">
        <v>44691</v>
      </c>
      <c r="B829" s="40" t="s">
        <v>402</v>
      </c>
      <c r="C829" s="26" t="s">
        <v>362</v>
      </c>
      <c r="D829" s="26" t="s">
        <v>1393</v>
      </c>
    </row>
    <row r="830" spans="1:4">
      <c r="A830" s="36">
        <v>44691</v>
      </c>
      <c r="B830" s="26" t="s">
        <v>361</v>
      </c>
      <c r="C830" s="26" t="s">
        <v>362</v>
      </c>
      <c r="D830" s="26" t="s">
        <v>1394</v>
      </c>
    </row>
    <row r="831" spans="1:4">
      <c r="A831" s="36">
        <v>44691</v>
      </c>
      <c r="B831" s="26" t="s">
        <v>411</v>
      </c>
      <c r="C831" s="26" t="s">
        <v>362</v>
      </c>
      <c r="D831" s="26" t="s">
        <v>1395</v>
      </c>
    </row>
    <row r="832" spans="1:4" ht="29">
      <c r="A832" s="36">
        <v>44692</v>
      </c>
      <c r="B832" s="40" t="s">
        <v>1396</v>
      </c>
      <c r="C832" s="26" t="s">
        <v>368</v>
      </c>
      <c r="D832" s="26" t="s">
        <v>1397</v>
      </c>
    </row>
    <row r="833" spans="1:4">
      <c r="A833" s="36">
        <v>44692</v>
      </c>
      <c r="B833" s="40" t="s">
        <v>402</v>
      </c>
      <c r="C833" s="26" t="s">
        <v>362</v>
      </c>
      <c r="D833" s="26" t="s">
        <v>1398</v>
      </c>
    </row>
    <row r="834" spans="1:4">
      <c r="A834" s="36">
        <v>44692</v>
      </c>
      <c r="B834" s="26" t="s">
        <v>958</v>
      </c>
      <c r="C834" s="26" t="s">
        <v>362</v>
      </c>
      <c r="D834" s="26" t="s">
        <v>1209</v>
      </c>
    </row>
    <row r="835" spans="1:4">
      <c r="A835" s="36">
        <v>44693</v>
      </c>
      <c r="B835" s="40" t="s">
        <v>564</v>
      </c>
      <c r="C835" s="26" t="s">
        <v>362</v>
      </c>
      <c r="D835" s="26" t="s">
        <v>1399</v>
      </c>
    </row>
    <row r="836" spans="1:4">
      <c r="A836" s="36">
        <v>44694</v>
      </c>
      <c r="B836" s="40" t="s">
        <v>516</v>
      </c>
      <c r="C836" s="26" t="s">
        <v>423</v>
      </c>
      <c r="D836" s="26" t="s">
        <v>1400</v>
      </c>
    </row>
    <row r="837" spans="1:4">
      <c r="A837" s="36">
        <v>44694</v>
      </c>
      <c r="B837" s="40" t="s">
        <v>450</v>
      </c>
      <c r="C837" s="26" t="s">
        <v>362</v>
      </c>
      <c r="D837" s="26" t="s">
        <v>1401</v>
      </c>
    </row>
    <row r="838" spans="1:4">
      <c r="A838" s="36">
        <v>44694</v>
      </c>
      <c r="B838" s="26" t="s">
        <v>576</v>
      </c>
      <c r="C838" s="26" t="s">
        <v>362</v>
      </c>
      <c r="D838" s="26" t="s">
        <v>1402</v>
      </c>
    </row>
    <row r="839" spans="1:4">
      <c r="A839" s="36">
        <v>44694</v>
      </c>
      <c r="B839" s="40" t="s">
        <v>482</v>
      </c>
      <c r="C839" s="26" t="s">
        <v>362</v>
      </c>
      <c r="D839" s="26" t="s">
        <v>1403</v>
      </c>
    </row>
    <row r="840" spans="1:4">
      <c r="A840" s="36">
        <v>44694</v>
      </c>
      <c r="B840" s="40" t="s">
        <v>422</v>
      </c>
      <c r="C840" s="26" t="s">
        <v>362</v>
      </c>
      <c r="D840" s="26" t="s">
        <v>1404</v>
      </c>
    </row>
    <row r="841" spans="1:4">
      <c r="A841" s="36">
        <v>44697</v>
      </c>
      <c r="B841" s="26" t="s">
        <v>1405</v>
      </c>
      <c r="C841" s="26" t="s">
        <v>362</v>
      </c>
      <c r="D841" s="26" t="s">
        <v>1406</v>
      </c>
    </row>
    <row r="842" spans="1:4">
      <c r="A842" s="36">
        <v>44697</v>
      </c>
      <c r="B842" s="26" t="s">
        <v>1407</v>
      </c>
      <c r="C842" s="26" t="s">
        <v>362</v>
      </c>
      <c r="D842" s="26" t="s">
        <v>1291</v>
      </c>
    </row>
    <row r="843" spans="1:4">
      <c r="A843" s="36">
        <v>44697</v>
      </c>
      <c r="B843" s="40" t="s">
        <v>482</v>
      </c>
      <c r="C843" s="26" t="s">
        <v>362</v>
      </c>
      <c r="D843" s="26" t="s">
        <v>1408</v>
      </c>
    </row>
    <row r="844" spans="1:4">
      <c r="A844" s="36">
        <v>44697</v>
      </c>
      <c r="B844" s="37" t="s">
        <v>390</v>
      </c>
      <c r="C844" s="26" t="s">
        <v>362</v>
      </c>
      <c r="D844" s="26" t="s">
        <v>1409</v>
      </c>
    </row>
    <row r="845" spans="1:4">
      <c r="A845" s="36">
        <v>44697</v>
      </c>
      <c r="B845" s="26" t="s">
        <v>386</v>
      </c>
      <c r="C845" s="26" t="s">
        <v>362</v>
      </c>
      <c r="D845" s="26" t="s">
        <v>1410</v>
      </c>
    </row>
    <row r="846" spans="1:4">
      <c r="A846" s="36">
        <v>44698</v>
      </c>
      <c r="B846" s="26" t="s">
        <v>1267</v>
      </c>
      <c r="C846" s="26" t="s">
        <v>362</v>
      </c>
      <c r="D846" s="26" t="s">
        <v>591</v>
      </c>
    </row>
    <row r="847" spans="1:4">
      <c r="A847" s="36">
        <v>44698</v>
      </c>
      <c r="B847" s="26" t="s">
        <v>361</v>
      </c>
      <c r="C847" s="26" t="s">
        <v>362</v>
      </c>
      <c r="D847" s="26" t="s">
        <v>1411</v>
      </c>
    </row>
    <row r="848" spans="1:4">
      <c r="A848" s="36">
        <v>44700</v>
      </c>
      <c r="B848" s="26" t="s">
        <v>1267</v>
      </c>
      <c r="C848" s="26" t="s">
        <v>362</v>
      </c>
      <c r="D848" s="26" t="s">
        <v>1412</v>
      </c>
    </row>
    <row r="849" spans="1:4">
      <c r="A849" s="36">
        <v>44700</v>
      </c>
      <c r="B849" s="26" t="s">
        <v>742</v>
      </c>
      <c r="C849" s="26" t="s">
        <v>362</v>
      </c>
      <c r="D849" s="26" t="s">
        <v>420</v>
      </c>
    </row>
    <row r="850" spans="1:4">
      <c r="A850" s="36">
        <v>44700</v>
      </c>
      <c r="B850" s="26" t="s">
        <v>606</v>
      </c>
      <c r="C850" s="26" t="s">
        <v>362</v>
      </c>
      <c r="D850" s="26" t="s">
        <v>1413</v>
      </c>
    </row>
    <row r="851" spans="1:4">
      <c r="A851" s="36">
        <v>44701</v>
      </c>
      <c r="B851" s="26" t="s">
        <v>400</v>
      </c>
      <c r="C851" s="26" t="s">
        <v>362</v>
      </c>
      <c r="D851" s="26" t="s">
        <v>408</v>
      </c>
    </row>
    <row r="852" spans="1:4">
      <c r="A852" s="36">
        <v>44701</v>
      </c>
      <c r="B852" s="26" t="s">
        <v>651</v>
      </c>
      <c r="C852" s="26" t="s">
        <v>362</v>
      </c>
      <c r="D852" s="26" t="s">
        <v>1414</v>
      </c>
    </row>
    <row r="853" spans="1:4">
      <c r="A853" s="36">
        <v>44701</v>
      </c>
      <c r="B853" s="26" t="s">
        <v>358</v>
      </c>
      <c r="C853" s="26" t="s">
        <v>359</v>
      </c>
      <c r="D853" s="26" t="s">
        <v>1415</v>
      </c>
    </row>
    <row r="854" spans="1:4">
      <c r="A854" s="36">
        <v>44701</v>
      </c>
      <c r="B854" s="26" t="s">
        <v>1289</v>
      </c>
      <c r="C854" s="26" t="s">
        <v>362</v>
      </c>
      <c r="D854" s="26" t="s">
        <v>1416</v>
      </c>
    </row>
    <row r="855" spans="1:4">
      <c r="A855" s="36">
        <v>44706</v>
      </c>
      <c r="B855" s="26" t="s">
        <v>1165</v>
      </c>
      <c r="C855" s="26" t="s">
        <v>362</v>
      </c>
      <c r="D855" s="26" t="s">
        <v>1417</v>
      </c>
    </row>
    <row r="856" spans="1:4">
      <c r="A856" s="36">
        <v>44704</v>
      </c>
      <c r="B856" s="37" t="s">
        <v>432</v>
      </c>
      <c r="C856" s="26" t="s">
        <v>1260</v>
      </c>
      <c r="D856" s="26" t="s">
        <v>1418</v>
      </c>
    </row>
    <row r="857" spans="1:4">
      <c r="A857" s="36">
        <v>44704</v>
      </c>
      <c r="B857" s="26" t="s">
        <v>380</v>
      </c>
      <c r="C857" s="26" t="s">
        <v>362</v>
      </c>
      <c r="D857" s="26" t="s">
        <v>1419</v>
      </c>
    </row>
    <row r="858" spans="1:4">
      <c r="A858" s="36">
        <v>44705</v>
      </c>
      <c r="B858" s="26" t="s">
        <v>380</v>
      </c>
      <c r="C858" s="26" t="s">
        <v>362</v>
      </c>
      <c r="D858" s="26" t="s">
        <v>1420</v>
      </c>
    </row>
    <row r="859" spans="1:4">
      <c r="A859" s="35">
        <v>44705</v>
      </c>
      <c r="B859" s="26" t="s">
        <v>380</v>
      </c>
      <c r="C859" s="26" t="s">
        <v>423</v>
      </c>
      <c r="D859" s="26" t="s">
        <v>1421</v>
      </c>
    </row>
    <row r="860" spans="1:4">
      <c r="A860" s="36">
        <v>44705</v>
      </c>
      <c r="B860" s="26" t="s">
        <v>1165</v>
      </c>
      <c r="C860" s="26" t="s">
        <v>423</v>
      </c>
      <c r="D860" s="26" t="s">
        <v>1422</v>
      </c>
    </row>
    <row r="861" spans="1:4">
      <c r="A861" s="36">
        <v>44705</v>
      </c>
      <c r="B861" s="26" t="s">
        <v>742</v>
      </c>
      <c r="C861" s="26" t="s">
        <v>362</v>
      </c>
      <c r="D861" s="26" t="s">
        <v>1423</v>
      </c>
    </row>
    <row r="862" spans="1:4">
      <c r="A862" s="36">
        <v>44705</v>
      </c>
      <c r="B862" s="40" t="s">
        <v>1200</v>
      </c>
      <c r="C862" s="26" t="s">
        <v>359</v>
      </c>
      <c r="D862" s="26" t="s">
        <v>1424</v>
      </c>
    </row>
    <row r="863" spans="1:4">
      <c r="A863" s="36">
        <v>44706</v>
      </c>
      <c r="B863" s="40" t="s">
        <v>1103</v>
      </c>
      <c r="C863" s="26" t="s">
        <v>362</v>
      </c>
      <c r="D863" s="26" t="s">
        <v>1177</v>
      </c>
    </row>
    <row r="864" spans="1:4">
      <c r="A864" s="36">
        <v>44706</v>
      </c>
      <c r="B864" s="40" t="s">
        <v>571</v>
      </c>
      <c r="C864" s="26" t="s">
        <v>368</v>
      </c>
      <c r="D864" s="26" t="s">
        <v>1425</v>
      </c>
    </row>
    <row r="865" spans="1:4">
      <c r="A865" s="36">
        <v>44707</v>
      </c>
      <c r="B865" s="40" t="s">
        <v>488</v>
      </c>
      <c r="C865" s="26" t="s">
        <v>362</v>
      </c>
      <c r="D865" s="26" t="s">
        <v>1426</v>
      </c>
    </row>
    <row r="866" spans="1:4">
      <c r="A866" s="36">
        <v>44707</v>
      </c>
      <c r="B866" s="40" t="s">
        <v>802</v>
      </c>
      <c r="C866" s="26" t="s">
        <v>423</v>
      </c>
      <c r="D866" s="26" t="s">
        <v>1427</v>
      </c>
    </row>
    <row r="867" spans="1:4" ht="174">
      <c r="A867" s="35">
        <v>44707</v>
      </c>
      <c r="B867" s="40" t="s">
        <v>649</v>
      </c>
      <c r="C867" s="32" t="s">
        <v>1428</v>
      </c>
      <c r="D867" s="26" t="s">
        <v>1429</v>
      </c>
    </row>
    <row r="868" spans="1:4">
      <c r="A868" s="36">
        <v>44707</v>
      </c>
      <c r="B868" s="40" t="s">
        <v>367</v>
      </c>
      <c r="C868" s="26" t="s">
        <v>362</v>
      </c>
      <c r="D868" s="26" t="s">
        <v>1430</v>
      </c>
    </row>
    <row r="869" spans="1:4">
      <c r="A869" s="36">
        <v>44707</v>
      </c>
      <c r="B869" s="40" t="s">
        <v>482</v>
      </c>
      <c r="C869" s="26" t="s">
        <v>362</v>
      </c>
      <c r="D869" s="26" t="s">
        <v>1431</v>
      </c>
    </row>
    <row r="870" spans="1:4">
      <c r="A870" s="36">
        <v>44708</v>
      </c>
      <c r="B870" s="40" t="s">
        <v>649</v>
      </c>
      <c r="C870" s="26" t="s">
        <v>1432</v>
      </c>
      <c r="D870" s="26" t="s">
        <v>1433</v>
      </c>
    </row>
    <row r="871" spans="1:4">
      <c r="A871" s="36">
        <v>44708</v>
      </c>
      <c r="B871" s="40" t="s">
        <v>1337</v>
      </c>
      <c r="C871" s="26" t="s">
        <v>362</v>
      </c>
      <c r="D871" s="26" t="s">
        <v>538</v>
      </c>
    </row>
    <row r="872" spans="1:4">
      <c r="A872" s="36">
        <v>44708</v>
      </c>
      <c r="B872" s="40" t="s">
        <v>1200</v>
      </c>
      <c r="C872" s="26" t="s">
        <v>359</v>
      </c>
      <c r="D872" s="26" t="s">
        <v>1434</v>
      </c>
    </row>
    <row r="873" spans="1:4">
      <c r="A873" s="36">
        <v>44711</v>
      </c>
      <c r="B873" s="37" t="s">
        <v>432</v>
      </c>
      <c r="C873" s="26" t="s">
        <v>1428</v>
      </c>
      <c r="D873" s="26" t="s">
        <v>1435</v>
      </c>
    </row>
    <row r="874" spans="1:4">
      <c r="A874" s="36">
        <v>44711</v>
      </c>
      <c r="B874" s="37" t="s">
        <v>707</v>
      </c>
      <c r="C874" s="26" t="s">
        <v>362</v>
      </c>
      <c r="D874" s="26" t="s">
        <v>1436</v>
      </c>
    </row>
    <row r="875" spans="1:4">
      <c r="A875" s="36">
        <v>44711</v>
      </c>
      <c r="B875" s="40" t="s">
        <v>757</v>
      </c>
      <c r="C875" s="26" t="s">
        <v>362</v>
      </c>
      <c r="D875" s="26" t="s">
        <v>1437</v>
      </c>
    </row>
    <row r="876" spans="1:4">
      <c r="A876" s="36">
        <v>44712</v>
      </c>
      <c r="B876" s="40" t="s">
        <v>358</v>
      </c>
      <c r="C876" s="26" t="s">
        <v>362</v>
      </c>
      <c r="D876" s="26" t="s">
        <v>1423</v>
      </c>
    </row>
    <row r="877" spans="1:4">
      <c r="A877" s="36">
        <v>44713</v>
      </c>
      <c r="B877" s="26" t="s">
        <v>439</v>
      </c>
      <c r="C877" s="26" t="s">
        <v>362</v>
      </c>
      <c r="D877" s="26" t="s">
        <v>1438</v>
      </c>
    </row>
    <row r="878" spans="1:4" ht="29">
      <c r="A878" s="36">
        <v>44714</v>
      </c>
      <c r="B878" s="40" t="s">
        <v>1439</v>
      </c>
      <c r="C878" s="26" t="s">
        <v>1428</v>
      </c>
      <c r="D878" s="26" t="s">
        <v>1440</v>
      </c>
    </row>
    <row r="879" spans="1:4">
      <c r="A879" s="36">
        <v>44714</v>
      </c>
      <c r="B879" s="40" t="s">
        <v>830</v>
      </c>
      <c r="C879" s="26" t="s">
        <v>359</v>
      </c>
      <c r="D879" s="26" t="s">
        <v>1441</v>
      </c>
    </row>
    <row r="880" spans="1:4">
      <c r="A880" s="36">
        <v>44657</v>
      </c>
      <c r="B880" s="26" t="s">
        <v>374</v>
      </c>
      <c r="C880" s="26" t="s">
        <v>359</v>
      </c>
      <c r="D880" s="26" t="s">
        <v>1442</v>
      </c>
    </row>
    <row r="881" spans="1:4" ht="43.5">
      <c r="A881" s="35">
        <v>44718</v>
      </c>
      <c r="B881" s="53" t="s">
        <v>1334</v>
      </c>
      <c r="C881" s="26" t="s">
        <v>362</v>
      </c>
      <c r="D881" s="31" t="s">
        <v>1443</v>
      </c>
    </row>
    <row r="882" spans="1:4">
      <c r="A882" s="36">
        <v>44718</v>
      </c>
      <c r="B882" s="40" t="s">
        <v>1216</v>
      </c>
      <c r="C882" s="26" t="s">
        <v>359</v>
      </c>
      <c r="D882" s="26" t="s">
        <v>1444</v>
      </c>
    </row>
    <row r="883" spans="1:4">
      <c r="A883" s="36">
        <v>44714</v>
      </c>
      <c r="B883" s="40" t="s">
        <v>878</v>
      </c>
      <c r="C883" s="26" t="s">
        <v>362</v>
      </c>
      <c r="D883" s="26" t="s">
        <v>1445</v>
      </c>
    </row>
    <row r="884" spans="1:4" ht="29">
      <c r="A884" s="36">
        <v>44720</v>
      </c>
      <c r="B884" s="40" t="s">
        <v>1334</v>
      </c>
      <c r="C884" s="26" t="s">
        <v>362</v>
      </c>
      <c r="D884" s="26" t="s">
        <v>1446</v>
      </c>
    </row>
    <row r="885" spans="1:4">
      <c r="A885" s="36">
        <v>44721</v>
      </c>
      <c r="B885" s="36" t="s">
        <v>555</v>
      </c>
      <c r="C885" s="26" t="s">
        <v>423</v>
      </c>
      <c r="D885" s="26" t="s">
        <v>1447</v>
      </c>
    </row>
    <row r="886" spans="1:4" ht="29">
      <c r="A886" s="36">
        <v>44725</v>
      </c>
      <c r="B886" s="26" t="s">
        <v>361</v>
      </c>
      <c r="C886" s="26" t="s">
        <v>1260</v>
      </c>
      <c r="D886" s="26" t="s">
        <v>1448</v>
      </c>
    </row>
    <row r="887" spans="1:4">
      <c r="A887" s="36">
        <v>44722</v>
      </c>
      <c r="B887" s="40" t="s">
        <v>1449</v>
      </c>
      <c r="C887" s="26" t="s">
        <v>423</v>
      </c>
      <c r="D887" s="26" t="s">
        <v>1450</v>
      </c>
    </row>
    <row r="888" spans="1:4">
      <c r="A888" s="36">
        <v>44704</v>
      </c>
      <c r="B888" s="26" t="s">
        <v>361</v>
      </c>
      <c r="C888" s="26" t="s">
        <v>362</v>
      </c>
      <c r="D888" s="26" t="s">
        <v>1451</v>
      </c>
    </row>
    <row r="889" spans="1:4">
      <c r="A889" s="36">
        <v>44714</v>
      </c>
      <c r="B889" s="26" t="s">
        <v>380</v>
      </c>
      <c r="C889" s="26" t="s">
        <v>1260</v>
      </c>
      <c r="D889" s="26" t="s">
        <v>1452</v>
      </c>
    </row>
    <row r="890" spans="1:4">
      <c r="A890" s="36">
        <v>44714</v>
      </c>
      <c r="B890" s="40" t="s">
        <v>902</v>
      </c>
      <c r="C890" s="26" t="s">
        <v>362</v>
      </c>
      <c r="D890" s="26" t="s">
        <v>1453</v>
      </c>
    </row>
    <row r="891" spans="1:4">
      <c r="A891" s="36">
        <v>44718</v>
      </c>
      <c r="B891" s="40" t="s">
        <v>1216</v>
      </c>
      <c r="C891" s="26" t="s">
        <v>359</v>
      </c>
      <c r="D891" s="26" t="s">
        <v>1454</v>
      </c>
    </row>
    <row r="892" spans="1:4">
      <c r="A892" s="36">
        <v>44719</v>
      </c>
      <c r="B892" s="40" t="s">
        <v>854</v>
      </c>
      <c r="C892" s="26" t="s">
        <v>1237</v>
      </c>
      <c r="D892" s="26" t="s">
        <v>1455</v>
      </c>
    </row>
    <row r="893" spans="1:4">
      <c r="A893" s="36">
        <v>44719</v>
      </c>
      <c r="B893" s="26" t="s">
        <v>1456</v>
      </c>
      <c r="C893" s="26" t="s">
        <v>654</v>
      </c>
      <c r="D893" s="26" t="s">
        <v>1457</v>
      </c>
    </row>
    <row r="894" spans="1:4" ht="29">
      <c r="A894" s="36">
        <v>44728</v>
      </c>
      <c r="B894" s="26" t="s">
        <v>309</v>
      </c>
      <c r="C894" s="26" t="s">
        <v>1458</v>
      </c>
      <c r="D894" s="26" t="s">
        <v>1459</v>
      </c>
    </row>
    <row r="895" spans="1:4">
      <c r="A895" s="36">
        <v>44706</v>
      </c>
      <c r="B895" s="40" t="s">
        <v>1103</v>
      </c>
      <c r="C895" s="26" t="s">
        <v>362</v>
      </c>
      <c r="D895" s="26" t="s">
        <v>1177</v>
      </c>
    </row>
    <row r="896" spans="1:4">
      <c r="A896" s="36">
        <v>44722</v>
      </c>
      <c r="B896" s="40" t="s">
        <v>767</v>
      </c>
      <c r="C896" s="26" t="s">
        <v>362</v>
      </c>
      <c r="D896" s="26" t="s">
        <v>1460</v>
      </c>
    </row>
    <row r="897" spans="1:4">
      <c r="A897" s="36">
        <v>44719</v>
      </c>
      <c r="B897" s="40" t="s">
        <v>1461</v>
      </c>
      <c r="C897" s="26" t="s">
        <v>362</v>
      </c>
      <c r="D897" s="26" t="s">
        <v>1462</v>
      </c>
    </row>
    <row r="898" spans="1:4">
      <c r="A898" s="36">
        <v>44721</v>
      </c>
      <c r="B898" s="40" t="s">
        <v>1063</v>
      </c>
      <c r="C898" s="26" t="s">
        <v>362</v>
      </c>
      <c r="D898" s="26" t="s">
        <v>1463</v>
      </c>
    </row>
    <row r="899" spans="1:4">
      <c r="A899" s="36">
        <v>44713</v>
      </c>
      <c r="B899" s="26" t="s">
        <v>1456</v>
      </c>
      <c r="C899" s="26" t="s">
        <v>362</v>
      </c>
      <c r="D899" s="26" t="s">
        <v>1464</v>
      </c>
    </row>
    <row r="900" spans="1:4">
      <c r="A900" s="36">
        <v>44719</v>
      </c>
      <c r="B900" s="40" t="s">
        <v>597</v>
      </c>
      <c r="C900" s="26" t="s">
        <v>362</v>
      </c>
      <c r="D900" s="26" t="s">
        <v>1465</v>
      </c>
    </row>
    <row r="901" spans="1:4">
      <c r="A901" s="36">
        <v>44711</v>
      </c>
      <c r="B901" s="40" t="s">
        <v>832</v>
      </c>
      <c r="C901" s="26" t="s">
        <v>359</v>
      </c>
      <c r="D901" s="26" t="s">
        <v>1466</v>
      </c>
    </row>
    <row r="902" spans="1:4">
      <c r="A902" s="36">
        <v>44715</v>
      </c>
      <c r="B902" s="40" t="s">
        <v>551</v>
      </c>
      <c r="C902" s="26" t="s">
        <v>362</v>
      </c>
      <c r="D902" s="26" t="s">
        <v>1467</v>
      </c>
    </row>
    <row r="903" spans="1:4">
      <c r="A903" s="36">
        <v>44715</v>
      </c>
      <c r="B903" s="40" t="s">
        <v>1468</v>
      </c>
      <c r="C903" s="26" t="s">
        <v>362</v>
      </c>
      <c r="D903" s="26" t="s">
        <v>1469</v>
      </c>
    </row>
    <row r="904" spans="1:4">
      <c r="A904" s="36">
        <v>44720</v>
      </c>
      <c r="B904" s="40" t="s">
        <v>1334</v>
      </c>
      <c r="C904" s="26" t="s">
        <v>362</v>
      </c>
      <c r="D904" s="26" t="s">
        <v>1470</v>
      </c>
    </row>
    <row r="905" spans="1:4">
      <c r="A905" s="36">
        <v>44721</v>
      </c>
      <c r="B905" s="40" t="s">
        <v>1334</v>
      </c>
      <c r="C905" s="26" t="s">
        <v>362</v>
      </c>
      <c r="D905" s="26" t="s">
        <v>1471</v>
      </c>
    </row>
    <row r="906" spans="1:4">
      <c r="A906" s="36">
        <v>44725</v>
      </c>
      <c r="B906" s="26" t="s">
        <v>1456</v>
      </c>
      <c r="C906" s="26" t="s">
        <v>654</v>
      </c>
      <c r="D906" s="26" t="s">
        <v>1472</v>
      </c>
    </row>
    <row r="907" spans="1:4">
      <c r="A907" s="36">
        <v>44726</v>
      </c>
      <c r="B907" s="40" t="s">
        <v>947</v>
      </c>
      <c r="C907" s="26" t="s">
        <v>359</v>
      </c>
      <c r="D907" s="26" t="s">
        <v>1473</v>
      </c>
    </row>
    <row r="908" spans="1:4">
      <c r="A908" s="36">
        <v>44727</v>
      </c>
      <c r="B908" s="40" t="s">
        <v>752</v>
      </c>
      <c r="C908" s="26" t="s">
        <v>362</v>
      </c>
      <c r="D908" s="26" t="s">
        <v>1474</v>
      </c>
    </row>
    <row r="909" spans="1:4">
      <c r="A909" s="36">
        <v>44727</v>
      </c>
      <c r="B909" s="40" t="s">
        <v>1475</v>
      </c>
      <c r="C909" s="26" t="s">
        <v>362</v>
      </c>
      <c r="D909" s="26" t="s">
        <v>1476</v>
      </c>
    </row>
    <row r="910" spans="1:4" ht="29">
      <c r="A910" s="36">
        <v>44698</v>
      </c>
      <c r="B910" s="26" t="s">
        <v>309</v>
      </c>
      <c r="C910" s="26" t="s">
        <v>362</v>
      </c>
      <c r="D910" s="26" t="s">
        <v>1477</v>
      </c>
    </row>
    <row r="911" spans="1:4">
      <c r="A911" s="36">
        <v>44726</v>
      </c>
      <c r="B911" s="40" t="s">
        <v>1478</v>
      </c>
      <c r="C911" s="26" t="s">
        <v>362</v>
      </c>
      <c r="D911" s="26" t="s">
        <v>1479</v>
      </c>
    </row>
    <row r="912" spans="1:4">
      <c r="A912" s="36">
        <v>44733</v>
      </c>
      <c r="B912" s="40" t="s">
        <v>484</v>
      </c>
      <c r="C912" s="26" t="s">
        <v>362</v>
      </c>
      <c r="D912" s="26" t="s">
        <v>1480</v>
      </c>
    </row>
    <row r="913" spans="1:4">
      <c r="A913" s="36">
        <v>44727</v>
      </c>
      <c r="B913" s="40" t="s">
        <v>707</v>
      </c>
      <c r="C913" s="26" t="s">
        <v>359</v>
      </c>
      <c r="D913" s="26" t="s">
        <v>1481</v>
      </c>
    </row>
    <row r="914" spans="1:4">
      <c r="A914" s="36">
        <v>44728</v>
      </c>
      <c r="B914" s="40" t="s">
        <v>707</v>
      </c>
      <c r="C914" s="26" t="s">
        <v>362</v>
      </c>
      <c r="D914" s="26" t="s">
        <v>714</v>
      </c>
    </row>
    <row r="915" spans="1:4">
      <c r="A915" s="36">
        <v>44728</v>
      </c>
      <c r="B915" s="40" t="s">
        <v>428</v>
      </c>
      <c r="C915" s="26" t="s">
        <v>362</v>
      </c>
      <c r="D915" s="26" t="s">
        <v>1482</v>
      </c>
    </row>
    <row r="916" spans="1:4">
      <c r="A916" s="36">
        <v>44706</v>
      </c>
      <c r="B916" s="40" t="s">
        <v>1483</v>
      </c>
      <c r="C916" s="26" t="s">
        <v>362</v>
      </c>
      <c r="D916" s="26" t="s">
        <v>1484</v>
      </c>
    </row>
    <row r="917" spans="1:4">
      <c r="A917" s="36">
        <v>44712</v>
      </c>
      <c r="B917" s="40" t="s">
        <v>1483</v>
      </c>
      <c r="C917" s="26" t="s">
        <v>362</v>
      </c>
      <c r="D917" s="26" t="s">
        <v>1485</v>
      </c>
    </row>
    <row r="918" spans="1:4">
      <c r="A918" s="36">
        <v>44727</v>
      </c>
      <c r="B918" s="40" t="s">
        <v>488</v>
      </c>
      <c r="C918" s="26" t="s">
        <v>362</v>
      </c>
      <c r="D918" s="26" t="s">
        <v>1262</v>
      </c>
    </row>
    <row r="919" spans="1:4">
      <c r="A919" s="36">
        <v>44725</v>
      </c>
      <c r="B919" s="40" t="s">
        <v>1244</v>
      </c>
      <c r="C919" s="26" t="s">
        <v>362</v>
      </c>
      <c r="D919" s="26" t="s">
        <v>1486</v>
      </c>
    </row>
    <row r="920" spans="1:4">
      <c r="A920" s="36">
        <v>44720</v>
      </c>
      <c r="B920" s="40" t="s">
        <v>1267</v>
      </c>
      <c r="C920" s="26" t="s">
        <v>359</v>
      </c>
      <c r="D920" s="26" t="s">
        <v>1487</v>
      </c>
    </row>
    <row r="921" spans="1:4">
      <c r="A921" s="36">
        <v>44728</v>
      </c>
      <c r="B921" s="40" t="s">
        <v>136</v>
      </c>
      <c r="C921" s="26" t="s">
        <v>359</v>
      </c>
      <c r="D921" s="26" t="s">
        <v>1488</v>
      </c>
    </row>
    <row r="922" spans="1:4">
      <c r="A922" s="36">
        <v>44735</v>
      </c>
      <c r="B922" s="40" t="s">
        <v>1489</v>
      </c>
      <c r="C922" s="26" t="s">
        <v>362</v>
      </c>
      <c r="D922" s="26" t="s">
        <v>1490</v>
      </c>
    </row>
    <row r="923" spans="1:4">
      <c r="A923" s="36">
        <v>44734</v>
      </c>
      <c r="B923" s="40" t="s">
        <v>1221</v>
      </c>
      <c r="C923" s="26" t="s">
        <v>362</v>
      </c>
      <c r="D923" s="26" t="s">
        <v>1491</v>
      </c>
    </row>
    <row r="924" spans="1:4">
      <c r="A924" s="26" t="s">
        <v>1492</v>
      </c>
      <c r="B924" s="40" t="s">
        <v>1493</v>
      </c>
      <c r="C924" s="26" t="s">
        <v>362</v>
      </c>
      <c r="D924" s="26" t="s">
        <v>1494</v>
      </c>
    </row>
    <row r="925" spans="1:4">
      <c r="A925" s="36">
        <v>44733</v>
      </c>
      <c r="B925" s="40" t="s">
        <v>1216</v>
      </c>
      <c r="C925" s="26" t="s">
        <v>362</v>
      </c>
      <c r="D925" s="26" t="s">
        <v>1495</v>
      </c>
    </row>
    <row r="926" spans="1:4">
      <c r="A926" s="36">
        <v>44733</v>
      </c>
      <c r="B926" s="26" t="s">
        <v>391</v>
      </c>
      <c r="C926" s="26" t="s">
        <v>362</v>
      </c>
      <c r="D926" s="26" t="s">
        <v>1496</v>
      </c>
    </row>
    <row r="927" spans="1:4">
      <c r="A927" s="36">
        <v>44735</v>
      </c>
      <c r="B927" s="40" t="s">
        <v>812</v>
      </c>
      <c r="C927" s="26" t="s">
        <v>368</v>
      </c>
      <c r="D927" s="26" t="s">
        <v>1497</v>
      </c>
    </row>
    <row r="928" spans="1:4">
      <c r="A928" s="36">
        <v>44736</v>
      </c>
      <c r="B928" s="40" t="s">
        <v>482</v>
      </c>
      <c r="C928" s="26" t="s">
        <v>362</v>
      </c>
      <c r="D928" s="26" t="s">
        <v>1498</v>
      </c>
    </row>
    <row r="929" spans="1:4">
      <c r="A929" s="36">
        <v>44739</v>
      </c>
      <c r="B929" s="40" t="s">
        <v>1244</v>
      </c>
      <c r="C929" s="26" t="s">
        <v>362</v>
      </c>
      <c r="D929" s="26" t="s">
        <v>1499</v>
      </c>
    </row>
    <row r="930" spans="1:4">
      <c r="A930" s="36">
        <v>44739</v>
      </c>
      <c r="B930" s="40" t="s">
        <v>1500</v>
      </c>
      <c r="C930" s="26" t="s">
        <v>362</v>
      </c>
      <c r="D930" s="26" t="s">
        <v>1501</v>
      </c>
    </row>
    <row r="931" spans="1:4">
      <c r="A931" s="46">
        <v>44746</v>
      </c>
      <c r="B931" s="47" t="s">
        <v>936</v>
      </c>
      <c r="C931" s="31" t="s">
        <v>423</v>
      </c>
      <c r="D931" s="31" t="s">
        <v>1502</v>
      </c>
    </row>
    <row r="932" spans="1:4">
      <c r="A932" s="36">
        <v>44742</v>
      </c>
      <c r="B932" s="40" t="s">
        <v>402</v>
      </c>
      <c r="C932" s="26" t="s">
        <v>362</v>
      </c>
      <c r="D932" s="26" t="s">
        <v>1503</v>
      </c>
    </row>
    <row r="933" spans="1:4">
      <c r="A933" s="36">
        <v>44747</v>
      </c>
      <c r="B933" s="40" t="s">
        <v>488</v>
      </c>
      <c r="C933" s="26" t="s">
        <v>362</v>
      </c>
      <c r="D933" s="26" t="s">
        <v>1504</v>
      </c>
    </row>
    <row r="934" spans="1:4">
      <c r="A934" s="36">
        <v>44746</v>
      </c>
      <c r="B934" s="37" t="s">
        <v>604</v>
      </c>
      <c r="C934" s="26" t="s">
        <v>423</v>
      </c>
      <c r="D934" s="26" t="s">
        <v>1505</v>
      </c>
    </row>
    <row r="935" spans="1:4">
      <c r="A935" s="36">
        <v>44756</v>
      </c>
      <c r="B935" s="26" t="s">
        <v>958</v>
      </c>
      <c r="C935" s="26" t="s">
        <v>423</v>
      </c>
      <c r="D935" s="26" t="s">
        <v>1506</v>
      </c>
    </row>
    <row r="936" spans="1:4">
      <c r="A936" s="36">
        <v>44754</v>
      </c>
      <c r="B936" s="37" t="s">
        <v>364</v>
      </c>
      <c r="C936" s="26" t="s">
        <v>362</v>
      </c>
      <c r="D936" s="26" t="s">
        <v>1507</v>
      </c>
    </row>
    <row r="937" spans="1:4">
      <c r="A937" s="36">
        <v>44754</v>
      </c>
      <c r="B937" s="40" t="s">
        <v>1221</v>
      </c>
      <c r="C937" s="26" t="s">
        <v>362</v>
      </c>
      <c r="D937" s="26" t="s">
        <v>1508</v>
      </c>
    </row>
    <row r="938" spans="1:4">
      <c r="A938" s="36">
        <v>44743</v>
      </c>
      <c r="B938" s="40" t="s">
        <v>1096</v>
      </c>
      <c r="C938" s="26" t="s">
        <v>359</v>
      </c>
      <c r="D938" s="26" t="s">
        <v>1509</v>
      </c>
    </row>
    <row r="939" spans="1:4">
      <c r="A939" s="36">
        <v>44749</v>
      </c>
      <c r="B939" s="26" t="s">
        <v>439</v>
      </c>
      <c r="C939" s="26" t="s">
        <v>362</v>
      </c>
      <c r="D939" s="26" t="s">
        <v>1510</v>
      </c>
    </row>
    <row r="940" spans="1:4">
      <c r="A940" s="36">
        <v>44755</v>
      </c>
      <c r="B940" s="40" t="s">
        <v>716</v>
      </c>
      <c r="C940" s="26" t="s">
        <v>362</v>
      </c>
      <c r="D940" s="26" t="s">
        <v>1511</v>
      </c>
    </row>
    <row r="941" spans="1:4">
      <c r="A941" s="36">
        <v>44756</v>
      </c>
      <c r="B941" s="40" t="s">
        <v>185</v>
      </c>
      <c r="C941" s="26" t="s">
        <v>362</v>
      </c>
      <c r="D941" s="26" t="s">
        <v>1512</v>
      </c>
    </row>
    <row r="942" spans="1:4">
      <c r="A942" s="36">
        <v>44757</v>
      </c>
      <c r="B942" s="40" t="s">
        <v>185</v>
      </c>
      <c r="C942" s="26" t="s">
        <v>362</v>
      </c>
      <c r="D942" s="26" t="s">
        <v>1513</v>
      </c>
    </row>
    <row r="943" spans="1:4">
      <c r="A943" s="36">
        <v>44753</v>
      </c>
      <c r="B943" s="26" t="s">
        <v>1514</v>
      </c>
      <c r="C943" s="26" t="s">
        <v>362</v>
      </c>
      <c r="D943" s="26" t="s">
        <v>1515</v>
      </c>
    </row>
    <row r="944" spans="1:4" ht="29">
      <c r="A944" s="36">
        <v>44755</v>
      </c>
      <c r="B944" s="26" t="s">
        <v>1516</v>
      </c>
      <c r="C944" s="26" t="s">
        <v>362</v>
      </c>
      <c r="D944" s="26" t="s">
        <v>1517</v>
      </c>
    </row>
    <row r="945" spans="1:4">
      <c r="A945" s="36">
        <v>44750</v>
      </c>
      <c r="B945" s="40" t="s">
        <v>1518</v>
      </c>
      <c r="C945" s="26" t="s">
        <v>362</v>
      </c>
      <c r="D945" s="26" t="s">
        <v>1519</v>
      </c>
    </row>
    <row r="946" spans="1:4">
      <c r="A946" s="36">
        <v>44750</v>
      </c>
      <c r="B946" s="40" t="s">
        <v>41</v>
      </c>
      <c r="C946" s="26" t="s">
        <v>362</v>
      </c>
      <c r="D946" s="26" t="s">
        <v>1520</v>
      </c>
    </row>
    <row r="947" spans="1:4" ht="29">
      <c r="A947" s="36">
        <v>44749</v>
      </c>
      <c r="B947" s="26" t="s">
        <v>227</v>
      </c>
      <c r="C947" s="26" t="s">
        <v>359</v>
      </c>
      <c r="D947" s="26" t="s">
        <v>1521</v>
      </c>
    </row>
    <row r="948" spans="1:4">
      <c r="A948" s="36">
        <v>44750</v>
      </c>
      <c r="B948" s="26" t="s">
        <v>509</v>
      </c>
      <c r="C948" s="26" t="s">
        <v>362</v>
      </c>
      <c r="D948" s="26" t="s">
        <v>1522</v>
      </c>
    </row>
    <row r="949" spans="1:4">
      <c r="A949" s="36">
        <v>44750</v>
      </c>
      <c r="B949" s="26" t="s">
        <v>411</v>
      </c>
      <c r="C949" s="26" t="s">
        <v>362</v>
      </c>
      <c r="D949" s="26" t="s">
        <v>1523</v>
      </c>
    </row>
    <row r="950" spans="1:4">
      <c r="A950" s="36">
        <v>44748</v>
      </c>
      <c r="B950" s="26" t="s">
        <v>234</v>
      </c>
      <c r="C950" s="26" t="s">
        <v>362</v>
      </c>
      <c r="D950" s="26" t="s">
        <v>1524</v>
      </c>
    </row>
    <row r="951" spans="1:4" ht="29">
      <c r="A951" s="36">
        <v>44746</v>
      </c>
      <c r="B951" s="26" t="s">
        <v>96</v>
      </c>
      <c r="C951" s="26" t="s">
        <v>362</v>
      </c>
      <c r="D951" s="26" t="s">
        <v>1525</v>
      </c>
    </row>
    <row r="952" spans="1:4">
      <c r="A952" s="36">
        <v>44750</v>
      </c>
      <c r="B952" s="40" t="s">
        <v>551</v>
      </c>
      <c r="C952" s="26" t="s">
        <v>362</v>
      </c>
      <c r="D952" s="26" t="s">
        <v>1526</v>
      </c>
    </row>
    <row r="953" spans="1:4">
      <c r="A953" s="36">
        <v>44748</v>
      </c>
      <c r="B953" s="26" t="s">
        <v>102</v>
      </c>
      <c r="C953" s="26" t="s">
        <v>362</v>
      </c>
      <c r="D953" s="26" t="s">
        <v>1527</v>
      </c>
    </row>
    <row r="954" spans="1:4">
      <c r="A954" s="36">
        <v>44748</v>
      </c>
      <c r="B954" s="26" t="s">
        <v>291</v>
      </c>
      <c r="C954" s="26" t="s">
        <v>362</v>
      </c>
      <c r="D954" s="26" t="s">
        <v>886</v>
      </c>
    </row>
    <row r="955" spans="1:4" ht="29">
      <c r="A955" s="36">
        <v>44753</v>
      </c>
      <c r="B955" s="26" t="s">
        <v>309</v>
      </c>
      <c r="C955" s="26" t="s">
        <v>362</v>
      </c>
      <c r="D955" s="26" t="s">
        <v>1528</v>
      </c>
    </row>
    <row r="956" spans="1:4">
      <c r="A956" s="36">
        <v>44750</v>
      </c>
      <c r="B956" s="26" t="s">
        <v>731</v>
      </c>
      <c r="C956" s="26" t="s">
        <v>362</v>
      </c>
      <c r="D956" s="26" t="s">
        <v>1409</v>
      </c>
    </row>
    <row r="957" spans="1:4" ht="29">
      <c r="A957" s="36">
        <v>44746</v>
      </c>
      <c r="B957" s="26" t="s">
        <v>1132</v>
      </c>
      <c r="C957" s="26" t="s">
        <v>362</v>
      </c>
      <c r="D957" s="26" t="s">
        <v>1529</v>
      </c>
    </row>
    <row r="958" spans="1:4">
      <c r="A958" s="36">
        <v>44746</v>
      </c>
      <c r="B958" s="26" t="s">
        <v>752</v>
      </c>
      <c r="C958" s="26" t="s">
        <v>362</v>
      </c>
      <c r="D958" s="26" t="s">
        <v>1530</v>
      </c>
    </row>
    <row r="959" spans="1:4">
      <c r="A959" s="36">
        <v>37452</v>
      </c>
      <c r="B959" s="26" t="s">
        <v>1267</v>
      </c>
      <c r="C959" s="26" t="s">
        <v>362</v>
      </c>
      <c r="D959" s="26" t="s">
        <v>1531</v>
      </c>
    </row>
    <row r="960" spans="1:4">
      <c r="A960" s="36">
        <v>44754</v>
      </c>
      <c r="B960" s="26" t="s">
        <v>1247</v>
      </c>
      <c r="C960" s="26" t="s">
        <v>362</v>
      </c>
      <c r="D960" s="26" t="s">
        <v>1532</v>
      </c>
    </row>
    <row r="961" spans="1:4">
      <c r="A961" s="36">
        <v>44756</v>
      </c>
      <c r="B961" s="26" t="s">
        <v>938</v>
      </c>
      <c r="C961" s="26" t="s">
        <v>359</v>
      </c>
      <c r="D961" s="26" t="s">
        <v>1533</v>
      </c>
    </row>
    <row r="962" spans="1:4">
      <c r="A962" s="36">
        <v>44754</v>
      </c>
      <c r="B962" s="26" t="s">
        <v>1123</v>
      </c>
      <c r="C962" s="26" t="s">
        <v>359</v>
      </c>
      <c r="D962" s="26" t="s">
        <v>1534</v>
      </c>
    </row>
    <row r="963" spans="1:4">
      <c r="A963" s="36">
        <v>44753</v>
      </c>
      <c r="B963" s="40" t="s">
        <v>649</v>
      </c>
      <c r="C963" s="26" t="s">
        <v>362</v>
      </c>
      <c r="D963" s="26" t="s">
        <v>1535</v>
      </c>
    </row>
    <row r="964" spans="1:4">
      <c r="A964" s="36">
        <v>44754</v>
      </c>
      <c r="B964" s="37" t="s">
        <v>364</v>
      </c>
      <c r="C964" s="26" t="s">
        <v>362</v>
      </c>
      <c r="D964" s="26" t="s">
        <v>1536</v>
      </c>
    </row>
    <row r="965" spans="1:4">
      <c r="A965" s="36">
        <v>44754</v>
      </c>
      <c r="B965" s="26" t="s">
        <v>1478</v>
      </c>
      <c r="C965" s="26" t="s">
        <v>362</v>
      </c>
      <c r="D965" s="26" t="s">
        <v>1537</v>
      </c>
    </row>
    <row r="966" spans="1:4">
      <c r="A966" s="36">
        <v>44760</v>
      </c>
      <c r="B966" s="26" t="s">
        <v>1538</v>
      </c>
      <c r="C966" s="26" t="s">
        <v>362</v>
      </c>
      <c r="D966" s="26" t="s">
        <v>1539</v>
      </c>
    </row>
    <row r="967" spans="1:4">
      <c r="A967" s="36">
        <v>44755</v>
      </c>
      <c r="B967" s="26" t="s">
        <v>1142</v>
      </c>
      <c r="C967" s="26" t="s">
        <v>362</v>
      </c>
      <c r="D967" s="26" t="s">
        <v>1539</v>
      </c>
    </row>
    <row r="968" spans="1:4">
      <c r="A968" s="36">
        <v>44746</v>
      </c>
      <c r="B968" s="37" t="s">
        <v>432</v>
      </c>
      <c r="C968" s="26" t="s">
        <v>362</v>
      </c>
      <c r="D968" s="26" t="s">
        <v>973</v>
      </c>
    </row>
    <row r="969" spans="1:4">
      <c r="A969" s="36">
        <v>44747</v>
      </c>
      <c r="B969" s="26" t="s">
        <v>1540</v>
      </c>
      <c r="C969" s="26" t="s">
        <v>362</v>
      </c>
      <c r="D969" s="26" t="s">
        <v>973</v>
      </c>
    </row>
    <row r="970" spans="1:4">
      <c r="A970" s="36">
        <v>44749</v>
      </c>
      <c r="B970" s="40" t="s">
        <v>1056</v>
      </c>
      <c r="C970" s="26" t="s">
        <v>362</v>
      </c>
      <c r="D970" s="26" t="s">
        <v>1541</v>
      </c>
    </row>
    <row r="971" spans="1:4">
      <c r="A971" s="36">
        <v>44740</v>
      </c>
      <c r="B971" s="26" t="s">
        <v>1542</v>
      </c>
      <c r="C971" s="26" t="s">
        <v>362</v>
      </c>
      <c r="D971" s="26" t="s">
        <v>1543</v>
      </c>
    </row>
    <row r="972" spans="1:4">
      <c r="A972" s="36">
        <v>44757</v>
      </c>
      <c r="B972" s="26" t="s">
        <v>783</v>
      </c>
      <c r="C972" s="26" t="s">
        <v>362</v>
      </c>
      <c r="D972" s="26" t="s">
        <v>709</v>
      </c>
    </row>
    <row r="973" spans="1:4">
      <c r="A973" s="36">
        <v>44734</v>
      </c>
      <c r="B973" s="26" t="s">
        <v>1544</v>
      </c>
      <c r="C973" s="26" t="s">
        <v>362</v>
      </c>
      <c r="D973" s="26" t="s">
        <v>1189</v>
      </c>
    </row>
    <row r="974" spans="1:4">
      <c r="A974" s="36">
        <v>44734</v>
      </c>
      <c r="B974" s="26" t="s">
        <v>1052</v>
      </c>
      <c r="C974" s="26" t="s">
        <v>362</v>
      </c>
      <c r="D974" s="26" t="s">
        <v>1545</v>
      </c>
    </row>
    <row r="975" spans="1:4">
      <c r="A975" s="36">
        <v>44734</v>
      </c>
      <c r="B975" s="26" t="s">
        <v>1108</v>
      </c>
      <c r="C975" s="26" t="s">
        <v>362</v>
      </c>
      <c r="D975" s="26" t="s">
        <v>1546</v>
      </c>
    </row>
    <row r="976" spans="1:4">
      <c r="A976" s="36">
        <v>44735</v>
      </c>
      <c r="B976" s="40" t="s">
        <v>551</v>
      </c>
      <c r="C976" s="26" t="s">
        <v>362</v>
      </c>
      <c r="D976" s="26" t="s">
        <v>1547</v>
      </c>
    </row>
    <row r="977" spans="1:4">
      <c r="A977" s="36">
        <v>44735</v>
      </c>
      <c r="B977" s="26" t="s">
        <v>391</v>
      </c>
      <c r="C977" s="26" t="s">
        <v>362</v>
      </c>
      <c r="D977" s="26" t="s">
        <v>1548</v>
      </c>
    </row>
    <row r="978" spans="1:4">
      <c r="A978" s="36">
        <v>44770</v>
      </c>
      <c r="B978" s="26" t="s">
        <v>1304</v>
      </c>
      <c r="C978" s="26" t="s">
        <v>362</v>
      </c>
      <c r="D978" s="26" t="s">
        <v>1549</v>
      </c>
    </row>
    <row r="979" spans="1:4">
      <c r="A979" s="36">
        <v>44746</v>
      </c>
      <c r="B979" s="26" t="s">
        <v>409</v>
      </c>
      <c r="C979" s="26" t="s">
        <v>362</v>
      </c>
      <c r="D979" s="26" t="s">
        <v>1550</v>
      </c>
    </row>
    <row r="980" spans="1:4">
      <c r="A980" s="36">
        <v>44746</v>
      </c>
      <c r="B980" s="26" t="s">
        <v>1551</v>
      </c>
      <c r="C980" s="26" t="s">
        <v>362</v>
      </c>
      <c r="D980" s="26" t="s">
        <v>1189</v>
      </c>
    </row>
    <row r="981" spans="1:4">
      <c r="A981" s="36">
        <v>44741</v>
      </c>
      <c r="B981" s="26" t="s">
        <v>645</v>
      </c>
      <c r="C981" s="26" t="s">
        <v>362</v>
      </c>
      <c r="D981" s="26" t="s">
        <v>1552</v>
      </c>
    </row>
    <row r="982" spans="1:4">
      <c r="A982" s="36">
        <v>44761</v>
      </c>
      <c r="B982" s="26" t="s">
        <v>716</v>
      </c>
      <c r="C982" s="26" t="s">
        <v>362</v>
      </c>
      <c r="D982" s="26" t="s">
        <v>1553</v>
      </c>
    </row>
    <row r="983" spans="1:4">
      <c r="A983" s="36">
        <v>44743</v>
      </c>
      <c r="B983" s="26" t="s">
        <v>1554</v>
      </c>
      <c r="C983" s="26" t="s">
        <v>362</v>
      </c>
      <c r="D983" s="26" t="s">
        <v>972</v>
      </c>
    </row>
    <row r="984" spans="1:4">
      <c r="A984" s="36">
        <v>44739</v>
      </c>
      <c r="B984" s="26" t="s">
        <v>75</v>
      </c>
      <c r="C984" s="26" t="s">
        <v>362</v>
      </c>
      <c r="D984" s="26" t="s">
        <v>1555</v>
      </c>
    </row>
    <row r="985" spans="1:4">
      <c r="A985" s="36">
        <v>44747</v>
      </c>
      <c r="B985" s="40" t="s">
        <v>488</v>
      </c>
      <c r="C985" s="26" t="s">
        <v>362</v>
      </c>
      <c r="D985" s="26" t="s">
        <v>1504</v>
      </c>
    </row>
    <row r="986" spans="1:4">
      <c r="A986" s="36">
        <v>44742</v>
      </c>
      <c r="B986" s="26" t="s">
        <v>402</v>
      </c>
      <c r="C986" s="26" t="s">
        <v>362</v>
      </c>
      <c r="D986" s="26" t="s">
        <v>1556</v>
      </c>
    </row>
    <row r="987" spans="1:4">
      <c r="A987" s="36">
        <v>44740</v>
      </c>
      <c r="B987" s="26" t="s">
        <v>878</v>
      </c>
      <c r="C987" s="26" t="s">
        <v>362</v>
      </c>
      <c r="D987" s="26" t="s">
        <v>1557</v>
      </c>
    </row>
    <row r="988" spans="1:4">
      <c r="A988" s="26" t="s">
        <v>1558</v>
      </c>
      <c r="B988" s="26" t="s">
        <v>1153</v>
      </c>
      <c r="C988" s="26" t="s">
        <v>362</v>
      </c>
      <c r="D988" s="26" t="s">
        <v>1559</v>
      </c>
    </row>
    <row r="989" spans="1:4">
      <c r="A989" s="36">
        <v>44743</v>
      </c>
      <c r="B989" s="26" t="s">
        <v>439</v>
      </c>
      <c r="C989" s="26" t="s">
        <v>362</v>
      </c>
      <c r="D989" s="26" t="s">
        <v>1560</v>
      </c>
    </row>
    <row r="990" spans="1:4">
      <c r="A990" s="36">
        <v>44741</v>
      </c>
      <c r="B990" s="26" t="s">
        <v>1331</v>
      </c>
      <c r="C990" s="26" t="s">
        <v>362</v>
      </c>
      <c r="D990" s="26" t="s">
        <v>1561</v>
      </c>
    </row>
    <row r="991" spans="1:4">
      <c r="A991" s="36">
        <v>44743</v>
      </c>
      <c r="B991" s="26" t="s">
        <v>716</v>
      </c>
      <c r="C991" s="26" t="s">
        <v>359</v>
      </c>
      <c r="D991" s="26" t="s">
        <v>1562</v>
      </c>
    </row>
    <row r="992" spans="1:4">
      <c r="A992" s="36">
        <v>44748</v>
      </c>
      <c r="B992" s="26" t="s">
        <v>716</v>
      </c>
      <c r="C992" s="26" t="s">
        <v>362</v>
      </c>
      <c r="D992" s="26" t="s">
        <v>1563</v>
      </c>
    </row>
    <row r="993" spans="1:4" ht="29">
      <c r="A993" s="36">
        <v>44742</v>
      </c>
      <c r="B993" s="26" t="s">
        <v>227</v>
      </c>
      <c r="C993" s="26" t="s">
        <v>359</v>
      </c>
      <c r="D993" s="26" t="s">
        <v>1564</v>
      </c>
    </row>
    <row r="994" spans="1:4">
      <c r="A994" s="36">
        <v>44739</v>
      </c>
      <c r="B994" s="26" t="s">
        <v>419</v>
      </c>
      <c r="C994" s="26" t="s">
        <v>362</v>
      </c>
      <c r="D994" s="26" t="s">
        <v>1565</v>
      </c>
    </row>
    <row r="995" spans="1:4">
      <c r="A995" s="36">
        <v>44742</v>
      </c>
      <c r="B995" s="26" t="s">
        <v>713</v>
      </c>
      <c r="C995" s="26" t="s">
        <v>1237</v>
      </c>
      <c r="D995" s="26" t="s">
        <v>1566</v>
      </c>
    </row>
    <row r="996" spans="1:4">
      <c r="A996" s="36">
        <v>44742</v>
      </c>
      <c r="B996" s="26" t="s">
        <v>854</v>
      </c>
      <c r="C996" s="26" t="s">
        <v>1237</v>
      </c>
      <c r="D996" s="26" t="s">
        <v>1566</v>
      </c>
    </row>
    <row r="997" spans="1:4">
      <c r="A997" s="36">
        <v>44741</v>
      </c>
      <c r="B997" s="26" t="s">
        <v>1456</v>
      </c>
      <c r="C997" s="26" t="s">
        <v>1237</v>
      </c>
      <c r="D997" s="26" t="s">
        <v>1566</v>
      </c>
    </row>
    <row r="998" spans="1:4">
      <c r="A998" s="36">
        <v>44753</v>
      </c>
      <c r="B998" s="26" t="s">
        <v>1544</v>
      </c>
      <c r="C998" s="26" t="s">
        <v>362</v>
      </c>
      <c r="D998" s="26" t="s">
        <v>1567</v>
      </c>
    </row>
    <row r="999" spans="1:4">
      <c r="A999" s="36">
        <v>44742</v>
      </c>
      <c r="B999" s="40" t="s">
        <v>482</v>
      </c>
      <c r="C999" s="26" t="s">
        <v>362</v>
      </c>
      <c r="D999" s="26" t="s">
        <v>1568</v>
      </c>
    </row>
    <row r="1000" spans="1:4">
      <c r="A1000" s="36">
        <v>44742</v>
      </c>
      <c r="B1000" s="40" t="s">
        <v>482</v>
      </c>
      <c r="C1000" s="26" t="s">
        <v>1237</v>
      </c>
      <c r="D1000" s="26" t="s">
        <v>1569</v>
      </c>
    </row>
    <row r="1001" spans="1:4">
      <c r="A1001" s="36">
        <v>44746</v>
      </c>
      <c r="B1001" s="26" t="s">
        <v>467</v>
      </c>
      <c r="C1001" s="26" t="s">
        <v>362</v>
      </c>
      <c r="D1001" s="26" t="s">
        <v>1570</v>
      </c>
    </row>
    <row r="1002" spans="1:4">
      <c r="A1002" s="36">
        <v>44746</v>
      </c>
      <c r="B1002" s="37" t="s">
        <v>604</v>
      </c>
      <c r="C1002" s="26" t="s">
        <v>423</v>
      </c>
      <c r="D1002" s="26" t="s">
        <v>1571</v>
      </c>
    </row>
    <row r="1003" spans="1:4">
      <c r="A1003" s="36">
        <v>44737</v>
      </c>
      <c r="B1003" s="26" t="s">
        <v>971</v>
      </c>
      <c r="C1003" s="26" t="s">
        <v>362</v>
      </c>
      <c r="D1003" s="26" t="s">
        <v>1572</v>
      </c>
    </row>
    <row r="1004" spans="1:4">
      <c r="A1004" s="36">
        <v>44761</v>
      </c>
      <c r="B1004" s="26" t="s">
        <v>402</v>
      </c>
      <c r="C1004" s="26" t="s">
        <v>362</v>
      </c>
      <c r="D1004" s="26" t="s">
        <v>1573</v>
      </c>
    </row>
    <row r="1005" spans="1:4">
      <c r="A1005" s="36">
        <v>44762</v>
      </c>
      <c r="B1005" s="26" t="s">
        <v>442</v>
      </c>
      <c r="C1005" s="26" t="s">
        <v>362</v>
      </c>
      <c r="D1005" s="26" t="s">
        <v>1574</v>
      </c>
    </row>
    <row r="1006" spans="1:4">
      <c r="A1006" s="36">
        <v>44747</v>
      </c>
      <c r="B1006" s="26" t="s">
        <v>1575</v>
      </c>
      <c r="C1006" s="26" t="s">
        <v>362</v>
      </c>
      <c r="D1006" s="26" t="s">
        <v>1576</v>
      </c>
    </row>
    <row r="1007" spans="1:4">
      <c r="A1007" s="36">
        <v>44761</v>
      </c>
      <c r="B1007" s="26" t="s">
        <v>1200</v>
      </c>
      <c r="C1007" s="26" t="s">
        <v>362</v>
      </c>
      <c r="D1007" s="26" t="s">
        <v>1577</v>
      </c>
    </row>
    <row r="1008" spans="1:4">
      <c r="A1008" s="36">
        <v>44763</v>
      </c>
      <c r="B1008" s="26" t="s">
        <v>564</v>
      </c>
      <c r="C1008" s="26" t="s">
        <v>362</v>
      </c>
      <c r="D1008" s="26" t="s">
        <v>1578</v>
      </c>
    </row>
    <row r="1009" spans="1:4">
      <c r="A1009" s="36">
        <v>44763</v>
      </c>
      <c r="B1009" s="26" t="s">
        <v>512</v>
      </c>
      <c r="C1009" s="26" t="s">
        <v>423</v>
      </c>
      <c r="D1009" s="26" t="s">
        <v>1579</v>
      </c>
    </row>
    <row r="1010" spans="1:4">
      <c r="A1010" s="36">
        <v>44763</v>
      </c>
      <c r="B1010" s="26" t="s">
        <v>512</v>
      </c>
      <c r="C1010" s="26" t="s">
        <v>362</v>
      </c>
      <c r="D1010" s="26" t="s">
        <v>1580</v>
      </c>
    </row>
    <row r="1011" spans="1:4" ht="29">
      <c r="A1011" s="36">
        <v>44767</v>
      </c>
      <c r="B1011" s="26" t="s">
        <v>571</v>
      </c>
      <c r="C1011" s="26" t="s">
        <v>423</v>
      </c>
      <c r="D1011" s="26" t="s">
        <v>1581</v>
      </c>
    </row>
    <row r="1012" spans="1:4">
      <c r="A1012" s="36">
        <v>44762</v>
      </c>
      <c r="B1012" s="26" t="s">
        <v>1123</v>
      </c>
      <c r="C1012" s="26" t="s">
        <v>362</v>
      </c>
      <c r="D1012" s="26" t="s">
        <v>1582</v>
      </c>
    </row>
    <row r="1013" spans="1:4">
      <c r="A1013" s="36">
        <v>44763</v>
      </c>
      <c r="B1013" s="37" t="s">
        <v>432</v>
      </c>
      <c r="C1013" s="26" t="s">
        <v>362</v>
      </c>
      <c r="D1013" s="26" t="s">
        <v>1583</v>
      </c>
    </row>
    <row r="1014" spans="1:4">
      <c r="A1014" s="36">
        <v>44764</v>
      </c>
      <c r="B1014" s="40" t="s">
        <v>649</v>
      </c>
      <c r="C1014" s="26" t="s">
        <v>362</v>
      </c>
      <c r="D1014" s="26" t="s">
        <v>1584</v>
      </c>
    </row>
    <row r="1015" spans="1:4">
      <c r="A1015" s="36">
        <v>44676</v>
      </c>
      <c r="B1015" s="40" t="s">
        <v>488</v>
      </c>
      <c r="C1015" s="26" t="s">
        <v>362</v>
      </c>
      <c r="D1015" s="26" t="s">
        <v>1504</v>
      </c>
    </row>
    <row r="1016" spans="1:4">
      <c r="A1016" s="36">
        <v>44764</v>
      </c>
      <c r="B1016" s="26" t="s">
        <v>968</v>
      </c>
      <c r="C1016" s="26" t="s">
        <v>362</v>
      </c>
      <c r="D1016" s="26" t="s">
        <v>827</v>
      </c>
    </row>
    <row r="1017" spans="1:4">
      <c r="A1017" s="36">
        <v>44762</v>
      </c>
      <c r="B1017" s="26" t="s">
        <v>832</v>
      </c>
      <c r="C1017" s="26" t="s">
        <v>359</v>
      </c>
      <c r="D1017" s="26" t="s">
        <v>1585</v>
      </c>
    </row>
    <row r="1018" spans="1:4">
      <c r="A1018" s="36">
        <v>44764</v>
      </c>
      <c r="B1018" s="26" t="s">
        <v>409</v>
      </c>
      <c r="C1018" s="26" t="s">
        <v>362</v>
      </c>
      <c r="D1018" s="26" t="s">
        <v>1586</v>
      </c>
    </row>
    <row r="1019" spans="1:4">
      <c r="A1019" s="36">
        <v>44764</v>
      </c>
      <c r="B1019" s="26" t="s">
        <v>1334</v>
      </c>
      <c r="C1019" s="26" t="s">
        <v>368</v>
      </c>
      <c r="D1019" s="26" t="s">
        <v>1587</v>
      </c>
    </row>
    <row r="1020" spans="1:4">
      <c r="A1020" s="36">
        <v>44767</v>
      </c>
      <c r="B1020" s="26" t="s">
        <v>419</v>
      </c>
      <c r="C1020" s="26" t="s">
        <v>362</v>
      </c>
      <c r="D1020" s="26" t="s">
        <v>408</v>
      </c>
    </row>
    <row r="1021" spans="1:4">
      <c r="A1021" s="36">
        <v>44768</v>
      </c>
      <c r="B1021" s="36" t="s">
        <v>716</v>
      </c>
      <c r="C1021" s="26" t="s">
        <v>423</v>
      </c>
      <c r="D1021" s="26" t="s">
        <v>1588</v>
      </c>
    </row>
    <row r="1022" spans="1:4">
      <c r="A1022" s="36">
        <v>44769</v>
      </c>
      <c r="B1022" s="26" t="s">
        <v>1232</v>
      </c>
      <c r="C1022" s="26" t="s">
        <v>368</v>
      </c>
      <c r="D1022" s="26" t="s">
        <v>1587</v>
      </c>
    </row>
    <row r="1023" spans="1:4">
      <c r="A1023" s="36">
        <v>44763</v>
      </c>
      <c r="B1023" s="40" t="s">
        <v>724</v>
      </c>
      <c r="C1023" s="26" t="s">
        <v>362</v>
      </c>
      <c r="D1023" s="26" t="s">
        <v>1539</v>
      </c>
    </row>
    <row r="1024" spans="1:4">
      <c r="A1024" s="36">
        <v>44769</v>
      </c>
      <c r="B1024" s="26" t="s">
        <v>1589</v>
      </c>
      <c r="C1024" s="26" t="s">
        <v>362</v>
      </c>
      <c r="D1024" s="26" t="s">
        <v>1590</v>
      </c>
    </row>
    <row r="1025" spans="1:4">
      <c r="A1025" s="36">
        <v>44767</v>
      </c>
      <c r="B1025" s="40" t="s">
        <v>482</v>
      </c>
      <c r="C1025" s="26" t="s">
        <v>1237</v>
      </c>
      <c r="D1025" s="26" t="s">
        <v>1591</v>
      </c>
    </row>
    <row r="1026" spans="1:4">
      <c r="A1026" s="36">
        <v>44768</v>
      </c>
      <c r="B1026" s="26" t="s">
        <v>439</v>
      </c>
      <c r="C1026" s="26" t="s">
        <v>362</v>
      </c>
      <c r="D1026" s="26" t="s">
        <v>1592</v>
      </c>
    </row>
    <row r="1027" spans="1:4">
      <c r="A1027" s="36">
        <v>44767</v>
      </c>
      <c r="B1027" s="26" t="s">
        <v>1120</v>
      </c>
      <c r="C1027" s="26" t="s">
        <v>362</v>
      </c>
      <c r="D1027" s="26" t="s">
        <v>1593</v>
      </c>
    </row>
    <row r="1028" spans="1:4">
      <c r="A1028" s="36">
        <v>44769</v>
      </c>
      <c r="B1028" s="26" t="s">
        <v>1594</v>
      </c>
      <c r="C1028" s="26" t="s">
        <v>362</v>
      </c>
      <c r="D1028" s="26" t="s">
        <v>1119</v>
      </c>
    </row>
    <row r="1029" spans="1:4">
      <c r="A1029" s="36">
        <v>44769</v>
      </c>
      <c r="B1029" s="26" t="s">
        <v>391</v>
      </c>
      <c r="C1029" s="26" t="s">
        <v>362</v>
      </c>
      <c r="D1029" s="26" t="s">
        <v>1595</v>
      </c>
    </row>
    <row r="1030" spans="1:4">
      <c r="A1030" s="36">
        <v>44771</v>
      </c>
      <c r="B1030" s="26" t="s">
        <v>668</v>
      </c>
      <c r="C1030" s="26" t="s">
        <v>359</v>
      </c>
      <c r="D1030" s="26" t="s">
        <v>1140</v>
      </c>
    </row>
    <row r="1031" spans="1:4">
      <c r="A1031" s="36">
        <v>44767</v>
      </c>
      <c r="B1031" s="26" t="s">
        <v>1282</v>
      </c>
      <c r="C1031" s="26" t="s">
        <v>362</v>
      </c>
      <c r="D1031" s="26" t="s">
        <v>408</v>
      </c>
    </row>
    <row r="1032" spans="1:4">
      <c r="A1032" s="36">
        <v>44770</v>
      </c>
      <c r="B1032" s="26" t="s">
        <v>971</v>
      </c>
      <c r="C1032" s="26" t="s">
        <v>362</v>
      </c>
      <c r="D1032" s="26" t="s">
        <v>1596</v>
      </c>
    </row>
    <row r="1033" spans="1:4" ht="29">
      <c r="A1033" s="36">
        <v>44770</v>
      </c>
      <c r="B1033" s="26" t="s">
        <v>136</v>
      </c>
      <c r="C1033" s="26" t="s">
        <v>359</v>
      </c>
      <c r="D1033" s="26" t="s">
        <v>1597</v>
      </c>
    </row>
    <row r="1034" spans="1:4" ht="29">
      <c r="A1034" s="46">
        <v>44774</v>
      </c>
      <c r="B1034" s="31" t="s">
        <v>936</v>
      </c>
      <c r="C1034" s="26" t="s">
        <v>368</v>
      </c>
      <c r="D1034" s="31" t="s">
        <v>1598</v>
      </c>
    </row>
    <row r="1035" spans="1:4">
      <c r="A1035" s="104">
        <v>44774</v>
      </c>
      <c r="B1035" s="105" t="s">
        <v>936</v>
      </c>
      <c r="C1035" s="105" t="s">
        <v>1428</v>
      </c>
      <c r="D1035" s="32"/>
    </row>
    <row r="1036" spans="1:4">
      <c r="A1036" s="104"/>
      <c r="B1036" s="105"/>
      <c r="C1036" s="105"/>
      <c r="D1036" s="32" t="s">
        <v>1599</v>
      </c>
    </row>
    <row r="1037" spans="1:4">
      <c r="A1037" s="104"/>
      <c r="B1037" s="105"/>
      <c r="C1037" s="105"/>
      <c r="D1037" s="32" t="s">
        <v>1600</v>
      </c>
    </row>
    <row r="1038" spans="1:4">
      <c r="A1038" s="104"/>
      <c r="B1038" s="105"/>
      <c r="C1038" s="105"/>
      <c r="D1038" s="32" t="s">
        <v>1601</v>
      </c>
    </row>
    <row r="1039" spans="1:4">
      <c r="A1039" s="104"/>
      <c r="B1039" s="105"/>
      <c r="C1039" s="105"/>
      <c r="D1039" s="32" t="s">
        <v>1602</v>
      </c>
    </row>
    <row r="1040" spans="1:4">
      <c r="A1040" s="104"/>
      <c r="B1040" s="105"/>
      <c r="C1040" s="105"/>
      <c r="D1040" s="32" t="s">
        <v>1603</v>
      </c>
    </row>
    <row r="1041" spans="1:4">
      <c r="A1041" s="104"/>
      <c r="B1041" s="105"/>
      <c r="C1041" s="105"/>
      <c r="D1041" s="32" t="s">
        <v>1604</v>
      </c>
    </row>
    <row r="1042" spans="1:4">
      <c r="A1042" s="104"/>
      <c r="B1042" s="105"/>
      <c r="C1042" s="105"/>
      <c r="D1042" s="32" t="s">
        <v>1605</v>
      </c>
    </row>
    <row r="1043" spans="1:4">
      <c r="A1043" s="104"/>
      <c r="B1043" s="105"/>
      <c r="C1043" s="105"/>
      <c r="D1043" s="32" t="s">
        <v>1606</v>
      </c>
    </row>
    <row r="1044" spans="1:4">
      <c r="A1044" s="104"/>
      <c r="B1044" s="105"/>
      <c r="C1044" s="105"/>
      <c r="D1044" s="32" t="s">
        <v>1607</v>
      </c>
    </row>
    <row r="1045" spans="1:4">
      <c r="A1045" s="36">
        <v>44771</v>
      </c>
      <c r="B1045" s="40" t="s">
        <v>482</v>
      </c>
      <c r="C1045" s="26" t="s">
        <v>362</v>
      </c>
      <c r="D1045" s="32" t="s">
        <v>1608</v>
      </c>
    </row>
    <row r="1046" spans="1:4">
      <c r="A1046" s="36">
        <v>44774</v>
      </c>
      <c r="B1046" s="26" t="s">
        <v>971</v>
      </c>
      <c r="C1046" s="26" t="s">
        <v>362</v>
      </c>
      <c r="D1046" s="32" t="s">
        <v>1609</v>
      </c>
    </row>
    <row r="1047" spans="1:4">
      <c r="A1047" s="36">
        <v>44775</v>
      </c>
      <c r="B1047" s="37" t="s">
        <v>653</v>
      </c>
      <c r="C1047" s="26" t="s">
        <v>362</v>
      </c>
      <c r="D1047" s="32" t="s">
        <v>1610</v>
      </c>
    </row>
    <row r="1048" spans="1:4">
      <c r="A1048" s="36">
        <v>44769</v>
      </c>
      <c r="B1048" s="26" t="s">
        <v>475</v>
      </c>
      <c r="C1048" s="26" t="s">
        <v>362</v>
      </c>
      <c r="D1048" s="32" t="s">
        <v>1561</v>
      </c>
    </row>
    <row r="1049" spans="1:4">
      <c r="A1049" s="36">
        <v>44771</v>
      </c>
      <c r="B1049" s="26" t="s">
        <v>878</v>
      </c>
      <c r="C1049" s="26" t="s">
        <v>362</v>
      </c>
      <c r="D1049" s="32" t="s">
        <v>1557</v>
      </c>
    </row>
    <row r="1050" spans="1:4">
      <c r="A1050" s="36">
        <v>44773</v>
      </c>
      <c r="B1050" s="26" t="s">
        <v>757</v>
      </c>
      <c r="C1050" s="26" t="s">
        <v>359</v>
      </c>
      <c r="D1050" s="32" t="s">
        <v>1611</v>
      </c>
    </row>
    <row r="1051" spans="1:4">
      <c r="A1051" s="36">
        <v>44776</v>
      </c>
      <c r="B1051" s="26" t="s">
        <v>1132</v>
      </c>
      <c r="C1051" s="26" t="s">
        <v>362</v>
      </c>
      <c r="D1051" s="32" t="s">
        <v>1612</v>
      </c>
    </row>
    <row r="1052" spans="1:4">
      <c r="A1052" s="36">
        <v>44775</v>
      </c>
      <c r="B1052" s="26" t="s">
        <v>752</v>
      </c>
      <c r="C1052" s="26" t="s">
        <v>362</v>
      </c>
      <c r="D1052" s="32" t="s">
        <v>1130</v>
      </c>
    </row>
    <row r="1053" spans="1:4">
      <c r="A1053" s="36">
        <v>44775</v>
      </c>
      <c r="B1053" s="26" t="s">
        <v>367</v>
      </c>
      <c r="C1053" s="26" t="s">
        <v>362</v>
      </c>
      <c r="D1053" s="32" t="s">
        <v>1613</v>
      </c>
    </row>
    <row r="1054" spans="1:4">
      <c r="A1054" s="36">
        <v>44759</v>
      </c>
      <c r="B1054" s="26" t="s">
        <v>561</v>
      </c>
      <c r="C1054" s="26" t="s">
        <v>362</v>
      </c>
      <c r="D1054" s="32" t="s">
        <v>1614</v>
      </c>
    </row>
    <row r="1055" spans="1:4">
      <c r="A1055" s="36">
        <v>44771</v>
      </c>
      <c r="B1055" s="40" t="s">
        <v>812</v>
      </c>
      <c r="C1055" s="26" t="s">
        <v>362</v>
      </c>
      <c r="D1055" s="32" t="s">
        <v>408</v>
      </c>
    </row>
    <row r="1056" spans="1:4">
      <c r="A1056" s="36">
        <v>44767</v>
      </c>
      <c r="B1056" s="26" t="s">
        <v>914</v>
      </c>
      <c r="C1056" s="26" t="s">
        <v>362</v>
      </c>
      <c r="D1056" s="32" t="s">
        <v>1615</v>
      </c>
    </row>
    <row r="1057" spans="1:4">
      <c r="A1057" s="36">
        <v>44769</v>
      </c>
      <c r="B1057" s="26" t="s">
        <v>546</v>
      </c>
      <c r="C1057" s="26" t="s">
        <v>362</v>
      </c>
      <c r="D1057" s="32" t="s">
        <v>1616</v>
      </c>
    </row>
    <row r="1058" spans="1:4">
      <c r="A1058" s="36">
        <v>44774</v>
      </c>
      <c r="B1058" s="26" t="s">
        <v>1617</v>
      </c>
      <c r="C1058" s="26" t="s">
        <v>362</v>
      </c>
      <c r="D1058" s="32" t="s">
        <v>1618</v>
      </c>
    </row>
    <row r="1059" spans="1:4">
      <c r="A1059" s="36">
        <v>44775</v>
      </c>
      <c r="B1059" s="26" t="s">
        <v>772</v>
      </c>
      <c r="C1059" s="26" t="s">
        <v>362</v>
      </c>
      <c r="D1059" s="32" t="s">
        <v>1619</v>
      </c>
    </row>
    <row r="1060" spans="1:4">
      <c r="A1060" s="36">
        <v>44771</v>
      </c>
      <c r="B1060" s="26" t="s">
        <v>636</v>
      </c>
      <c r="C1060" s="26" t="s">
        <v>362</v>
      </c>
      <c r="D1060" s="32" t="s">
        <v>1620</v>
      </c>
    </row>
    <row r="1061" spans="1:4">
      <c r="A1061" s="36">
        <v>44771</v>
      </c>
      <c r="B1061" s="26" t="s">
        <v>914</v>
      </c>
      <c r="C1061" s="26" t="s">
        <v>1237</v>
      </c>
      <c r="D1061" s="32" t="s">
        <v>1621</v>
      </c>
    </row>
    <row r="1062" spans="1:4">
      <c r="A1062" s="36">
        <v>44778</v>
      </c>
      <c r="B1062" s="26" t="s">
        <v>914</v>
      </c>
      <c r="C1062" s="26" t="s">
        <v>362</v>
      </c>
      <c r="D1062" s="32" t="s">
        <v>1622</v>
      </c>
    </row>
    <row r="1063" spans="1:4">
      <c r="A1063" s="36">
        <v>44778</v>
      </c>
      <c r="B1063" s="26" t="s">
        <v>1108</v>
      </c>
      <c r="C1063" s="26" t="s">
        <v>362</v>
      </c>
      <c r="D1063" s="32" t="s">
        <v>1623</v>
      </c>
    </row>
    <row r="1064" spans="1:4">
      <c r="A1064" s="36">
        <v>44775</v>
      </c>
      <c r="B1064" s="26" t="s">
        <v>1624</v>
      </c>
      <c r="C1064" s="26" t="s">
        <v>362</v>
      </c>
      <c r="D1064" s="32" t="s">
        <v>1625</v>
      </c>
    </row>
    <row r="1065" spans="1:4">
      <c r="A1065" s="36">
        <v>44776</v>
      </c>
      <c r="B1065" s="26" t="s">
        <v>757</v>
      </c>
      <c r="C1065" s="26" t="s">
        <v>359</v>
      </c>
      <c r="D1065" s="32" t="s">
        <v>1626</v>
      </c>
    </row>
    <row r="1066" spans="1:4">
      <c r="A1066" s="36">
        <v>44777</v>
      </c>
      <c r="B1066" s="37" t="s">
        <v>390</v>
      </c>
      <c r="C1066" s="26" t="s">
        <v>423</v>
      </c>
      <c r="D1066" s="32" t="s">
        <v>1627</v>
      </c>
    </row>
    <row r="1067" spans="1:4">
      <c r="A1067" s="36">
        <v>44733</v>
      </c>
      <c r="B1067" s="26" t="s">
        <v>1165</v>
      </c>
      <c r="C1067" s="26" t="s">
        <v>362</v>
      </c>
      <c r="D1067" s="26" t="s">
        <v>1628</v>
      </c>
    </row>
    <row r="1068" spans="1:4">
      <c r="A1068" s="36">
        <v>44733</v>
      </c>
      <c r="B1068" s="26" t="s">
        <v>1165</v>
      </c>
      <c r="C1068" s="26" t="s">
        <v>362</v>
      </c>
      <c r="D1068" s="26" t="s">
        <v>1629</v>
      </c>
    </row>
    <row r="1069" spans="1:4">
      <c r="A1069" s="36">
        <v>44771</v>
      </c>
      <c r="B1069" s="26" t="s">
        <v>1165</v>
      </c>
      <c r="C1069" s="26" t="s">
        <v>362</v>
      </c>
      <c r="D1069" s="26" t="s">
        <v>1630</v>
      </c>
    </row>
    <row r="1070" spans="1:4">
      <c r="A1070" s="36">
        <v>44782</v>
      </c>
      <c r="B1070" s="26" t="s">
        <v>1165</v>
      </c>
      <c r="C1070" s="26" t="s">
        <v>423</v>
      </c>
      <c r="D1070" s="26" t="s">
        <v>1631</v>
      </c>
    </row>
    <row r="1071" spans="1:4">
      <c r="A1071" s="36">
        <v>44783</v>
      </c>
      <c r="B1071" s="37" t="s">
        <v>653</v>
      </c>
      <c r="C1071" s="26" t="s">
        <v>362</v>
      </c>
      <c r="D1071" s="26" t="s">
        <v>1632</v>
      </c>
    </row>
    <row r="1072" spans="1:4">
      <c r="A1072" s="36">
        <v>44763</v>
      </c>
      <c r="B1072" s="26" t="s">
        <v>512</v>
      </c>
      <c r="C1072" s="26" t="s">
        <v>1260</v>
      </c>
      <c r="D1072" s="26" t="s">
        <v>1633</v>
      </c>
    </row>
    <row r="1073" spans="1:4">
      <c r="A1073" s="36">
        <v>44778</v>
      </c>
      <c r="B1073" s="26" t="s">
        <v>417</v>
      </c>
      <c r="C1073" s="26" t="s">
        <v>423</v>
      </c>
      <c r="D1073" s="26" t="s">
        <v>1634</v>
      </c>
    </row>
    <row r="1074" spans="1:4">
      <c r="A1074" s="36">
        <v>44778</v>
      </c>
      <c r="B1074" s="26" t="s">
        <v>620</v>
      </c>
      <c r="C1074" s="26" t="s">
        <v>362</v>
      </c>
      <c r="D1074" s="26" t="s">
        <v>1635</v>
      </c>
    </row>
    <row r="1075" spans="1:4">
      <c r="A1075" s="36">
        <v>44776</v>
      </c>
      <c r="B1075" s="26" t="s">
        <v>1636</v>
      </c>
      <c r="C1075" s="26" t="s">
        <v>362</v>
      </c>
      <c r="D1075" s="26" t="s">
        <v>1637</v>
      </c>
    </row>
    <row r="1076" spans="1:4">
      <c r="A1076" s="36">
        <v>44770</v>
      </c>
      <c r="B1076" s="26" t="s">
        <v>400</v>
      </c>
      <c r="C1076" s="26" t="s">
        <v>362</v>
      </c>
      <c r="D1076" s="26" t="s">
        <v>1638</v>
      </c>
    </row>
    <row r="1077" spans="1:4">
      <c r="A1077" s="36">
        <v>44778</v>
      </c>
      <c r="B1077" s="26" t="s">
        <v>1439</v>
      </c>
      <c r="C1077" s="26" t="s">
        <v>368</v>
      </c>
      <c r="D1077" s="26" t="s">
        <v>1639</v>
      </c>
    </row>
    <row r="1078" spans="1:4">
      <c r="A1078" s="36">
        <v>44760</v>
      </c>
      <c r="B1078" s="26" t="s">
        <v>1439</v>
      </c>
      <c r="C1078" s="26" t="s">
        <v>362</v>
      </c>
      <c r="D1078" s="26" t="s">
        <v>1640</v>
      </c>
    </row>
    <row r="1079" spans="1:4">
      <c r="A1079" s="36">
        <v>44767</v>
      </c>
      <c r="B1079" s="26" t="s">
        <v>914</v>
      </c>
      <c r="C1079" s="26" t="s">
        <v>362</v>
      </c>
      <c r="D1079" s="26" t="s">
        <v>1209</v>
      </c>
    </row>
    <row r="1080" spans="1:4">
      <c r="A1080" s="36">
        <v>44776</v>
      </c>
      <c r="B1080" s="26" t="s">
        <v>1073</v>
      </c>
      <c r="C1080" s="26" t="s">
        <v>362</v>
      </c>
      <c r="D1080" s="26" t="s">
        <v>1119</v>
      </c>
    </row>
    <row r="1081" spans="1:4">
      <c r="A1081" s="36">
        <v>44775</v>
      </c>
      <c r="B1081" s="26" t="s">
        <v>1169</v>
      </c>
      <c r="C1081" s="26" t="s">
        <v>359</v>
      </c>
      <c r="D1081" s="26" t="s">
        <v>1641</v>
      </c>
    </row>
    <row r="1082" spans="1:4">
      <c r="A1082" s="36">
        <v>44776</v>
      </c>
      <c r="B1082" s="26" t="s">
        <v>802</v>
      </c>
      <c r="C1082" s="26" t="s">
        <v>359</v>
      </c>
      <c r="D1082" s="26" t="s">
        <v>1642</v>
      </c>
    </row>
    <row r="1083" spans="1:4">
      <c r="A1083" s="36">
        <v>44781</v>
      </c>
      <c r="B1083" s="26" t="s">
        <v>439</v>
      </c>
      <c r="C1083" s="26" t="s">
        <v>362</v>
      </c>
      <c r="D1083" s="26" t="s">
        <v>1643</v>
      </c>
    </row>
    <row r="1084" spans="1:4">
      <c r="A1084" s="36">
        <v>44762</v>
      </c>
      <c r="B1084" s="26" t="s">
        <v>713</v>
      </c>
      <c r="C1084" s="26" t="s">
        <v>362</v>
      </c>
      <c r="D1084" s="26" t="s">
        <v>1644</v>
      </c>
    </row>
    <row r="1085" spans="1:4">
      <c r="A1085" s="36">
        <v>44781</v>
      </c>
      <c r="B1085" s="26" t="s">
        <v>620</v>
      </c>
      <c r="C1085" s="26" t="s">
        <v>362</v>
      </c>
      <c r="D1085" s="26" t="s">
        <v>1645</v>
      </c>
    </row>
    <row r="1086" spans="1:4">
      <c r="A1086" s="36">
        <v>44781</v>
      </c>
      <c r="B1086" s="26" t="s">
        <v>1094</v>
      </c>
      <c r="C1086" s="26" t="s">
        <v>362</v>
      </c>
      <c r="D1086" s="26" t="s">
        <v>1470</v>
      </c>
    </row>
    <row r="1087" spans="1:4">
      <c r="A1087" s="36">
        <v>44778</v>
      </c>
      <c r="B1087" s="40" t="s">
        <v>482</v>
      </c>
      <c r="C1087" s="26" t="s">
        <v>1237</v>
      </c>
      <c r="D1087" s="26" t="s">
        <v>1646</v>
      </c>
    </row>
    <row r="1088" spans="1:4">
      <c r="A1088" s="36">
        <v>44777</v>
      </c>
      <c r="B1088" s="26" t="s">
        <v>512</v>
      </c>
      <c r="C1088" s="26" t="s">
        <v>1237</v>
      </c>
      <c r="D1088" s="26" t="s">
        <v>1647</v>
      </c>
    </row>
    <row r="1089" spans="1:4">
      <c r="A1089" s="36">
        <v>44767</v>
      </c>
      <c r="B1089" s="26" t="s">
        <v>1500</v>
      </c>
      <c r="C1089" s="26" t="s">
        <v>368</v>
      </c>
      <c r="D1089" s="26" t="s">
        <v>1648</v>
      </c>
    </row>
    <row r="1090" spans="1:4">
      <c r="A1090" s="36">
        <v>44777</v>
      </c>
      <c r="B1090" s="36" t="s">
        <v>812</v>
      </c>
      <c r="C1090" s="26" t="s">
        <v>368</v>
      </c>
      <c r="D1090" s="26" t="s">
        <v>1649</v>
      </c>
    </row>
    <row r="1091" spans="1:4">
      <c r="A1091" s="36">
        <v>44782</v>
      </c>
      <c r="B1091" s="26" t="s">
        <v>1165</v>
      </c>
      <c r="C1091" s="26" t="s">
        <v>1237</v>
      </c>
      <c r="D1091" s="26" t="s">
        <v>1650</v>
      </c>
    </row>
    <row r="1092" spans="1:4">
      <c r="A1092" s="36">
        <v>44778</v>
      </c>
      <c r="B1092" s="26" t="s">
        <v>671</v>
      </c>
      <c r="C1092" s="26" t="s">
        <v>359</v>
      </c>
      <c r="D1092" s="26" t="s">
        <v>1651</v>
      </c>
    </row>
    <row r="1093" spans="1:4">
      <c r="A1093" s="36">
        <v>44787</v>
      </c>
      <c r="B1093" s="26" t="s">
        <v>1652</v>
      </c>
      <c r="C1093" s="26" t="s">
        <v>362</v>
      </c>
      <c r="D1093" s="26" t="s">
        <v>1653</v>
      </c>
    </row>
    <row r="1094" spans="1:4">
      <c r="A1094" s="36">
        <v>44782</v>
      </c>
      <c r="B1094" s="26" t="s">
        <v>968</v>
      </c>
      <c r="C1094" s="26" t="s">
        <v>359</v>
      </c>
      <c r="D1094" s="26" t="s">
        <v>1654</v>
      </c>
    </row>
    <row r="1095" spans="1:4">
      <c r="A1095" s="36">
        <v>44785</v>
      </c>
      <c r="B1095" s="26" t="s">
        <v>668</v>
      </c>
      <c r="C1095" s="26" t="s">
        <v>362</v>
      </c>
      <c r="D1095" s="26" t="s">
        <v>1655</v>
      </c>
    </row>
    <row r="1096" spans="1:4">
      <c r="A1096" s="36">
        <v>44785</v>
      </c>
      <c r="B1096" s="26" t="s">
        <v>462</v>
      </c>
      <c r="C1096" s="26" t="s">
        <v>362</v>
      </c>
      <c r="D1096" s="26" t="s">
        <v>1656</v>
      </c>
    </row>
    <row r="1097" spans="1:4">
      <c r="A1097" s="36">
        <v>44789</v>
      </c>
      <c r="B1097" s="26" t="s">
        <v>1657</v>
      </c>
      <c r="C1097" s="26" t="s">
        <v>362</v>
      </c>
      <c r="D1097" s="26" t="s">
        <v>1658</v>
      </c>
    </row>
    <row r="1098" spans="1:4">
      <c r="A1098" s="36">
        <v>44789</v>
      </c>
      <c r="B1098" s="26" t="s">
        <v>75</v>
      </c>
      <c r="C1098" s="26" t="s">
        <v>362</v>
      </c>
      <c r="D1098" s="26" t="s">
        <v>1659</v>
      </c>
    </row>
    <row r="1099" spans="1:4">
      <c r="A1099" s="36">
        <v>44789</v>
      </c>
      <c r="B1099" s="26" t="s">
        <v>413</v>
      </c>
      <c r="C1099" s="26" t="s">
        <v>362</v>
      </c>
      <c r="D1099" s="26" t="s">
        <v>1660</v>
      </c>
    </row>
    <row r="1100" spans="1:4">
      <c r="A1100" s="36">
        <v>44789</v>
      </c>
      <c r="B1100" s="40" t="s">
        <v>488</v>
      </c>
      <c r="C1100" s="26" t="s">
        <v>362</v>
      </c>
      <c r="D1100" s="26" t="s">
        <v>1661</v>
      </c>
    </row>
    <row r="1101" spans="1:4">
      <c r="A1101" s="36">
        <v>44781</v>
      </c>
      <c r="B1101" s="40" t="s">
        <v>1056</v>
      </c>
      <c r="C1101" s="26" t="s">
        <v>362</v>
      </c>
      <c r="D1101" s="26" t="s">
        <v>1662</v>
      </c>
    </row>
    <row r="1102" spans="1:4">
      <c r="A1102" s="36">
        <v>44790</v>
      </c>
      <c r="B1102" s="26" t="s">
        <v>1663</v>
      </c>
      <c r="C1102" s="26" t="s">
        <v>362</v>
      </c>
      <c r="D1102" s="26" t="s">
        <v>1664</v>
      </c>
    </row>
    <row r="1103" spans="1:4" ht="29">
      <c r="A1103" s="36">
        <v>44791</v>
      </c>
      <c r="B1103" s="26" t="s">
        <v>136</v>
      </c>
      <c r="C1103" s="26" t="s">
        <v>359</v>
      </c>
      <c r="D1103" s="26" t="s">
        <v>1665</v>
      </c>
    </row>
    <row r="1104" spans="1:4">
      <c r="A1104" s="36">
        <v>44789</v>
      </c>
      <c r="B1104" s="26" t="s">
        <v>364</v>
      </c>
      <c r="C1104" s="26" t="s">
        <v>362</v>
      </c>
      <c r="D1104" s="26" t="s">
        <v>1666</v>
      </c>
    </row>
    <row r="1105" spans="1:4">
      <c r="A1105" s="36">
        <v>44791</v>
      </c>
      <c r="B1105" s="26" t="s">
        <v>509</v>
      </c>
      <c r="C1105" s="26" t="s">
        <v>362</v>
      </c>
      <c r="D1105" s="26" t="s">
        <v>1667</v>
      </c>
    </row>
    <row r="1106" spans="1:4">
      <c r="A1106" s="36">
        <v>44792</v>
      </c>
      <c r="B1106" s="26" t="s">
        <v>1052</v>
      </c>
      <c r="C1106" s="26" t="s">
        <v>362</v>
      </c>
      <c r="D1106" s="26" t="s">
        <v>1668</v>
      </c>
    </row>
    <row r="1107" spans="1:4">
      <c r="A1107" s="36">
        <v>44782</v>
      </c>
      <c r="B1107" s="26" t="s">
        <v>376</v>
      </c>
      <c r="C1107" s="26" t="s">
        <v>362</v>
      </c>
      <c r="D1107" s="26" t="s">
        <v>1669</v>
      </c>
    </row>
    <row r="1108" spans="1:4">
      <c r="A1108" s="36">
        <v>44795</v>
      </c>
      <c r="B1108" s="26" t="s">
        <v>376</v>
      </c>
      <c r="C1108" s="26" t="s">
        <v>359</v>
      </c>
      <c r="D1108" s="26" t="s">
        <v>1670</v>
      </c>
    </row>
    <row r="1109" spans="1:4">
      <c r="A1109" s="36">
        <v>44792</v>
      </c>
      <c r="B1109" s="26" t="s">
        <v>971</v>
      </c>
      <c r="C1109" s="26" t="s">
        <v>362</v>
      </c>
      <c r="D1109" s="26" t="s">
        <v>1671</v>
      </c>
    </row>
    <row r="1110" spans="1:4">
      <c r="A1110" s="36">
        <v>44795</v>
      </c>
      <c r="B1110" s="26" t="s">
        <v>971</v>
      </c>
      <c r="C1110" s="41" t="s">
        <v>966</v>
      </c>
      <c r="D1110" s="26" t="s">
        <v>1672</v>
      </c>
    </row>
    <row r="1111" spans="1:4">
      <c r="A1111" s="36">
        <v>44797</v>
      </c>
      <c r="B1111" s="26" t="s">
        <v>854</v>
      </c>
      <c r="C1111" s="26" t="s">
        <v>368</v>
      </c>
      <c r="D1111" s="26" t="s">
        <v>1673</v>
      </c>
    </row>
    <row r="1112" spans="1:4">
      <c r="A1112" s="36">
        <v>44796</v>
      </c>
      <c r="B1112" s="26" t="s">
        <v>1165</v>
      </c>
      <c r="C1112" s="26" t="s">
        <v>362</v>
      </c>
      <c r="D1112" s="26" t="s">
        <v>1674</v>
      </c>
    </row>
    <row r="1113" spans="1:4">
      <c r="A1113" s="36">
        <v>44791</v>
      </c>
      <c r="B1113" s="26" t="s">
        <v>1165</v>
      </c>
      <c r="C1113" s="26" t="s">
        <v>368</v>
      </c>
      <c r="D1113" s="26" t="s">
        <v>1675</v>
      </c>
    </row>
    <row r="1114" spans="1:4">
      <c r="A1114" s="36">
        <v>44797</v>
      </c>
      <c r="B1114" s="26" t="s">
        <v>1676</v>
      </c>
      <c r="C1114" s="26" t="s">
        <v>359</v>
      </c>
      <c r="D1114" s="26" t="s">
        <v>1677</v>
      </c>
    </row>
    <row r="1115" spans="1:4">
      <c r="A1115" s="36">
        <v>44796</v>
      </c>
      <c r="B1115" s="26" t="s">
        <v>1678</v>
      </c>
      <c r="C1115" s="26" t="s">
        <v>362</v>
      </c>
      <c r="D1115" s="26" t="s">
        <v>1076</v>
      </c>
    </row>
    <row r="1116" spans="1:4">
      <c r="A1116" s="36">
        <v>44795</v>
      </c>
      <c r="B1116" s="26" t="s">
        <v>1120</v>
      </c>
      <c r="C1116" s="26" t="s">
        <v>362</v>
      </c>
      <c r="D1116" s="26" t="s">
        <v>1679</v>
      </c>
    </row>
    <row r="1117" spans="1:4">
      <c r="A1117" s="36">
        <v>44798</v>
      </c>
      <c r="B1117" s="26" t="s">
        <v>376</v>
      </c>
      <c r="C1117" s="26" t="s">
        <v>362</v>
      </c>
      <c r="D1117" s="26" t="s">
        <v>1680</v>
      </c>
    </row>
    <row r="1118" spans="1:4">
      <c r="A1118" s="36">
        <v>44797</v>
      </c>
      <c r="B1118" s="26" t="s">
        <v>832</v>
      </c>
      <c r="C1118" s="26" t="s">
        <v>359</v>
      </c>
      <c r="D1118" s="26" t="s">
        <v>1681</v>
      </c>
    </row>
    <row r="1119" spans="1:4">
      <c r="A1119" s="36">
        <v>44798</v>
      </c>
      <c r="B1119" s="26" t="s">
        <v>713</v>
      </c>
      <c r="C1119" s="26" t="s">
        <v>362</v>
      </c>
      <c r="D1119" s="26" t="s">
        <v>850</v>
      </c>
    </row>
    <row r="1120" spans="1:4">
      <c r="A1120" s="36">
        <v>44802</v>
      </c>
      <c r="B1120" s="40" t="s">
        <v>1056</v>
      </c>
      <c r="C1120" s="26" t="s">
        <v>362</v>
      </c>
      <c r="D1120" s="26" t="s">
        <v>1682</v>
      </c>
    </row>
    <row r="1121" spans="1:4" ht="29">
      <c r="A1121" s="36">
        <v>44799</v>
      </c>
      <c r="B1121" s="26" t="s">
        <v>854</v>
      </c>
      <c r="C1121" s="26" t="s">
        <v>362</v>
      </c>
      <c r="D1121" s="26" t="s">
        <v>1683</v>
      </c>
    </row>
    <row r="1122" spans="1:4">
      <c r="A1122" s="36">
        <v>44803</v>
      </c>
      <c r="B1122" s="26" t="s">
        <v>878</v>
      </c>
      <c r="C1122" s="26" t="s">
        <v>362</v>
      </c>
      <c r="D1122" s="26" t="s">
        <v>1557</v>
      </c>
    </row>
    <row r="1123" spans="1:4">
      <c r="A1123" s="36">
        <v>44804</v>
      </c>
      <c r="B1123" s="26" t="s">
        <v>1407</v>
      </c>
      <c r="C1123" s="26" t="s">
        <v>362</v>
      </c>
      <c r="D1123" s="26" t="s">
        <v>408</v>
      </c>
    </row>
    <row r="1124" spans="1:4">
      <c r="A1124" s="36">
        <v>44804</v>
      </c>
      <c r="B1124" s="26" t="s">
        <v>439</v>
      </c>
      <c r="C1124" s="26" t="s">
        <v>1237</v>
      </c>
      <c r="D1124" s="26" t="s">
        <v>1684</v>
      </c>
    </row>
    <row r="1125" spans="1:4">
      <c r="A1125" s="36">
        <v>44797</v>
      </c>
      <c r="B1125" s="26" t="s">
        <v>439</v>
      </c>
      <c r="C1125" s="26" t="s">
        <v>362</v>
      </c>
      <c r="D1125" s="26" t="s">
        <v>1592</v>
      </c>
    </row>
    <row r="1126" spans="1:4">
      <c r="A1126" s="36">
        <v>44803</v>
      </c>
      <c r="B1126" s="26" t="s">
        <v>409</v>
      </c>
      <c r="C1126" s="26" t="s">
        <v>362</v>
      </c>
      <c r="D1126" s="26" t="s">
        <v>1685</v>
      </c>
    </row>
    <row r="1127" spans="1:4">
      <c r="A1127" s="36">
        <v>44804</v>
      </c>
      <c r="B1127" s="26" t="s">
        <v>409</v>
      </c>
      <c r="C1127" s="26" t="s">
        <v>1237</v>
      </c>
      <c r="D1127" s="26" t="s">
        <v>1686</v>
      </c>
    </row>
    <row r="1128" spans="1:4">
      <c r="A1128" s="36">
        <v>44803</v>
      </c>
      <c r="B1128" s="26" t="s">
        <v>878</v>
      </c>
      <c r="C1128" s="26" t="s">
        <v>362</v>
      </c>
      <c r="D1128" s="26" t="s">
        <v>1557</v>
      </c>
    </row>
    <row r="1129" spans="1:4">
      <c r="A1129" s="36">
        <v>44804</v>
      </c>
      <c r="B1129" s="26" t="s">
        <v>1183</v>
      </c>
      <c r="C1129" s="26" t="s">
        <v>362</v>
      </c>
      <c r="D1129" s="26" t="s">
        <v>1687</v>
      </c>
    </row>
    <row r="1130" spans="1:4">
      <c r="A1130" s="36">
        <v>44802</v>
      </c>
      <c r="B1130" s="26" t="s">
        <v>1052</v>
      </c>
      <c r="C1130" s="26" t="s">
        <v>362</v>
      </c>
      <c r="D1130" s="26" t="s">
        <v>1688</v>
      </c>
    </row>
    <row r="1131" spans="1:4">
      <c r="A1131" s="36">
        <v>44805</v>
      </c>
      <c r="B1131" s="26" t="s">
        <v>620</v>
      </c>
      <c r="C1131" s="26" t="s">
        <v>362</v>
      </c>
      <c r="D1131" s="26" t="s">
        <v>1689</v>
      </c>
    </row>
    <row r="1132" spans="1:4">
      <c r="A1132" s="36">
        <v>44809</v>
      </c>
      <c r="B1132" s="26" t="s">
        <v>1475</v>
      </c>
      <c r="C1132" s="26" t="s">
        <v>368</v>
      </c>
      <c r="D1132" s="26" t="s">
        <v>1690</v>
      </c>
    </row>
    <row r="1133" spans="1:4">
      <c r="A1133" s="36">
        <v>44805</v>
      </c>
      <c r="B1133" s="26" t="s">
        <v>958</v>
      </c>
      <c r="C1133" s="26" t="s">
        <v>423</v>
      </c>
      <c r="D1133" s="26" t="s">
        <v>1691</v>
      </c>
    </row>
    <row r="1134" spans="1:4">
      <c r="A1134" s="36">
        <v>44807</v>
      </c>
      <c r="B1134" s="40" t="s">
        <v>488</v>
      </c>
      <c r="C1134" s="26" t="s">
        <v>362</v>
      </c>
      <c r="D1134" s="26" t="s">
        <v>1692</v>
      </c>
    </row>
    <row r="1135" spans="1:4">
      <c r="A1135" s="36">
        <v>44804</v>
      </c>
      <c r="B1135" s="26" t="s">
        <v>742</v>
      </c>
      <c r="C1135" s="26" t="s">
        <v>362</v>
      </c>
      <c r="D1135" s="26" t="s">
        <v>1693</v>
      </c>
    </row>
    <row r="1136" spans="1:4">
      <c r="A1136" s="36">
        <v>44790</v>
      </c>
      <c r="B1136" s="26" t="s">
        <v>442</v>
      </c>
      <c r="C1136" s="26" t="s">
        <v>362</v>
      </c>
      <c r="D1136" s="26" t="s">
        <v>1694</v>
      </c>
    </row>
    <row r="1137" spans="1:4">
      <c r="A1137" s="36">
        <v>44796</v>
      </c>
      <c r="B1137" s="26" t="s">
        <v>1267</v>
      </c>
      <c r="C1137" s="26" t="s">
        <v>362</v>
      </c>
      <c r="D1137" s="26" t="s">
        <v>1695</v>
      </c>
    </row>
    <row r="1138" spans="1:4">
      <c r="A1138" s="36">
        <v>44804</v>
      </c>
      <c r="B1138" s="26" t="s">
        <v>442</v>
      </c>
      <c r="C1138" s="26" t="s">
        <v>362</v>
      </c>
      <c r="D1138" s="26" t="s">
        <v>1694</v>
      </c>
    </row>
    <row r="1139" spans="1:4">
      <c r="A1139" s="36">
        <v>44777</v>
      </c>
      <c r="B1139" s="40" t="s">
        <v>482</v>
      </c>
      <c r="C1139" s="26" t="s">
        <v>362</v>
      </c>
      <c r="D1139" s="26" t="s">
        <v>1696</v>
      </c>
    </row>
    <row r="1140" spans="1:4">
      <c r="A1140" s="36">
        <v>44798</v>
      </c>
      <c r="B1140" s="40" t="s">
        <v>482</v>
      </c>
      <c r="C1140" s="26" t="s">
        <v>362</v>
      </c>
      <c r="D1140" s="26" t="s">
        <v>1697</v>
      </c>
    </row>
    <row r="1141" spans="1:4">
      <c r="A1141" s="36">
        <v>44804</v>
      </c>
      <c r="B1141" s="26" t="s">
        <v>802</v>
      </c>
      <c r="C1141" s="26" t="s">
        <v>359</v>
      </c>
      <c r="D1141" s="26" t="s">
        <v>1698</v>
      </c>
    </row>
    <row r="1142" spans="1:4">
      <c r="A1142" s="36">
        <v>44802</v>
      </c>
      <c r="B1142" s="26" t="s">
        <v>752</v>
      </c>
      <c r="C1142" s="26" t="s">
        <v>362</v>
      </c>
      <c r="D1142" s="26" t="s">
        <v>1699</v>
      </c>
    </row>
    <row r="1143" spans="1:4">
      <c r="A1143" s="26" t="s">
        <v>1700</v>
      </c>
      <c r="B1143" s="26" t="s">
        <v>752</v>
      </c>
      <c r="C1143" s="26" t="s">
        <v>362</v>
      </c>
      <c r="D1143" s="26" t="s">
        <v>1701</v>
      </c>
    </row>
    <row r="1144" spans="1:4">
      <c r="A1144" s="36">
        <v>44809</v>
      </c>
      <c r="B1144" s="37" t="s">
        <v>364</v>
      </c>
      <c r="C1144" s="26" t="s">
        <v>362</v>
      </c>
      <c r="D1144" s="26" t="s">
        <v>1702</v>
      </c>
    </row>
    <row r="1145" spans="1:4">
      <c r="A1145" s="36">
        <v>44816</v>
      </c>
      <c r="B1145" s="40" t="s">
        <v>488</v>
      </c>
      <c r="C1145" s="26" t="s">
        <v>368</v>
      </c>
      <c r="D1145" s="26" t="s">
        <v>1703</v>
      </c>
    </row>
    <row r="1146" spans="1:4">
      <c r="A1146" s="36">
        <v>44818</v>
      </c>
      <c r="B1146" s="26" t="s">
        <v>1108</v>
      </c>
      <c r="C1146" s="26" t="s">
        <v>1704</v>
      </c>
      <c r="D1146" s="26" t="s">
        <v>1705</v>
      </c>
    </row>
    <row r="1147" spans="1:4">
      <c r="A1147" s="36">
        <v>44824</v>
      </c>
      <c r="B1147" s="26" t="s">
        <v>1161</v>
      </c>
      <c r="C1147" s="26" t="s">
        <v>362</v>
      </c>
      <c r="D1147" s="26" t="s">
        <v>1706</v>
      </c>
    </row>
    <row r="1148" spans="1:4">
      <c r="A1148" s="36">
        <v>44820</v>
      </c>
      <c r="B1148" s="26" t="s">
        <v>1094</v>
      </c>
      <c r="C1148" s="26" t="s">
        <v>362</v>
      </c>
      <c r="D1148" s="26" t="s">
        <v>1707</v>
      </c>
    </row>
    <row r="1149" spans="1:4">
      <c r="A1149" s="36">
        <v>44819</v>
      </c>
      <c r="B1149" s="26" t="s">
        <v>854</v>
      </c>
      <c r="C1149" s="41" t="s">
        <v>966</v>
      </c>
      <c r="D1149" s="26" t="s">
        <v>449</v>
      </c>
    </row>
    <row r="1150" spans="1:4" ht="29">
      <c r="A1150" s="36">
        <v>44819</v>
      </c>
      <c r="B1150" s="26" t="s">
        <v>136</v>
      </c>
      <c r="C1150" s="26" t="s">
        <v>359</v>
      </c>
      <c r="D1150" s="26" t="s">
        <v>1708</v>
      </c>
    </row>
    <row r="1151" spans="1:4">
      <c r="A1151" s="36">
        <v>44820</v>
      </c>
      <c r="B1151" s="26" t="s">
        <v>213</v>
      </c>
      <c r="C1151" s="26" t="s">
        <v>362</v>
      </c>
      <c r="D1151" s="26" t="s">
        <v>1709</v>
      </c>
    </row>
    <row r="1152" spans="1:4">
      <c r="A1152" s="36">
        <v>44820</v>
      </c>
      <c r="B1152" s="26" t="s">
        <v>1710</v>
      </c>
      <c r="C1152" s="26" t="s">
        <v>362</v>
      </c>
      <c r="D1152" s="26" t="s">
        <v>1711</v>
      </c>
    </row>
    <row r="1153" spans="1:4">
      <c r="A1153" s="36">
        <v>44817</v>
      </c>
      <c r="B1153" s="26" t="s">
        <v>1712</v>
      </c>
      <c r="C1153" s="26" t="s">
        <v>362</v>
      </c>
      <c r="D1153" s="26" t="s">
        <v>1713</v>
      </c>
    </row>
    <row r="1154" spans="1:4">
      <c r="A1154" s="36">
        <v>44820</v>
      </c>
      <c r="B1154" s="40" t="s">
        <v>482</v>
      </c>
      <c r="C1154" s="26" t="s">
        <v>362</v>
      </c>
      <c r="D1154" s="26" t="s">
        <v>1714</v>
      </c>
    </row>
    <row r="1155" spans="1:4">
      <c r="A1155" s="36">
        <v>44811</v>
      </c>
      <c r="B1155" s="26" t="s">
        <v>439</v>
      </c>
      <c r="C1155" s="26" t="s">
        <v>362</v>
      </c>
      <c r="D1155" s="26" t="s">
        <v>1715</v>
      </c>
    </row>
    <row r="1156" spans="1:4">
      <c r="A1156" s="36">
        <v>44812</v>
      </c>
      <c r="B1156" s="26" t="s">
        <v>1716</v>
      </c>
      <c r="C1156" s="26" t="s">
        <v>362</v>
      </c>
      <c r="D1156" s="26" t="s">
        <v>1717</v>
      </c>
    </row>
    <row r="1157" spans="1:4">
      <c r="A1157" s="36">
        <v>44792</v>
      </c>
      <c r="B1157" s="26" t="s">
        <v>1461</v>
      </c>
      <c r="C1157" s="26" t="s">
        <v>362</v>
      </c>
      <c r="D1157" s="26" t="s">
        <v>1718</v>
      </c>
    </row>
    <row r="1158" spans="1:4">
      <c r="A1158" s="36">
        <v>44813</v>
      </c>
      <c r="B1158" s="26" t="s">
        <v>873</v>
      </c>
      <c r="C1158" s="26" t="s">
        <v>362</v>
      </c>
      <c r="D1158" s="26" t="s">
        <v>1719</v>
      </c>
    </row>
    <row r="1159" spans="1:4">
      <c r="A1159" s="36">
        <v>44812</v>
      </c>
      <c r="B1159" s="26" t="s">
        <v>75</v>
      </c>
      <c r="C1159" s="26" t="s">
        <v>362</v>
      </c>
      <c r="D1159" s="26" t="s">
        <v>1720</v>
      </c>
    </row>
    <row r="1160" spans="1:4" ht="29">
      <c r="A1160" s="36">
        <v>44812</v>
      </c>
      <c r="B1160" s="26" t="s">
        <v>136</v>
      </c>
      <c r="C1160" s="26" t="s">
        <v>359</v>
      </c>
      <c r="D1160" s="26" t="s">
        <v>1721</v>
      </c>
    </row>
    <row r="1161" spans="1:4">
      <c r="A1161" s="36">
        <v>44809</v>
      </c>
      <c r="B1161" s="26" t="s">
        <v>727</v>
      </c>
      <c r="C1161" s="26" t="s">
        <v>362</v>
      </c>
      <c r="D1161" s="26" t="s">
        <v>1722</v>
      </c>
    </row>
    <row r="1162" spans="1:4">
      <c r="A1162" s="36">
        <v>44810</v>
      </c>
      <c r="B1162" s="40" t="s">
        <v>482</v>
      </c>
      <c r="C1162" s="26" t="s">
        <v>359</v>
      </c>
      <c r="D1162" s="26" t="s">
        <v>1723</v>
      </c>
    </row>
    <row r="1163" spans="1:4">
      <c r="A1163" s="36">
        <v>44811</v>
      </c>
      <c r="B1163" s="26" t="s">
        <v>413</v>
      </c>
      <c r="C1163" s="26" t="s">
        <v>359</v>
      </c>
      <c r="D1163" s="26" t="s">
        <v>1724</v>
      </c>
    </row>
    <row r="1164" spans="1:4">
      <c r="A1164" s="36">
        <v>44817</v>
      </c>
      <c r="B1164" s="26" t="s">
        <v>1725</v>
      </c>
      <c r="C1164" s="26" t="s">
        <v>362</v>
      </c>
      <c r="D1164" s="26" t="s">
        <v>1726</v>
      </c>
    </row>
    <row r="1165" spans="1:4">
      <c r="A1165" s="36">
        <v>44819</v>
      </c>
      <c r="B1165" s="26" t="s">
        <v>615</v>
      </c>
      <c r="C1165" s="26" t="s">
        <v>362</v>
      </c>
      <c r="D1165" s="26" t="s">
        <v>1727</v>
      </c>
    </row>
    <row r="1166" spans="1:4">
      <c r="A1166" s="36">
        <v>44820</v>
      </c>
      <c r="B1166" s="26" t="s">
        <v>1311</v>
      </c>
      <c r="C1166" s="26" t="s">
        <v>359</v>
      </c>
      <c r="D1166" s="26" t="s">
        <v>1728</v>
      </c>
    </row>
    <row r="1167" spans="1:4">
      <c r="A1167" s="36">
        <v>44818</v>
      </c>
      <c r="B1167" s="26" t="s">
        <v>1729</v>
      </c>
      <c r="C1167" s="26" t="s">
        <v>362</v>
      </c>
      <c r="D1167" s="26" t="s">
        <v>1730</v>
      </c>
    </row>
    <row r="1168" spans="1:4">
      <c r="A1168" s="36">
        <v>44813</v>
      </c>
      <c r="B1168" s="26" t="s">
        <v>388</v>
      </c>
      <c r="C1168" s="54" t="s">
        <v>362</v>
      </c>
      <c r="D1168" s="26" t="s">
        <v>1731</v>
      </c>
    </row>
    <row r="1169" spans="1:4">
      <c r="A1169" s="36">
        <v>44817</v>
      </c>
      <c r="B1169" s="26" t="s">
        <v>1456</v>
      </c>
      <c r="C1169" s="26" t="s">
        <v>1237</v>
      </c>
      <c r="D1169" s="26" t="s">
        <v>1732</v>
      </c>
    </row>
    <row r="1170" spans="1:4">
      <c r="A1170" s="36">
        <v>44816</v>
      </c>
      <c r="B1170" s="26" t="s">
        <v>1407</v>
      </c>
      <c r="C1170" s="26" t="s">
        <v>423</v>
      </c>
      <c r="D1170" s="26" t="s">
        <v>1733</v>
      </c>
    </row>
    <row r="1171" spans="1:4">
      <c r="A1171" s="36">
        <v>44824</v>
      </c>
      <c r="B1171" s="26" t="s">
        <v>419</v>
      </c>
      <c r="C1171" s="26" t="s">
        <v>362</v>
      </c>
      <c r="D1171" s="26" t="s">
        <v>1734</v>
      </c>
    </row>
    <row r="1172" spans="1:4" ht="29">
      <c r="A1172" s="36">
        <v>44818</v>
      </c>
      <c r="B1172" s="26" t="s">
        <v>1339</v>
      </c>
      <c r="C1172" s="26" t="s">
        <v>359</v>
      </c>
    </row>
    <row r="1173" spans="1:4">
      <c r="A1173" s="36">
        <v>44824</v>
      </c>
      <c r="B1173" s="40" t="s">
        <v>482</v>
      </c>
      <c r="C1173" s="26" t="s">
        <v>362</v>
      </c>
      <c r="D1173" s="26" t="s">
        <v>1735</v>
      </c>
    </row>
    <row r="1174" spans="1:4">
      <c r="A1174" s="36">
        <v>44823</v>
      </c>
      <c r="B1174" s="26" t="s">
        <v>439</v>
      </c>
      <c r="C1174" s="26" t="s">
        <v>362</v>
      </c>
      <c r="D1174" s="26" t="s">
        <v>1632</v>
      </c>
    </row>
    <row r="1175" spans="1:4">
      <c r="A1175" s="36">
        <v>44741</v>
      </c>
      <c r="B1175" s="26" t="s">
        <v>1456</v>
      </c>
      <c r="C1175" s="26" t="s">
        <v>362</v>
      </c>
      <c r="D1175" s="26" t="s">
        <v>1736</v>
      </c>
    </row>
    <row r="1176" spans="1:4">
      <c r="A1176" s="36">
        <v>44770</v>
      </c>
      <c r="B1176" s="26" t="s">
        <v>1456</v>
      </c>
      <c r="C1176" s="26" t="s">
        <v>362</v>
      </c>
      <c r="D1176" s="26" t="s">
        <v>1736</v>
      </c>
    </row>
    <row r="1177" spans="1:4">
      <c r="A1177" s="36">
        <v>44799</v>
      </c>
      <c r="B1177" s="26" t="s">
        <v>1456</v>
      </c>
      <c r="C1177" s="26" t="s">
        <v>362</v>
      </c>
      <c r="D1177" s="26" t="s">
        <v>1736</v>
      </c>
    </row>
    <row r="1178" spans="1:4">
      <c r="A1178" s="36">
        <v>44713</v>
      </c>
      <c r="B1178" s="26" t="s">
        <v>1456</v>
      </c>
      <c r="C1178" s="26" t="s">
        <v>362</v>
      </c>
      <c r="D1178" s="26" t="s">
        <v>1737</v>
      </c>
    </row>
    <row r="1179" spans="1:4" ht="29">
      <c r="A1179" s="36">
        <v>44826</v>
      </c>
      <c r="B1179" s="26" t="s">
        <v>136</v>
      </c>
      <c r="C1179" s="26" t="s">
        <v>359</v>
      </c>
      <c r="D1179" s="26" t="s">
        <v>1721</v>
      </c>
    </row>
    <row r="1180" spans="1:4">
      <c r="A1180" s="36">
        <v>44824</v>
      </c>
      <c r="B1180" s="26" t="s">
        <v>1267</v>
      </c>
      <c r="C1180" s="26" t="s">
        <v>362</v>
      </c>
      <c r="D1180" s="26" t="s">
        <v>1738</v>
      </c>
    </row>
    <row r="1181" spans="1:4">
      <c r="A1181" s="36">
        <v>44826</v>
      </c>
      <c r="B1181" s="26" t="s">
        <v>854</v>
      </c>
      <c r="C1181" s="26" t="s">
        <v>362</v>
      </c>
      <c r="D1181" s="26" t="s">
        <v>1739</v>
      </c>
    </row>
    <row r="1182" spans="1:4">
      <c r="A1182" s="36">
        <v>44826</v>
      </c>
      <c r="B1182" s="26" t="s">
        <v>1740</v>
      </c>
      <c r="C1182" s="26" t="s">
        <v>362</v>
      </c>
      <c r="D1182" s="26" t="s">
        <v>1741</v>
      </c>
    </row>
    <row r="1183" spans="1:4">
      <c r="A1183" s="36">
        <v>44826</v>
      </c>
      <c r="B1183" s="26" t="s">
        <v>450</v>
      </c>
      <c r="C1183" s="26" t="s">
        <v>362</v>
      </c>
      <c r="D1183" s="26" t="s">
        <v>1742</v>
      </c>
    </row>
    <row r="1184" spans="1:4">
      <c r="A1184" s="36">
        <v>44826</v>
      </c>
      <c r="B1184" s="26" t="s">
        <v>1743</v>
      </c>
      <c r="C1184" s="26" t="s">
        <v>362</v>
      </c>
      <c r="D1184" s="26" t="s">
        <v>1744</v>
      </c>
    </row>
    <row r="1185" spans="1:4">
      <c r="A1185" s="36">
        <v>44830</v>
      </c>
      <c r="B1185" s="26" t="s">
        <v>1236</v>
      </c>
      <c r="C1185" s="26" t="s">
        <v>362</v>
      </c>
      <c r="D1185" s="26" t="s">
        <v>709</v>
      </c>
    </row>
    <row r="1186" spans="1:4">
      <c r="A1186" s="36">
        <v>44821</v>
      </c>
      <c r="B1186" s="26" t="s">
        <v>757</v>
      </c>
      <c r="C1186" s="26" t="s">
        <v>362</v>
      </c>
      <c r="D1186" s="26" t="s">
        <v>1745</v>
      </c>
    </row>
    <row r="1187" spans="1:4">
      <c r="A1187" s="36">
        <v>44830</v>
      </c>
      <c r="B1187" s="26" t="s">
        <v>757</v>
      </c>
      <c r="C1187" s="26" t="s">
        <v>362</v>
      </c>
      <c r="D1187" s="26" t="s">
        <v>1746</v>
      </c>
    </row>
    <row r="1188" spans="1:4">
      <c r="A1188" s="36">
        <v>44831</v>
      </c>
      <c r="B1188" s="26" t="s">
        <v>1747</v>
      </c>
      <c r="C1188" s="26" t="s">
        <v>359</v>
      </c>
      <c r="D1188" s="26" t="s">
        <v>1748</v>
      </c>
    </row>
    <row r="1189" spans="1:4">
      <c r="A1189" s="36">
        <v>44831</v>
      </c>
      <c r="B1189" s="26" t="s">
        <v>878</v>
      </c>
      <c r="C1189" s="26" t="s">
        <v>362</v>
      </c>
      <c r="D1189" s="26" t="s">
        <v>1749</v>
      </c>
    </row>
    <row r="1190" spans="1:4">
      <c r="A1190" s="36">
        <v>44827</v>
      </c>
      <c r="B1190" s="26" t="s">
        <v>733</v>
      </c>
      <c r="C1190" s="26" t="s">
        <v>1237</v>
      </c>
      <c r="D1190" s="26" t="s">
        <v>1750</v>
      </c>
    </row>
    <row r="1191" spans="1:4">
      <c r="A1191" s="36">
        <v>44824</v>
      </c>
      <c r="B1191" s="26" t="s">
        <v>1461</v>
      </c>
      <c r="C1191" s="26" t="s">
        <v>1237</v>
      </c>
      <c r="D1191" s="26" t="s">
        <v>1751</v>
      </c>
    </row>
    <row r="1192" spans="1:4">
      <c r="A1192" s="36">
        <v>44831</v>
      </c>
      <c r="B1192" s="26" t="s">
        <v>1019</v>
      </c>
      <c r="C1192" s="26" t="s">
        <v>362</v>
      </c>
      <c r="D1192" s="26" t="s">
        <v>1752</v>
      </c>
    </row>
    <row r="1193" spans="1:4">
      <c r="A1193" s="36">
        <v>44830</v>
      </c>
      <c r="B1193" s="26" t="s">
        <v>812</v>
      </c>
      <c r="C1193" s="26" t="s">
        <v>362</v>
      </c>
      <c r="D1193" s="26" t="s">
        <v>1753</v>
      </c>
    </row>
    <row r="1194" spans="1:4">
      <c r="A1194" s="36">
        <v>44804</v>
      </c>
      <c r="B1194" s="26" t="s">
        <v>812</v>
      </c>
      <c r="C1194" s="26" t="s">
        <v>362</v>
      </c>
      <c r="D1194" s="26" t="s">
        <v>1754</v>
      </c>
    </row>
    <row r="1195" spans="1:4">
      <c r="A1195" s="36">
        <v>44817</v>
      </c>
      <c r="B1195" s="26" t="s">
        <v>1461</v>
      </c>
      <c r="C1195" s="26" t="s">
        <v>362</v>
      </c>
      <c r="D1195" s="26" t="s">
        <v>1755</v>
      </c>
    </row>
    <row r="1196" spans="1:4">
      <c r="A1196" s="36">
        <v>44832</v>
      </c>
      <c r="B1196" s="26" t="s">
        <v>442</v>
      </c>
      <c r="C1196" s="26" t="s">
        <v>362</v>
      </c>
      <c r="D1196" s="26" t="s">
        <v>1756</v>
      </c>
    </row>
    <row r="1197" spans="1:4">
      <c r="A1197" s="36">
        <v>44818</v>
      </c>
      <c r="B1197" s="26" t="s">
        <v>442</v>
      </c>
      <c r="C1197" s="26" t="s">
        <v>362</v>
      </c>
      <c r="D1197" s="26" t="s">
        <v>1757</v>
      </c>
    </row>
    <row r="1198" spans="1:4">
      <c r="A1198" s="36">
        <v>44832</v>
      </c>
      <c r="B1198" s="26" t="s">
        <v>361</v>
      </c>
      <c r="C1198" s="26" t="s">
        <v>423</v>
      </c>
      <c r="D1198" s="26" t="s">
        <v>1758</v>
      </c>
    </row>
    <row r="1199" spans="1:4">
      <c r="A1199" s="36">
        <v>44833</v>
      </c>
      <c r="B1199" s="26" t="s">
        <v>1183</v>
      </c>
      <c r="C1199" s="26" t="s">
        <v>362</v>
      </c>
      <c r="D1199" s="26" t="s">
        <v>1759</v>
      </c>
    </row>
    <row r="1200" spans="1:4" ht="29">
      <c r="A1200" s="36">
        <v>44833</v>
      </c>
      <c r="B1200" s="26" t="s">
        <v>136</v>
      </c>
      <c r="C1200" s="26" t="s">
        <v>359</v>
      </c>
      <c r="D1200" s="26" t="s">
        <v>1760</v>
      </c>
    </row>
    <row r="1201" spans="1:4">
      <c r="A1201" s="36">
        <v>44817</v>
      </c>
      <c r="B1201" s="26" t="s">
        <v>1108</v>
      </c>
      <c r="C1201" s="26" t="s">
        <v>359</v>
      </c>
      <c r="D1201" s="26" t="s">
        <v>1761</v>
      </c>
    </row>
    <row r="1202" spans="1:4">
      <c r="A1202" s="36">
        <v>44735</v>
      </c>
      <c r="B1202" s="26" t="s">
        <v>812</v>
      </c>
      <c r="C1202" s="26" t="s">
        <v>368</v>
      </c>
      <c r="D1202" s="26" t="s">
        <v>1762</v>
      </c>
    </row>
    <row r="1203" spans="1:4">
      <c r="A1203" s="36">
        <v>44774</v>
      </c>
      <c r="B1203" s="26" t="s">
        <v>1763</v>
      </c>
      <c r="C1203" s="26" t="s">
        <v>368</v>
      </c>
      <c r="D1203" s="26" t="s">
        <v>1764</v>
      </c>
    </row>
    <row r="1204" spans="1:4">
      <c r="A1204" s="36">
        <v>44827</v>
      </c>
      <c r="B1204" s="26" t="s">
        <v>606</v>
      </c>
      <c r="C1204" s="26" t="s">
        <v>368</v>
      </c>
      <c r="D1204" s="26" t="s">
        <v>1765</v>
      </c>
    </row>
    <row r="1205" spans="1:4">
      <c r="A1205" s="36">
        <v>44827</v>
      </c>
      <c r="B1205" s="26" t="s">
        <v>947</v>
      </c>
      <c r="C1205" s="26" t="s">
        <v>362</v>
      </c>
      <c r="D1205" s="26" t="s">
        <v>1766</v>
      </c>
    </row>
    <row r="1206" spans="1:4">
      <c r="A1206" s="36">
        <v>44827</v>
      </c>
      <c r="B1206" s="26" t="s">
        <v>1052</v>
      </c>
      <c r="C1206" s="26" t="s">
        <v>362</v>
      </c>
      <c r="D1206" s="26" t="s">
        <v>1767</v>
      </c>
    </row>
    <row r="1207" spans="1:4">
      <c r="A1207" s="36">
        <v>44827</v>
      </c>
      <c r="B1207" s="26" t="s">
        <v>546</v>
      </c>
      <c r="C1207" s="26" t="s">
        <v>362</v>
      </c>
      <c r="D1207" s="26" t="s">
        <v>1768</v>
      </c>
    </row>
    <row r="1208" spans="1:4">
      <c r="A1208" s="36">
        <v>44830</v>
      </c>
      <c r="B1208" s="26" t="s">
        <v>837</v>
      </c>
      <c r="C1208" s="26" t="s">
        <v>368</v>
      </c>
      <c r="D1208" s="26" t="s">
        <v>1769</v>
      </c>
    </row>
    <row r="1209" spans="1:4">
      <c r="A1209" s="36">
        <v>44834</v>
      </c>
      <c r="B1209" s="26" t="s">
        <v>757</v>
      </c>
      <c r="C1209" s="26" t="s">
        <v>362</v>
      </c>
      <c r="D1209" s="26" t="s">
        <v>1770</v>
      </c>
    </row>
    <row r="1210" spans="1:4">
      <c r="A1210" s="36">
        <v>44833</v>
      </c>
      <c r="B1210" s="26" t="s">
        <v>1328</v>
      </c>
      <c r="C1210" s="26" t="s">
        <v>1771</v>
      </c>
      <c r="D1210" s="26" t="s">
        <v>1772</v>
      </c>
    </row>
    <row r="1211" spans="1:4">
      <c r="A1211" s="36">
        <v>44770</v>
      </c>
      <c r="B1211" s="26" t="s">
        <v>1328</v>
      </c>
      <c r="C1211" s="26" t="s">
        <v>1771</v>
      </c>
      <c r="D1211" s="26" t="s">
        <v>1773</v>
      </c>
    </row>
    <row r="1212" spans="1:4">
      <c r="A1212" s="36">
        <v>44834</v>
      </c>
      <c r="B1212" s="26" t="s">
        <v>374</v>
      </c>
      <c r="C1212" s="26" t="s">
        <v>359</v>
      </c>
      <c r="D1212" s="26" t="s">
        <v>1774</v>
      </c>
    </row>
    <row r="1213" spans="1:4">
      <c r="A1213" s="36">
        <v>44833</v>
      </c>
      <c r="B1213" s="26" t="s">
        <v>837</v>
      </c>
      <c r="C1213" s="26" t="s">
        <v>362</v>
      </c>
      <c r="D1213" s="26" t="s">
        <v>1775</v>
      </c>
    </row>
    <row r="1214" spans="1:4">
      <c r="A1214" s="36">
        <v>44832</v>
      </c>
      <c r="B1214" s="26" t="s">
        <v>1052</v>
      </c>
      <c r="C1214" s="26" t="s">
        <v>362</v>
      </c>
      <c r="D1214" s="26" t="s">
        <v>1776</v>
      </c>
    </row>
    <row r="1215" spans="1:4">
      <c r="A1215" s="36">
        <v>44833</v>
      </c>
      <c r="B1215" s="26" t="s">
        <v>752</v>
      </c>
      <c r="C1215" s="26" t="s">
        <v>362</v>
      </c>
      <c r="D1215" s="26" t="s">
        <v>1777</v>
      </c>
    </row>
    <row r="1216" spans="1:4">
      <c r="A1216" s="36">
        <v>44837</v>
      </c>
      <c r="B1216" s="26" t="s">
        <v>1052</v>
      </c>
      <c r="C1216" s="26" t="s">
        <v>362</v>
      </c>
      <c r="D1216" s="26" t="s">
        <v>1778</v>
      </c>
    </row>
    <row r="1217" spans="1:4">
      <c r="A1217" s="36">
        <v>44834</v>
      </c>
      <c r="B1217" s="26" t="s">
        <v>1779</v>
      </c>
      <c r="C1217" s="26" t="s">
        <v>362</v>
      </c>
      <c r="D1217" s="26" t="s">
        <v>1780</v>
      </c>
    </row>
    <row r="1218" spans="1:4">
      <c r="A1218" s="36">
        <v>44809</v>
      </c>
      <c r="B1218" s="40" t="s">
        <v>1009</v>
      </c>
      <c r="C1218" s="26" t="s">
        <v>362</v>
      </c>
      <c r="D1218" s="26" t="s">
        <v>1781</v>
      </c>
    </row>
    <row r="1219" spans="1:4">
      <c r="A1219" s="36">
        <v>44811</v>
      </c>
      <c r="B1219" s="40" t="s">
        <v>1009</v>
      </c>
      <c r="C1219" s="26" t="s">
        <v>362</v>
      </c>
      <c r="D1219" s="26" t="s">
        <v>1782</v>
      </c>
    </row>
    <row r="1220" spans="1:4">
      <c r="A1220" s="36">
        <v>44827</v>
      </c>
      <c r="B1220" s="40" t="s">
        <v>1009</v>
      </c>
      <c r="C1220" s="26" t="s">
        <v>362</v>
      </c>
      <c r="D1220" s="26" t="s">
        <v>1783</v>
      </c>
    </row>
    <row r="1221" spans="1:4">
      <c r="A1221" s="36">
        <v>44835</v>
      </c>
      <c r="B1221" s="40" t="s">
        <v>1009</v>
      </c>
      <c r="C1221" s="26" t="s">
        <v>362</v>
      </c>
      <c r="D1221" s="26" t="s">
        <v>1784</v>
      </c>
    </row>
    <row r="1222" spans="1:4">
      <c r="A1222" s="36">
        <v>44837</v>
      </c>
      <c r="B1222" s="40" t="s">
        <v>1265</v>
      </c>
      <c r="C1222" s="26" t="s">
        <v>359</v>
      </c>
      <c r="D1222" s="26" t="s">
        <v>1785</v>
      </c>
    </row>
    <row r="1223" spans="1:4">
      <c r="A1223" s="36">
        <v>44776</v>
      </c>
      <c r="B1223" s="40" t="s">
        <v>364</v>
      </c>
      <c r="C1223" s="26" t="s">
        <v>362</v>
      </c>
      <c r="D1223" s="26" t="s">
        <v>1786</v>
      </c>
    </row>
    <row r="1224" spans="1:4">
      <c r="A1224" s="36">
        <v>44837</v>
      </c>
      <c r="B1224" s="40" t="s">
        <v>1636</v>
      </c>
      <c r="C1224" s="26" t="s">
        <v>362</v>
      </c>
      <c r="D1224" s="26" t="s">
        <v>1403</v>
      </c>
    </row>
    <row r="1225" spans="1:4">
      <c r="A1225" s="36">
        <v>44833</v>
      </c>
      <c r="B1225" s="26" t="s">
        <v>512</v>
      </c>
      <c r="C1225" s="26" t="s">
        <v>362</v>
      </c>
      <c r="D1225" s="26" t="s">
        <v>1787</v>
      </c>
    </row>
    <row r="1226" spans="1:4">
      <c r="A1226" s="36">
        <v>44833</v>
      </c>
      <c r="B1226" s="40" t="s">
        <v>482</v>
      </c>
      <c r="C1226" s="26" t="s">
        <v>362</v>
      </c>
      <c r="D1226" s="26" t="s">
        <v>1152</v>
      </c>
    </row>
    <row r="1227" spans="1:4">
      <c r="A1227" s="36">
        <v>44821</v>
      </c>
      <c r="B1227" s="26" t="s">
        <v>509</v>
      </c>
      <c r="C1227" s="26" t="s">
        <v>526</v>
      </c>
      <c r="D1227" s="26" t="s">
        <v>1788</v>
      </c>
    </row>
    <row r="1228" spans="1:4">
      <c r="A1228" s="36">
        <v>44834</v>
      </c>
      <c r="B1228" s="40" t="s">
        <v>1056</v>
      </c>
      <c r="C1228" s="26" t="s">
        <v>362</v>
      </c>
      <c r="D1228" s="36" t="s">
        <v>1789</v>
      </c>
    </row>
    <row r="1229" spans="1:4">
      <c r="A1229" s="36">
        <v>44833</v>
      </c>
      <c r="B1229" s="40" t="s">
        <v>136</v>
      </c>
      <c r="C1229" s="26" t="s">
        <v>359</v>
      </c>
      <c r="D1229" s="26" t="s">
        <v>1790</v>
      </c>
    </row>
    <row r="1230" spans="1:4">
      <c r="A1230" s="36">
        <v>44827</v>
      </c>
      <c r="B1230" s="40" t="s">
        <v>546</v>
      </c>
      <c r="C1230" s="26" t="s">
        <v>362</v>
      </c>
      <c r="D1230" s="26" t="s">
        <v>1791</v>
      </c>
    </row>
    <row r="1231" spans="1:4">
      <c r="A1231" s="36">
        <v>44827</v>
      </c>
      <c r="B1231" s="40" t="s">
        <v>1052</v>
      </c>
      <c r="C1231" s="26" t="s">
        <v>362</v>
      </c>
      <c r="D1231" s="26" t="s">
        <v>1792</v>
      </c>
    </row>
    <row r="1232" spans="1:4">
      <c r="A1232" s="36">
        <v>44827</v>
      </c>
      <c r="B1232" s="40" t="s">
        <v>947</v>
      </c>
      <c r="C1232" s="26" t="s">
        <v>362</v>
      </c>
      <c r="D1232" s="26" t="s">
        <v>709</v>
      </c>
    </row>
    <row r="1233" spans="1:4">
      <c r="A1233" s="36">
        <v>44833</v>
      </c>
      <c r="B1233" s="40" t="s">
        <v>1015</v>
      </c>
      <c r="C1233" s="26" t="s">
        <v>362</v>
      </c>
      <c r="D1233" s="26" t="s">
        <v>1793</v>
      </c>
    </row>
    <row r="1234" spans="1:4">
      <c r="A1234" s="36">
        <v>44834</v>
      </c>
      <c r="B1234" s="40" t="s">
        <v>757</v>
      </c>
      <c r="C1234" s="26" t="s">
        <v>362</v>
      </c>
      <c r="D1234" s="26" t="s">
        <v>1794</v>
      </c>
    </row>
    <row r="1235" spans="1:4">
      <c r="A1235" s="36">
        <v>44839</v>
      </c>
      <c r="B1235" s="40" t="s">
        <v>1795</v>
      </c>
      <c r="C1235" s="26" t="s">
        <v>362</v>
      </c>
      <c r="D1235" s="26" t="s">
        <v>1796</v>
      </c>
    </row>
    <row r="1236" spans="1:4">
      <c r="A1236" s="36">
        <v>44838</v>
      </c>
      <c r="B1236" s="40" t="s">
        <v>1797</v>
      </c>
      <c r="C1236" s="26" t="s">
        <v>362</v>
      </c>
      <c r="D1236" s="26" t="s">
        <v>1798</v>
      </c>
    </row>
    <row r="1237" spans="1:4">
      <c r="A1237" s="36">
        <v>44839</v>
      </c>
      <c r="B1237" s="40" t="s">
        <v>1797</v>
      </c>
      <c r="C1237" s="26" t="s">
        <v>362</v>
      </c>
      <c r="D1237" s="26" t="s">
        <v>1799</v>
      </c>
    </row>
    <row r="1238" spans="1:4">
      <c r="A1238" s="36">
        <v>44838</v>
      </c>
      <c r="B1238" s="40" t="s">
        <v>1311</v>
      </c>
      <c r="C1238" s="26" t="s">
        <v>362</v>
      </c>
      <c r="D1238" s="26" t="s">
        <v>1800</v>
      </c>
    </row>
    <row r="1239" spans="1:4">
      <c r="A1239" s="36">
        <v>44838</v>
      </c>
      <c r="B1239" s="40" t="s">
        <v>405</v>
      </c>
      <c r="C1239" s="26" t="s">
        <v>362</v>
      </c>
      <c r="D1239" s="26" t="s">
        <v>1801</v>
      </c>
    </row>
    <row r="1240" spans="1:4">
      <c r="A1240" s="36">
        <v>44839</v>
      </c>
      <c r="B1240" s="37" t="s">
        <v>604</v>
      </c>
      <c r="C1240" s="26" t="s">
        <v>362</v>
      </c>
      <c r="D1240" s="26" t="s">
        <v>1802</v>
      </c>
    </row>
    <row r="1241" spans="1:4">
      <c r="A1241" s="36">
        <v>44783</v>
      </c>
      <c r="B1241" s="40" t="s">
        <v>428</v>
      </c>
      <c r="C1241" s="26" t="s">
        <v>362</v>
      </c>
      <c r="D1241" s="26" t="s">
        <v>1803</v>
      </c>
    </row>
    <row r="1242" spans="1:4">
      <c r="A1242" s="36">
        <v>44781</v>
      </c>
      <c r="B1242" s="40" t="s">
        <v>428</v>
      </c>
      <c r="C1242" s="26" t="s">
        <v>362</v>
      </c>
      <c r="D1242" s="26" t="s">
        <v>1804</v>
      </c>
    </row>
    <row r="1243" spans="1:4">
      <c r="A1243" s="36">
        <v>44784</v>
      </c>
      <c r="B1243" s="40" t="s">
        <v>428</v>
      </c>
      <c r="C1243" s="26" t="s">
        <v>362</v>
      </c>
      <c r="D1243" s="26" t="s">
        <v>1805</v>
      </c>
    </row>
    <row r="1244" spans="1:4">
      <c r="A1244" s="36">
        <v>44796</v>
      </c>
      <c r="B1244" s="40" t="s">
        <v>428</v>
      </c>
      <c r="C1244" s="26" t="s">
        <v>362</v>
      </c>
      <c r="D1244" s="26" t="s">
        <v>1806</v>
      </c>
    </row>
    <row r="1245" spans="1:4">
      <c r="A1245" s="36">
        <v>44840</v>
      </c>
      <c r="B1245" s="37" t="s">
        <v>444</v>
      </c>
      <c r="C1245" s="26" t="s">
        <v>368</v>
      </c>
      <c r="D1245" s="26" t="s">
        <v>1807</v>
      </c>
    </row>
    <row r="1246" spans="1:4">
      <c r="A1246" s="36">
        <v>44839</v>
      </c>
      <c r="B1246" s="40" t="s">
        <v>1808</v>
      </c>
      <c r="C1246" s="26" t="s">
        <v>362</v>
      </c>
      <c r="D1246" s="26" t="s">
        <v>1809</v>
      </c>
    </row>
    <row r="1247" spans="1:4">
      <c r="A1247" s="36">
        <v>44840</v>
      </c>
      <c r="B1247" s="40" t="s">
        <v>1810</v>
      </c>
      <c r="C1247" s="26" t="s">
        <v>1704</v>
      </c>
      <c r="D1247" s="26" t="s">
        <v>1811</v>
      </c>
    </row>
    <row r="1248" spans="1:4">
      <c r="A1248" s="36">
        <v>44845</v>
      </c>
      <c r="B1248" s="40" t="s">
        <v>1381</v>
      </c>
      <c r="C1248" s="26" t="s">
        <v>362</v>
      </c>
      <c r="D1248" s="26" t="s">
        <v>1812</v>
      </c>
    </row>
    <row r="1249" spans="1:4">
      <c r="A1249" s="36">
        <v>44846</v>
      </c>
      <c r="B1249" s="37" t="s">
        <v>574</v>
      </c>
      <c r="C1249" s="26" t="s">
        <v>423</v>
      </c>
      <c r="D1249" s="26" t="s">
        <v>1813</v>
      </c>
    </row>
    <row r="1250" spans="1:4">
      <c r="A1250" s="36">
        <v>44846</v>
      </c>
      <c r="B1250" s="40" t="s">
        <v>1381</v>
      </c>
      <c r="C1250" s="26" t="s">
        <v>362</v>
      </c>
      <c r="D1250" s="26" t="s">
        <v>1814</v>
      </c>
    </row>
    <row r="1251" spans="1:4">
      <c r="A1251" s="36">
        <v>44830</v>
      </c>
      <c r="B1251" s="40" t="s">
        <v>1120</v>
      </c>
      <c r="C1251" s="26" t="s">
        <v>362</v>
      </c>
      <c r="D1251" s="26" t="s">
        <v>1815</v>
      </c>
    </row>
    <row r="1252" spans="1:4">
      <c r="A1252" s="36">
        <v>44833</v>
      </c>
      <c r="B1252" s="40" t="s">
        <v>1120</v>
      </c>
      <c r="C1252" s="26" t="s">
        <v>362</v>
      </c>
      <c r="D1252" s="26" t="s">
        <v>1816</v>
      </c>
    </row>
    <row r="1253" spans="1:4">
      <c r="A1253" s="36">
        <v>44833</v>
      </c>
      <c r="B1253" s="40" t="s">
        <v>713</v>
      </c>
      <c r="C1253" s="26" t="s">
        <v>362</v>
      </c>
      <c r="D1253" s="26" t="s">
        <v>1817</v>
      </c>
    </row>
    <row r="1254" spans="1:4">
      <c r="A1254" s="36">
        <v>44837</v>
      </c>
      <c r="B1254" s="40" t="s">
        <v>812</v>
      </c>
      <c r="C1254" s="26" t="s">
        <v>362</v>
      </c>
      <c r="D1254" s="26" t="s">
        <v>1818</v>
      </c>
    </row>
    <row r="1255" spans="1:4">
      <c r="A1255" s="36">
        <v>44839</v>
      </c>
      <c r="B1255" s="40" t="s">
        <v>376</v>
      </c>
      <c r="C1255" s="26" t="s">
        <v>362</v>
      </c>
      <c r="D1255" s="26" t="s">
        <v>1819</v>
      </c>
    </row>
    <row r="1256" spans="1:4">
      <c r="A1256" s="36">
        <v>44837</v>
      </c>
      <c r="B1256" s="40" t="s">
        <v>376</v>
      </c>
      <c r="C1256" s="26" t="s">
        <v>362</v>
      </c>
      <c r="D1256" s="26" t="s">
        <v>1820</v>
      </c>
    </row>
    <row r="1257" spans="1:4">
      <c r="A1257" s="36">
        <v>44837</v>
      </c>
      <c r="B1257" s="40" t="s">
        <v>376</v>
      </c>
      <c r="C1257" s="26" t="s">
        <v>368</v>
      </c>
      <c r="D1257" s="26" t="s">
        <v>1821</v>
      </c>
    </row>
    <row r="1258" spans="1:4">
      <c r="A1258" s="36">
        <v>44838</v>
      </c>
      <c r="B1258" s="40" t="s">
        <v>955</v>
      </c>
      <c r="C1258" s="26" t="s">
        <v>362</v>
      </c>
      <c r="D1258" s="26" t="s">
        <v>1822</v>
      </c>
    </row>
    <row r="1259" spans="1:4">
      <c r="A1259" s="36">
        <v>44837</v>
      </c>
      <c r="B1259" s="40" t="s">
        <v>955</v>
      </c>
      <c r="C1259" s="26" t="s">
        <v>362</v>
      </c>
      <c r="D1259" s="26" t="s">
        <v>1823</v>
      </c>
    </row>
    <row r="1260" spans="1:4">
      <c r="A1260" s="36">
        <v>44838</v>
      </c>
      <c r="B1260" s="40" t="s">
        <v>426</v>
      </c>
      <c r="C1260" s="26" t="s">
        <v>362</v>
      </c>
      <c r="D1260" s="26" t="s">
        <v>1752</v>
      </c>
    </row>
    <row r="1261" spans="1:4">
      <c r="A1261" s="36">
        <v>44840</v>
      </c>
      <c r="B1261" s="40" t="s">
        <v>727</v>
      </c>
      <c r="C1261" s="26" t="s">
        <v>362</v>
      </c>
      <c r="D1261" s="26" t="s">
        <v>1824</v>
      </c>
    </row>
    <row r="1262" spans="1:4">
      <c r="A1262" s="36">
        <v>44839</v>
      </c>
      <c r="B1262" s="40" t="s">
        <v>727</v>
      </c>
      <c r="C1262" s="26" t="s">
        <v>368</v>
      </c>
      <c r="D1262" s="26" t="s">
        <v>1825</v>
      </c>
    </row>
    <row r="1263" spans="1:4">
      <c r="A1263" s="36">
        <v>44845</v>
      </c>
      <c r="B1263" s="26" t="s">
        <v>413</v>
      </c>
      <c r="C1263" s="26" t="s">
        <v>362</v>
      </c>
      <c r="D1263" s="26" t="s">
        <v>1826</v>
      </c>
    </row>
    <row r="1264" spans="1:4">
      <c r="A1264" s="36">
        <v>44848</v>
      </c>
      <c r="B1264" s="40" t="s">
        <v>1827</v>
      </c>
      <c r="C1264" s="26" t="s">
        <v>362</v>
      </c>
      <c r="D1264" s="26" t="s">
        <v>1828</v>
      </c>
    </row>
    <row r="1265" spans="1:4">
      <c r="A1265" s="36">
        <v>44847</v>
      </c>
      <c r="B1265" s="40" t="s">
        <v>1315</v>
      </c>
      <c r="C1265" s="26" t="s">
        <v>362</v>
      </c>
      <c r="D1265" s="26" t="s">
        <v>1829</v>
      </c>
    </row>
    <row r="1266" spans="1:4">
      <c r="A1266" s="36">
        <v>44846</v>
      </c>
      <c r="B1266" s="40" t="s">
        <v>1302</v>
      </c>
      <c r="C1266" s="26" t="s">
        <v>362</v>
      </c>
      <c r="D1266" s="26" t="s">
        <v>1830</v>
      </c>
    </row>
    <row r="1267" spans="1:4">
      <c r="A1267" s="36">
        <v>44848</v>
      </c>
      <c r="B1267" s="40" t="s">
        <v>1810</v>
      </c>
      <c r="C1267" s="26" t="s">
        <v>368</v>
      </c>
      <c r="D1267" s="26" t="s">
        <v>1760</v>
      </c>
    </row>
    <row r="1268" spans="1:4">
      <c r="A1268" s="36">
        <v>44848</v>
      </c>
      <c r="B1268" s="26" t="s">
        <v>512</v>
      </c>
      <c r="C1268" s="26" t="s">
        <v>362</v>
      </c>
      <c r="D1268" s="26" t="s">
        <v>1831</v>
      </c>
    </row>
    <row r="1269" spans="1:4">
      <c r="A1269" s="36">
        <v>44823</v>
      </c>
      <c r="B1269" s="40" t="s">
        <v>1832</v>
      </c>
      <c r="C1269" s="26" t="s">
        <v>1833</v>
      </c>
      <c r="D1269" s="26" t="s">
        <v>1834</v>
      </c>
    </row>
    <row r="1270" spans="1:4">
      <c r="A1270" s="36">
        <v>44848</v>
      </c>
      <c r="B1270" s="40" t="s">
        <v>1381</v>
      </c>
      <c r="C1270" s="26" t="s">
        <v>966</v>
      </c>
      <c r="D1270" s="26" t="s">
        <v>1835</v>
      </c>
    </row>
    <row r="1271" spans="1:4">
      <c r="A1271" s="36">
        <v>44852</v>
      </c>
      <c r="B1271" s="40" t="s">
        <v>1836</v>
      </c>
      <c r="C1271" s="26" t="s">
        <v>362</v>
      </c>
      <c r="D1271" s="26" t="s">
        <v>1837</v>
      </c>
    </row>
    <row r="1272" spans="1:4">
      <c r="A1272" s="36">
        <v>44846</v>
      </c>
      <c r="B1272" s="40" t="s">
        <v>914</v>
      </c>
      <c r="C1272" s="26" t="s">
        <v>362</v>
      </c>
      <c r="D1272" s="26" t="s">
        <v>1838</v>
      </c>
    </row>
    <row r="1273" spans="1:4">
      <c r="A1273" s="36">
        <v>44847</v>
      </c>
      <c r="B1273" s="40" t="s">
        <v>752</v>
      </c>
      <c r="C1273" s="26" t="s">
        <v>362</v>
      </c>
      <c r="D1273" s="26" t="s">
        <v>1839</v>
      </c>
    </row>
    <row r="1274" spans="1:4">
      <c r="A1274" s="36">
        <v>44852</v>
      </c>
      <c r="B1274" s="40" t="s">
        <v>597</v>
      </c>
      <c r="C1274" s="26" t="s">
        <v>362</v>
      </c>
      <c r="D1274" s="26" t="s">
        <v>1840</v>
      </c>
    </row>
    <row r="1275" spans="1:4">
      <c r="A1275" s="36">
        <v>44851</v>
      </c>
      <c r="B1275" s="40" t="s">
        <v>767</v>
      </c>
      <c r="C1275" s="26" t="s">
        <v>362</v>
      </c>
      <c r="D1275" s="26" t="s">
        <v>1841</v>
      </c>
    </row>
    <row r="1276" spans="1:4">
      <c r="A1276" s="36">
        <v>44848</v>
      </c>
      <c r="B1276" s="40" t="s">
        <v>1108</v>
      </c>
      <c r="C1276" s="26" t="s">
        <v>1237</v>
      </c>
      <c r="D1276" s="26" t="s">
        <v>1842</v>
      </c>
    </row>
    <row r="1277" spans="1:4">
      <c r="A1277" s="36">
        <v>44852</v>
      </c>
      <c r="B1277" s="40" t="s">
        <v>767</v>
      </c>
      <c r="C1277" s="26" t="s">
        <v>1237</v>
      </c>
      <c r="D1277" s="26" t="s">
        <v>1843</v>
      </c>
    </row>
    <row r="1278" spans="1:4">
      <c r="A1278" s="36">
        <v>44855</v>
      </c>
      <c r="B1278" s="40" t="s">
        <v>1844</v>
      </c>
      <c r="C1278" s="26" t="s">
        <v>368</v>
      </c>
      <c r="D1278" s="26" t="s">
        <v>1845</v>
      </c>
    </row>
    <row r="1279" spans="1:4">
      <c r="A1279" s="36">
        <v>37549</v>
      </c>
      <c r="B1279" s="40" t="s">
        <v>968</v>
      </c>
      <c r="C1279" s="26" t="s">
        <v>526</v>
      </c>
      <c r="D1279" s="26" t="s">
        <v>408</v>
      </c>
    </row>
    <row r="1280" spans="1:4">
      <c r="A1280" s="36">
        <v>44853</v>
      </c>
      <c r="B1280" s="40" t="s">
        <v>1331</v>
      </c>
      <c r="C1280" s="26" t="s">
        <v>362</v>
      </c>
      <c r="D1280" s="26" t="s">
        <v>1846</v>
      </c>
    </row>
    <row r="1281" spans="1:4">
      <c r="A1281" s="36">
        <v>44852</v>
      </c>
      <c r="B1281" s="40" t="s">
        <v>767</v>
      </c>
      <c r="C1281" s="26" t="s">
        <v>1237</v>
      </c>
      <c r="D1281" s="26" t="s">
        <v>1847</v>
      </c>
    </row>
    <row r="1282" spans="1:4">
      <c r="A1282" s="36">
        <v>44848</v>
      </c>
      <c r="B1282" s="40" t="s">
        <v>1108</v>
      </c>
      <c r="C1282" s="26" t="s">
        <v>1237</v>
      </c>
      <c r="D1282" s="26" t="s">
        <v>1848</v>
      </c>
    </row>
    <row r="1283" spans="1:4">
      <c r="A1283" s="36">
        <v>44855</v>
      </c>
      <c r="B1283" s="40" t="s">
        <v>1832</v>
      </c>
      <c r="C1283" s="26" t="s">
        <v>368</v>
      </c>
      <c r="D1283" s="26" t="s">
        <v>1849</v>
      </c>
    </row>
    <row r="1284" spans="1:4">
      <c r="A1284" s="36">
        <v>44855</v>
      </c>
      <c r="B1284" s="40" t="s">
        <v>1339</v>
      </c>
      <c r="C1284" s="26" t="s">
        <v>362</v>
      </c>
      <c r="D1284" s="26" t="s">
        <v>1850</v>
      </c>
    </row>
    <row r="1285" spans="1:4">
      <c r="A1285" s="36">
        <v>44855</v>
      </c>
      <c r="B1285" s="40" t="s">
        <v>1851</v>
      </c>
      <c r="C1285" s="26" t="s">
        <v>362</v>
      </c>
      <c r="D1285" s="26" t="s">
        <v>1852</v>
      </c>
    </row>
    <row r="1286" spans="1:4">
      <c r="A1286" s="36">
        <v>44851</v>
      </c>
      <c r="B1286" s="26" t="s">
        <v>409</v>
      </c>
      <c r="C1286" s="26" t="s">
        <v>362</v>
      </c>
      <c r="D1286" s="26" t="s">
        <v>1853</v>
      </c>
    </row>
    <row r="1287" spans="1:4">
      <c r="A1287" s="36">
        <v>44859</v>
      </c>
      <c r="B1287" s="40" t="s">
        <v>1123</v>
      </c>
      <c r="C1287" s="26" t="s">
        <v>359</v>
      </c>
      <c r="D1287" s="26" t="s">
        <v>1854</v>
      </c>
    </row>
    <row r="1288" spans="1:4">
      <c r="A1288" s="36">
        <v>44823</v>
      </c>
      <c r="B1288" s="40" t="s">
        <v>1475</v>
      </c>
      <c r="C1288" s="26" t="s">
        <v>362</v>
      </c>
      <c r="D1288" s="26" t="s">
        <v>1855</v>
      </c>
    </row>
    <row r="1289" spans="1:4">
      <c r="A1289" s="36">
        <v>44855</v>
      </c>
      <c r="B1289" s="40" t="s">
        <v>1624</v>
      </c>
      <c r="C1289" s="26" t="s">
        <v>362</v>
      </c>
      <c r="D1289" s="26" t="s">
        <v>1856</v>
      </c>
    </row>
    <row r="1290" spans="1:4">
      <c r="A1290" s="36">
        <v>44858</v>
      </c>
      <c r="B1290" s="40" t="s">
        <v>1857</v>
      </c>
      <c r="C1290" s="26" t="s">
        <v>362</v>
      </c>
      <c r="D1290" s="26" t="s">
        <v>1858</v>
      </c>
    </row>
    <row r="1291" spans="1:4">
      <c r="A1291" s="36">
        <v>44855</v>
      </c>
      <c r="B1291" s="40" t="s">
        <v>606</v>
      </c>
      <c r="C1291" s="26" t="s">
        <v>359</v>
      </c>
      <c r="D1291" s="26" t="s">
        <v>1859</v>
      </c>
    </row>
    <row r="1292" spans="1:4">
      <c r="A1292" s="36">
        <v>44839</v>
      </c>
      <c r="B1292" s="26" t="s">
        <v>1165</v>
      </c>
      <c r="C1292" s="26" t="s">
        <v>423</v>
      </c>
      <c r="D1292" s="26" t="s">
        <v>1860</v>
      </c>
    </row>
    <row r="1293" spans="1:4">
      <c r="A1293" s="36">
        <v>44833</v>
      </c>
      <c r="B1293" s="40" t="s">
        <v>1861</v>
      </c>
      <c r="C1293" s="26" t="s">
        <v>423</v>
      </c>
      <c r="D1293" s="26" t="s">
        <v>1862</v>
      </c>
    </row>
    <row r="1294" spans="1:4">
      <c r="A1294" s="36">
        <v>44845</v>
      </c>
      <c r="B1294" s="40" t="s">
        <v>802</v>
      </c>
      <c r="C1294" s="26" t="s">
        <v>362</v>
      </c>
      <c r="D1294" s="26" t="s">
        <v>1863</v>
      </c>
    </row>
    <row r="1295" spans="1:4">
      <c r="A1295" s="36">
        <v>44859</v>
      </c>
      <c r="B1295" s="40" t="s">
        <v>802</v>
      </c>
      <c r="C1295" s="26" t="s">
        <v>359</v>
      </c>
      <c r="D1295" s="26" t="s">
        <v>1864</v>
      </c>
    </row>
    <row r="1296" spans="1:4">
      <c r="A1296" s="36">
        <v>44851</v>
      </c>
      <c r="B1296" s="40" t="s">
        <v>837</v>
      </c>
      <c r="C1296" s="26" t="s">
        <v>362</v>
      </c>
      <c r="D1296" s="26" t="s">
        <v>1865</v>
      </c>
    </row>
    <row r="1297" spans="1:4">
      <c r="A1297" s="36">
        <v>44858</v>
      </c>
      <c r="B1297" s="40" t="s">
        <v>1810</v>
      </c>
      <c r="C1297" s="26" t="s">
        <v>359</v>
      </c>
      <c r="D1297" s="26" t="s">
        <v>1665</v>
      </c>
    </row>
    <row r="1298" spans="1:4">
      <c r="A1298" s="36">
        <v>44848</v>
      </c>
      <c r="B1298" s="26" t="s">
        <v>411</v>
      </c>
      <c r="C1298" s="26" t="s">
        <v>359</v>
      </c>
      <c r="D1298" s="26" t="s">
        <v>1866</v>
      </c>
    </row>
    <row r="1299" spans="1:4">
      <c r="A1299" s="36">
        <v>44859</v>
      </c>
      <c r="B1299" s="40" t="s">
        <v>878</v>
      </c>
      <c r="C1299" s="26" t="s">
        <v>423</v>
      </c>
      <c r="D1299" s="26" t="s">
        <v>1867</v>
      </c>
    </row>
    <row r="1300" spans="1:4">
      <c r="A1300" s="36">
        <v>44861</v>
      </c>
      <c r="B1300" s="26" t="s">
        <v>1795</v>
      </c>
      <c r="C1300" s="26" t="s">
        <v>368</v>
      </c>
      <c r="D1300" s="26" t="s">
        <v>1868</v>
      </c>
    </row>
    <row r="1301" spans="1:4">
      <c r="A1301" s="36">
        <v>44860</v>
      </c>
      <c r="B1301" s="40" t="s">
        <v>1869</v>
      </c>
      <c r="C1301" s="26" t="s">
        <v>362</v>
      </c>
      <c r="D1301" s="26" t="s">
        <v>1870</v>
      </c>
    </row>
    <row r="1302" spans="1:4">
      <c r="A1302" s="36">
        <v>44858</v>
      </c>
      <c r="B1302" s="40" t="s">
        <v>611</v>
      </c>
      <c r="C1302" s="26" t="s">
        <v>362</v>
      </c>
      <c r="D1302" s="26" t="s">
        <v>1871</v>
      </c>
    </row>
    <row r="1303" spans="1:4">
      <c r="A1303" s="36">
        <v>44859</v>
      </c>
      <c r="B1303" s="40" t="s">
        <v>102</v>
      </c>
      <c r="C1303" s="26" t="s">
        <v>362</v>
      </c>
      <c r="D1303" s="26" t="s">
        <v>1872</v>
      </c>
    </row>
    <row r="1304" spans="1:4">
      <c r="A1304" s="36">
        <v>44860</v>
      </c>
      <c r="B1304" s="40" t="s">
        <v>1857</v>
      </c>
      <c r="C1304" s="26" t="s">
        <v>362</v>
      </c>
      <c r="D1304" s="26" t="s">
        <v>1873</v>
      </c>
    </row>
    <row r="1305" spans="1:4">
      <c r="A1305" s="36">
        <v>44858</v>
      </c>
      <c r="B1305" s="40" t="s">
        <v>968</v>
      </c>
      <c r="C1305" s="26" t="s">
        <v>1704</v>
      </c>
      <c r="D1305" s="26" t="s">
        <v>1874</v>
      </c>
    </row>
    <row r="1306" spans="1:4">
      <c r="A1306" s="36">
        <v>44862</v>
      </c>
      <c r="B1306" s="40" t="s">
        <v>1247</v>
      </c>
      <c r="C1306" s="26" t="s">
        <v>362</v>
      </c>
      <c r="D1306" s="26" t="s">
        <v>1875</v>
      </c>
    </row>
    <row r="1307" spans="1:4">
      <c r="A1307" s="36">
        <v>44864</v>
      </c>
      <c r="B1307" s="40" t="s">
        <v>1876</v>
      </c>
      <c r="C1307" s="26" t="s">
        <v>362</v>
      </c>
      <c r="D1307" s="26" t="s">
        <v>1877</v>
      </c>
    </row>
    <row r="1308" spans="1:4">
      <c r="A1308" s="36">
        <v>44862</v>
      </c>
      <c r="B1308" s="40" t="s">
        <v>1187</v>
      </c>
      <c r="C1308" s="26" t="s">
        <v>362</v>
      </c>
      <c r="D1308" s="26" t="s">
        <v>408</v>
      </c>
    </row>
    <row r="1309" spans="1:4">
      <c r="A1309" s="36">
        <v>44862</v>
      </c>
      <c r="B1309" s="40" t="s">
        <v>1878</v>
      </c>
      <c r="C1309" s="26" t="s">
        <v>362</v>
      </c>
      <c r="D1309" s="26" t="s">
        <v>1879</v>
      </c>
    </row>
    <row r="1310" spans="1:4">
      <c r="A1310" s="36">
        <v>44861</v>
      </c>
      <c r="B1310" s="40" t="s">
        <v>802</v>
      </c>
      <c r="C1310" s="26" t="s">
        <v>359</v>
      </c>
      <c r="D1310" s="26" t="s">
        <v>1880</v>
      </c>
    </row>
    <row r="1311" spans="1:4">
      <c r="A1311" s="36">
        <v>44861</v>
      </c>
      <c r="B1311" s="40" t="s">
        <v>1542</v>
      </c>
      <c r="C1311" s="26" t="s">
        <v>362</v>
      </c>
      <c r="D1311" s="26" t="s">
        <v>1568</v>
      </c>
    </row>
    <row r="1312" spans="1:4">
      <c r="A1312" s="36">
        <v>44860</v>
      </c>
      <c r="B1312" s="40" t="s">
        <v>1743</v>
      </c>
      <c r="C1312" s="26" t="s">
        <v>362</v>
      </c>
      <c r="D1312" s="26" t="s">
        <v>1881</v>
      </c>
    </row>
    <row r="1313" spans="1:4">
      <c r="A1313" s="36">
        <v>44865</v>
      </c>
      <c r="B1313" s="40" t="s">
        <v>1080</v>
      </c>
      <c r="C1313" s="26" t="s">
        <v>362</v>
      </c>
      <c r="D1313" s="26" t="s">
        <v>1882</v>
      </c>
    </row>
    <row r="1314" spans="1:4">
      <c r="A1314" s="36">
        <v>44862</v>
      </c>
      <c r="B1314" s="40" t="s">
        <v>407</v>
      </c>
      <c r="C1314" s="26" t="s">
        <v>362</v>
      </c>
      <c r="D1314" s="26" t="s">
        <v>1883</v>
      </c>
    </row>
    <row r="1315" spans="1:4">
      <c r="A1315" s="36">
        <v>44865</v>
      </c>
      <c r="B1315" s="40" t="s">
        <v>428</v>
      </c>
      <c r="C1315" s="26" t="s">
        <v>362</v>
      </c>
      <c r="D1315" s="26" t="s">
        <v>1884</v>
      </c>
    </row>
    <row r="1316" spans="1:4">
      <c r="A1316" s="36">
        <v>44865</v>
      </c>
      <c r="B1316" s="40" t="s">
        <v>419</v>
      </c>
      <c r="C1316" s="26" t="s">
        <v>362</v>
      </c>
      <c r="D1316" s="26" t="s">
        <v>1885</v>
      </c>
    </row>
    <row r="1317" spans="1:4">
      <c r="A1317" s="36">
        <v>44857</v>
      </c>
      <c r="B1317" s="40" t="s">
        <v>673</v>
      </c>
      <c r="C1317" s="26" t="s">
        <v>362</v>
      </c>
      <c r="D1317" s="26" t="s">
        <v>1886</v>
      </c>
    </row>
    <row r="1318" spans="1:4">
      <c r="A1318" s="36">
        <v>44865</v>
      </c>
      <c r="B1318" s="40" t="s">
        <v>1810</v>
      </c>
      <c r="C1318" s="26" t="s">
        <v>359</v>
      </c>
      <c r="D1318" s="26" t="s">
        <v>1760</v>
      </c>
    </row>
    <row r="1319" spans="1:4">
      <c r="A1319" s="36">
        <v>44865</v>
      </c>
      <c r="B1319" s="40" t="s">
        <v>1056</v>
      </c>
      <c r="C1319" s="26" t="s">
        <v>362</v>
      </c>
      <c r="D1319" s="26" t="s">
        <v>1887</v>
      </c>
    </row>
    <row r="1320" spans="1:4">
      <c r="A1320" s="36">
        <v>44867</v>
      </c>
      <c r="B1320" s="37" t="s">
        <v>604</v>
      </c>
      <c r="C1320" s="26" t="s">
        <v>362</v>
      </c>
      <c r="D1320" s="26" t="s">
        <v>1888</v>
      </c>
    </row>
    <row r="1321" spans="1:4">
      <c r="A1321" s="36">
        <v>44866</v>
      </c>
      <c r="B1321" s="40" t="s">
        <v>1889</v>
      </c>
      <c r="C1321" s="26" t="s">
        <v>362</v>
      </c>
      <c r="D1321" s="26" t="s">
        <v>1890</v>
      </c>
    </row>
    <row r="1322" spans="1:4">
      <c r="A1322" s="36">
        <v>44866</v>
      </c>
      <c r="B1322" s="40" t="s">
        <v>482</v>
      </c>
      <c r="C1322" s="26" t="s">
        <v>654</v>
      </c>
      <c r="D1322" s="26" t="s">
        <v>1891</v>
      </c>
    </row>
    <row r="1323" spans="1:4">
      <c r="A1323" s="36">
        <v>44867</v>
      </c>
      <c r="B1323" s="40" t="s">
        <v>482</v>
      </c>
      <c r="C1323" s="26" t="s">
        <v>654</v>
      </c>
      <c r="D1323" s="26" t="s">
        <v>1892</v>
      </c>
    </row>
    <row r="1324" spans="1:4">
      <c r="A1324" s="36">
        <v>44867</v>
      </c>
      <c r="B1324" s="40" t="s">
        <v>1096</v>
      </c>
      <c r="C1324" s="26" t="s">
        <v>654</v>
      </c>
      <c r="D1324" s="26" t="s">
        <v>1893</v>
      </c>
    </row>
    <row r="1325" spans="1:4">
      <c r="A1325" s="36">
        <v>44867</v>
      </c>
      <c r="B1325" s="40" t="s">
        <v>450</v>
      </c>
      <c r="C1325" s="26" t="s">
        <v>654</v>
      </c>
      <c r="D1325" s="26" t="s">
        <v>1894</v>
      </c>
    </row>
    <row r="1326" spans="1:4">
      <c r="A1326" s="36">
        <v>44868</v>
      </c>
      <c r="B1326" s="40" t="s">
        <v>873</v>
      </c>
      <c r="C1326" s="26" t="s">
        <v>654</v>
      </c>
      <c r="D1326" s="26" t="s">
        <v>1895</v>
      </c>
    </row>
    <row r="1327" spans="1:4">
      <c r="A1327" s="36">
        <v>44868</v>
      </c>
      <c r="B1327" s="40" t="s">
        <v>1896</v>
      </c>
      <c r="C1327" s="26" t="s">
        <v>362</v>
      </c>
      <c r="D1327" s="26" t="s">
        <v>1897</v>
      </c>
    </row>
    <row r="1328" spans="1:4">
      <c r="A1328" s="36">
        <v>44869</v>
      </c>
      <c r="B1328" s="40" t="s">
        <v>1063</v>
      </c>
      <c r="C1328" s="26" t="s">
        <v>1704</v>
      </c>
      <c r="D1328" s="26" t="s">
        <v>1898</v>
      </c>
    </row>
    <row r="1329" spans="1:4">
      <c r="A1329" s="36">
        <v>44869</v>
      </c>
      <c r="B1329" s="40" t="s">
        <v>1857</v>
      </c>
      <c r="C1329" s="26" t="s">
        <v>1237</v>
      </c>
      <c r="D1329" s="26" t="s">
        <v>1899</v>
      </c>
    </row>
    <row r="1330" spans="1:4">
      <c r="A1330" s="36">
        <v>44869</v>
      </c>
      <c r="B1330" s="40" t="s">
        <v>405</v>
      </c>
      <c r="C1330" s="26" t="s">
        <v>1237</v>
      </c>
      <c r="D1330" s="26" t="s">
        <v>1900</v>
      </c>
    </row>
    <row r="1331" spans="1:4">
      <c r="A1331" s="36">
        <v>44866</v>
      </c>
      <c r="B1331" s="40" t="s">
        <v>1901</v>
      </c>
      <c r="C1331" s="26" t="s">
        <v>362</v>
      </c>
      <c r="D1331" s="26" t="s">
        <v>1902</v>
      </c>
    </row>
    <row r="1332" spans="1:4">
      <c r="A1332" s="36">
        <v>44869</v>
      </c>
      <c r="B1332" s="40" t="s">
        <v>1901</v>
      </c>
      <c r="C1332" s="26" t="s">
        <v>362</v>
      </c>
      <c r="D1332" s="26" t="s">
        <v>1903</v>
      </c>
    </row>
    <row r="1333" spans="1:4">
      <c r="A1333" s="36">
        <v>44866</v>
      </c>
      <c r="B1333" s="40" t="s">
        <v>1904</v>
      </c>
      <c r="C1333" s="26" t="s">
        <v>362</v>
      </c>
      <c r="D1333" s="26" t="s">
        <v>1905</v>
      </c>
    </row>
    <row r="1334" spans="1:4">
      <c r="A1334" s="36">
        <v>44866</v>
      </c>
      <c r="B1334" s="40" t="s">
        <v>1857</v>
      </c>
      <c r="C1334" s="26" t="s">
        <v>362</v>
      </c>
      <c r="D1334" s="26" t="s">
        <v>1906</v>
      </c>
    </row>
    <row r="1335" spans="1:4">
      <c r="A1335" s="36">
        <v>44869</v>
      </c>
      <c r="B1335" s="40" t="s">
        <v>1857</v>
      </c>
      <c r="C1335" s="26" t="s">
        <v>362</v>
      </c>
      <c r="D1335" s="26" t="s">
        <v>1907</v>
      </c>
    </row>
    <row r="1336" spans="1:4">
      <c r="A1336" s="36">
        <v>44872</v>
      </c>
      <c r="B1336" s="40" t="s">
        <v>1857</v>
      </c>
      <c r="D1336" s="26" t="s">
        <v>1908</v>
      </c>
    </row>
    <row r="1337" spans="1:4">
      <c r="A1337" s="36">
        <v>44873</v>
      </c>
      <c r="B1337" s="40" t="s">
        <v>1909</v>
      </c>
      <c r="C1337" s="26" t="s">
        <v>541</v>
      </c>
      <c r="D1337" s="26" t="s">
        <v>1910</v>
      </c>
    </row>
    <row r="1338" spans="1:4">
      <c r="A1338" s="36">
        <v>44868</v>
      </c>
      <c r="B1338" s="40" t="s">
        <v>475</v>
      </c>
      <c r="C1338" s="26" t="s">
        <v>362</v>
      </c>
      <c r="D1338" s="26" t="s">
        <v>1911</v>
      </c>
    </row>
    <row r="1339" spans="1:4">
      <c r="A1339" s="36">
        <v>44869</v>
      </c>
      <c r="B1339" s="26" t="s">
        <v>409</v>
      </c>
      <c r="C1339" s="26" t="s">
        <v>368</v>
      </c>
      <c r="D1339" s="26" t="s">
        <v>1912</v>
      </c>
    </row>
    <row r="1340" spans="1:4">
      <c r="A1340" s="36">
        <v>44872</v>
      </c>
      <c r="B1340" s="26" t="s">
        <v>409</v>
      </c>
      <c r="C1340" s="26" t="s">
        <v>362</v>
      </c>
      <c r="D1340" s="26" t="s">
        <v>1913</v>
      </c>
    </row>
    <row r="1341" spans="1:4">
      <c r="A1341" s="36">
        <v>44868</v>
      </c>
      <c r="B1341" s="40" t="s">
        <v>1015</v>
      </c>
      <c r="D1341" s="26" t="s">
        <v>1914</v>
      </c>
    </row>
    <row r="1342" spans="1:4">
      <c r="A1342" s="36">
        <v>44872</v>
      </c>
      <c r="B1342" s="40" t="s">
        <v>1851</v>
      </c>
      <c r="C1342" s="26" t="s">
        <v>362</v>
      </c>
      <c r="D1342" s="26" t="s">
        <v>1915</v>
      </c>
    </row>
    <row r="1343" spans="1:4">
      <c r="A1343" s="36">
        <v>44872</v>
      </c>
      <c r="B1343" s="40" t="s">
        <v>1916</v>
      </c>
      <c r="C1343" s="26" t="s">
        <v>362</v>
      </c>
      <c r="D1343" s="26" t="s">
        <v>1917</v>
      </c>
    </row>
    <row r="1344" spans="1:4">
      <c r="A1344" s="36">
        <v>44873</v>
      </c>
      <c r="B1344" s="26" t="s">
        <v>400</v>
      </c>
      <c r="C1344" s="26" t="s">
        <v>1237</v>
      </c>
      <c r="D1344" s="26" t="s">
        <v>1918</v>
      </c>
    </row>
    <row r="1345" spans="1:4">
      <c r="A1345" s="36">
        <v>44872</v>
      </c>
      <c r="B1345" s="37" t="s">
        <v>604</v>
      </c>
      <c r="C1345" s="26" t="s">
        <v>362</v>
      </c>
      <c r="D1345" s="26" t="s">
        <v>1919</v>
      </c>
    </row>
    <row r="1346" spans="1:4">
      <c r="A1346" s="36">
        <v>44873</v>
      </c>
      <c r="B1346" s="40" t="s">
        <v>1909</v>
      </c>
      <c r="C1346" s="26" t="s">
        <v>368</v>
      </c>
      <c r="D1346" s="26" t="s">
        <v>1920</v>
      </c>
    </row>
    <row r="1347" spans="1:4">
      <c r="A1347" s="36">
        <v>44874</v>
      </c>
      <c r="B1347" s="40" t="s">
        <v>1916</v>
      </c>
      <c r="C1347" s="26" t="s">
        <v>362</v>
      </c>
      <c r="D1347" s="26" t="s">
        <v>1921</v>
      </c>
    </row>
    <row r="1348" spans="1:4">
      <c r="A1348" s="36">
        <v>44873</v>
      </c>
      <c r="B1348" s="40" t="s">
        <v>1922</v>
      </c>
      <c r="C1348" s="26" t="s">
        <v>362</v>
      </c>
      <c r="D1348" s="26" t="s">
        <v>1923</v>
      </c>
    </row>
    <row r="1349" spans="1:4">
      <c r="A1349" s="36">
        <v>44873</v>
      </c>
      <c r="B1349" s="40" t="s">
        <v>837</v>
      </c>
      <c r="C1349" s="26" t="s">
        <v>362</v>
      </c>
      <c r="D1349" s="26" t="s">
        <v>1924</v>
      </c>
    </row>
    <row r="1350" spans="1:4">
      <c r="A1350" s="36">
        <v>44865</v>
      </c>
      <c r="B1350" s="40" t="s">
        <v>724</v>
      </c>
      <c r="C1350" s="26" t="s">
        <v>362</v>
      </c>
      <c r="D1350" s="26" t="s">
        <v>1306</v>
      </c>
    </row>
    <row r="1351" spans="1:4">
      <c r="A1351" s="36">
        <v>44872</v>
      </c>
      <c r="B1351" s="40" t="s">
        <v>1925</v>
      </c>
      <c r="C1351" s="26" t="s">
        <v>362</v>
      </c>
      <c r="D1351" s="26" t="s">
        <v>1926</v>
      </c>
    </row>
    <row r="1352" spans="1:4">
      <c r="A1352" s="36">
        <v>44875</v>
      </c>
      <c r="B1352" s="40" t="s">
        <v>1810</v>
      </c>
      <c r="C1352" s="26" t="s">
        <v>368</v>
      </c>
      <c r="D1352" s="26" t="s">
        <v>1927</v>
      </c>
    </row>
    <row r="1353" spans="1:4">
      <c r="A1353" s="36">
        <v>44875</v>
      </c>
      <c r="B1353" s="40" t="s">
        <v>1928</v>
      </c>
      <c r="C1353" s="26" t="s">
        <v>362</v>
      </c>
      <c r="D1353" s="26" t="s">
        <v>1929</v>
      </c>
    </row>
    <row r="1354" spans="1:4">
      <c r="A1354" s="36">
        <v>44875</v>
      </c>
      <c r="B1354" s="40" t="s">
        <v>1468</v>
      </c>
      <c r="C1354" s="26" t="s">
        <v>362</v>
      </c>
      <c r="D1354" s="26" t="s">
        <v>1930</v>
      </c>
    </row>
    <row r="1355" spans="1:4">
      <c r="A1355" s="36">
        <v>44873</v>
      </c>
      <c r="B1355" s="40" t="s">
        <v>1931</v>
      </c>
      <c r="C1355" s="26" t="s">
        <v>362</v>
      </c>
      <c r="D1355" s="26" t="s">
        <v>1932</v>
      </c>
    </row>
    <row r="1356" spans="1:4">
      <c r="A1356" s="36">
        <v>44874</v>
      </c>
      <c r="B1356" s="40" t="s">
        <v>1931</v>
      </c>
      <c r="C1356" s="26" t="s">
        <v>362</v>
      </c>
      <c r="D1356" s="26" t="s">
        <v>1933</v>
      </c>
    </row>
    <row r="1357" spans="1:4">
      <c r="A1357" s="36">
        <v>44874</v>
      </c>
      <c r="B1357" s="40" t="s">
        <v>376</v>
      </c>
      <c r="C1357" s="26" t="s">
        <v>362</v>
      </c>
      <c r="D1357" s="26" t="s">
        <v>1934</v>
      </c>
    </row>
    <row r="1358" spans="1:4">
      <c r="A1358" s="36">
        <v>44874</v>
      </c>
      <c r="B1358" s="40" t="s">
        <v>1302</v>
      </c>
      <c r="C1358" s="26" t="s">
        <v>359</v>
      </c>
      <c r="D1358" s="26" t="s">
        <v>1140</v>
      </c>
    </row>
    <row r="1359" spans="1:4" ht="29">
      <c r="A1359" s="36">
        <v>44876</v>
      </c>
      <c r="B1359" s="40" t="s">
        <v>442</v>
      </c>
      <c r="C1359" s="26" t="s">
        <v>423</v>
      </c>
      <c r="D1359" s="26" t="s">
        <v>1935</v>
      </c>
    </row>
    <row r="1360" spans="1:4" ht="29">
      <c r="A1360" s="36">
        <v>44876</v>
      </c>
      <c r="B1360" s="40" t="s">
        <v>1861</v>
      </c>
      <c r="C1360" s="26" t="s">
        <v>423</v>
      </c>
      <c r="D1360" s="26" t="s">
        <v>1936</v>
      </c>
    </row>
    <row r="1361" spans="1:4">
      <c r="A1361" s="36">
        <v>44876</v>
      </c>
      <c r="B1361" s="40" t="s">
        <v>1937</v>
      </c>
      <c r="C1361" s="26" t="s">
        <v>362</v>
      </c>
      <c r="D1361" s="26" t="s">
        <v>1938</v>
      </c>
    </row>
    <row r="1362" spans="1:4">
      <c r="A1362" s="36">
        <v>44875</v>
      </c>
      <c r="B1362" s="40" t="s">
        <v>1094</v>
      </c>
      <c r="C1362" s="26" t="s">
        <v>362</v>
      </c>
      <c r="D1362" s="26" t="s">
        <v>1939</v>
      </c>
    </row>
    <row r="1363" spans="1:4">
      <c r="A1363" s="36">
        <v>44876</v>
      </c>
      <c r="B1363" s="40" t="s">
        <v>890</v>
      </c>
      <c r="C1363" s="26" t="s">
        <v>362</v>
      </c>
      <c r="D1363" s="26" t="s">
        <v>1940</v>
      </c>
    </row>
    <row r="1364" spans="1:4">
      <c r="A1364" s="36">
        <v>44879</v>
      </c>
      <c r="B1364" s="40" t="s">
        <v>1063</v>
      </c>
      <c r="C1364" s="26" t="s">
        <v>359</v>
      </c>
      <c r="D1364" s="26" t="s">
        <v>1941</v>
      </c>
    </row>
    <row r="1365" spans="1:4">
      <c r="A1365" s="36">
        <v>44876</v>
      </c>
      <c r="B1365" s="40" t="s">
        <v>1740</v>
      </c>
      <c r="C1365" s="26" t="s">
        <v>362</v>
      </c>
      <c r="D1365" s="26" t="s">
        <v>1942</v>
      </c>
    </row>
    <row r="1366" spans="1:4">
      <c r="A1366" s="36">
        <v>44879</v>
      </c>
      <c r="B1366" s="40" t="s">
        <v>564</v>
      </c>
      <c r="C1366" s="26" t="s">
        <v>362</v>
      </c>
      <c r="D1366" s="26" t="s">
        <v>1393</v>
      </c>
    </row>
    <row r="1367" spans="1:4">
      <c r="A1367" s="36">
        <v>44880</v>
      </c>
      <c r="B1367" s="40" t="s">
        <v>551</v>
      </c>
      <c r="C1367" s="26" t="s">
        <v>362</v>
      </c>
      <c r="D1367" s="26" t="s">
        <v>1943</v>
      </c>
    </row>
    <row r="1368" spans="1:4">
      <c r="A1368" s="36">
        <v>44881</v>
      </c>
      <c r="B1368" s="40" t="s">
        <v>475</v>
      </c>
      <c r="C1368" s="26" t="s">
        <v>362</v>
      </c>
      <c r="D1368" s="26" t="s">
        <v>1944</v>
      </c>
    </row>
    <row r="1369" spans="1:4">
      <c r="A1369" s="36">
        <v>44881</v>
      </c>
      <c r="B1369" s="40" t="s">
        <v>595</v>
      </c>
      <c r="C1369" s="26" t="s">
        <v>362</v>
      </c>
      <c r="D1369" s="26" t="s">
        <v>1945</v>
      </c>
    </row>
    <row r="1370" spans="1:4">
      <c r="A1370" s="36">
        <v>44881</v>
      </c>
      <c r="B1370" s="40" t="s">
        <v>430</v>
      </c>
      <c r="C1370" s="26" t="s">
        <v>1833</v>
      </c>
      <c r="D1370" s="26" t="s">
        <v>1946</v>
      </c>
    </row>
    <row r="1371" spans="1:4">
      <c r="A1371" s="36">
        <v>44879</v>
      </c>
      <c r="B1371" s="26" t="s">
        <v>509</v>
      </c>
      <c r="C1371" s="26" t="s">
        <v>966</v>
      </c>
      <c r="D1371" s="26" t="s">
        <v>1788</v>
      </c>
    </row>
    <row r="1372" spans="1:4">
      <c r="A1372" s="36">
        <v>44882</v>
      </c>
      <c r="B1372" s="40" t="s">
        <v>561</v>
      </c>
      <c r="C1372" s="26" t="s">
        <v>1947</v>
      </c>
      <c r="D1372" s="26" t="s">
        <v>1948</v>
      </c>
    </row>
    <row r="1373" spans="1:4">
      <c r="A1373" s="36">
        <v>44887</v>
      </c>
      <c r="B1373" s="40" t="s">
        <v>1493</v>
      </c>
      <c r="C1373" s="26" t="s">
        <v>1947</v>
      </c>
      <c r="D1373" s="26" t="s">
        <v>1949</v>
      </c>
    </row>
    <row r="1374" spans="1:4">
      <c r="A1374" s="36">
        <v>44887</v>
      </c>
      <c r="B1374" s="40" t="s">
        <v>1461</v>
      </c>
      <c r="C1374" s="26" t="s">
        <v>1947</v>
      </c>
      <c r="D1374" s="26" t="s">
        <v>1950</v>
      </c>
    </row>
    <row r="1375" spans="1:4">
      <c r="A1375" s="36">
        <v>44888</v>
      </c>
      <c r="B1375" s="40" t="s">
        <v>1951</v>
      </c>
      <c r="C1375" s="26" t="s">
        <v>368</v>
      </c>
      <c r="D1375" s="26" t="s">
        <v>1952</v>
      </c>
    </row>
    <row r="1376" spans="1:4">
      <c r="A1376" s="36">
        <v>44889</v>
      </c>
      <c r="B1376" s="40" t="s">
        <v>567</v>
      </c>
      <c r="C1376" s="26" t="s">
        <v>362</v>
      </c>
      <c r="D1376" s="26" t="s">
        <v>1953</v>
      </c>
    </row>
    <row r="1377" spans="1:4">
      <c r="A1377" s="36">
        <v>44887</v>
      </c>
      <c r="B1377" s="40" t="s">
        <v>1328</v>
      </c>
      <c r="C1377" s="26" t="s">
        <v>362</v>
      </c>
      <c r="D1377" s="26" t="s">
        <v>1954</v>
      </c>
    </row>
    <row r="1378" spans="1:4">
      <c r="A1378" s="36">
        <v>44887</v>
      </c>
      <c r="B1378" s="40" t="s">
        <v>1493</v>
      </c>
      <c r="C1378" s="26" t="s">
        <v>1947</v>
      </c>
      <c r="D1378" s="26" t="s">
        <v>1955</v>
      </c>
    </row>
    <row r="1379" spans="1:4">
      <c r="A1379" s="36">
        <v>44888</v>
      </c>
      <c r="B1379" s="37" t="s">
        <v>678</v>
      </c>
      <c r="C1379" s="26" t="s">
        <v>423</v>
      </c>
      <c r="D1379" s="26" t="s">
        <v>1956</v>
      </c>
    </row>
    <row r="1380" spans="1:4">
      <c r="A1380" s="36">
        <v>44893</v>
      </c>
      <c r="B1380" s="40" t="s">
        <v>1132</v>
      </c>
      <c r="C1380" s="26" t="s">
        <v>1458</v>
      </c>
      <c r="D1380" s="26" t="s">
        <v>1957</v>
      </c>
    </row>
    <row r="1381" spans="1:4">
      <c r="A1381" s="36">
        <v>44894</v>
      </c>
      <c r="B1381" s="40" t="s">
        <v>1132</v>
      </c>
      <c r="C1381" s="26" t="s">
        <v>362</v>
      </c>
      <c r="D1381" s="26" t="s">
        <v>1958</v>
      </c>
    </row>
    <row r="1382" spans="1:4">
      <c r="A1382" s="36">
        <v>44882</v>
      </c>
      <c r="B1382" s="40" t="s">
        <v>561</v>
      </c>
      <c r="C1382" s="26" t="s">
        <v>1947</v>
      </c>
      <c r="D1382" s="26" t="s">
        <v>1959</v>
      </c>
    </row>
    <row r="1383" spans="1:4">
      <c r="A1383" s="36">
        <v>44888</v>
      </c>
      <c r="B1383" s="40" t="s">
        <v>586</v>
      </c>
      <c r="C1383" s="26" t="s">
        <v>368</v>
      </c>
      <c r="D1383" s="26" t="s">
        <v>1960</v>
      </c>
    </row>
    <row r="1384" spans="1:4">
      <c r="A1384" s="36">
        <v>44888</v>
      </c>
      <c r="B1384" s="37" t="s">
        <v>444</v>
      </c>
      <c r="C1384" s="26" t="s">
        <v>368</v>
      </c>
      <c r="D1384" s="26" t="s">
        <v>1961</v>
      </c>
    </row>
    <row r="1385" spans="1:4">
      <c r="A1385" s="36">
        <v>44894</v>
      </c>
      <c r="B1385" s="40" t="s">
        <v>1461</v>
      </c>
      <c r="C1385" s="26" t="s">
        <v>368</v>
      </c>
      <c r="D1385" s="26" t="s">
        <v>1962</v>
      </c>
    </row>
    <row r="1386" spans="1:4">
      <c r="A1386" s="36">
        <v>44890</v>
      </c>
      <c r="B1386" s="40" t="s">
        <v>1282</v>
      </c>
      <c r="C1386" s="26" t="s">
        <v>362</v>
      </c>
      <c r="D1386" s="26" t="s">
        <v>408</v>
      </c>
    </row>
    <row r="1387" spans="1:4">
      <c r="A1387" s="36">
        <v>44887</v>
      </c>
      <c r="B1387" s="40" t="s">
        <v>1963</v>
      </c>
      <c r="C1387" s="26" t="s">
        <v>359</v>
      </c>
      <c r="D1387" s="26" t="s">
        <v>1964</v>
      </c>
    </row>
    <row r="1388" spans="1:4">
      <c r="A1388" s="36">
        <v>44889</v>
      </c>
      <c r="B1388" s="26" t="s">
        <v>411</v>
      </c>
      <c r="C1388" s="26" t="s">
        <v>362</v>
      </c>
      <c r="D1388" s="26" t="s">
        <v>1965</v>
      </c>
    </row>
    <row r="1389" spans="1:4">
      <c r="A1389" s="36">
        <v>44889</v>
      </c>
      <c r="B1389" s="40" t="s">
        <v>1966</v>
      </c>
      <c r="C1389" s="26" t="s">
        <v>359</v>
      </c>
      <c r="D1389" s="26" t="s">
        <v>1967</v>
      </c>
    </row>
    <row r="1390" spans="1:4">
      <c r="A1390" s="36">
        <v>44865</v>
      </c>
      <c r="B1390" s="40" t="s">
        <v>482</v>
      </c>
      <c r="C1390" s="26" t="s">
        <v>362</v>
      </c>
      <c r="D1390" s="26" t="s">
        <v>1968</v>
      </c>
    </row>
    <row r="1391" spans="1:4">
      <c r="A1391" s="36">
        <v>44893</v>
      </c>
      <c r="B1391" s="40" t="s">
        <v>1267</v>
      </c>
      <c r="C1391" s="26" t="s">
        <v>359</v>
      </c>
      <c r="D1391" s="26" t="s">
        <v>1969</v>
      </c>
    </row>
    <row r="1392" spans="1:4">
      <c r="A1392" s="36">
        <v>44888</v>
      </c>
      <c r="B1392" s="37" t="s">
        <v>678</v>
      </c>
      <c r="C1392" s="26" t="s">
        <v>362</v>
      </c>
      <c r="D1392" s="26" t="s">
        <v>1970</v>
      </c>
    </row>
    <row r="1393" spans="1:4">
      <c r="A1393" s="36">
        <v>44889</v>
      </c>
      <c r="B1393" s="40" t="s">
        <v>376</v>
      </c>
      <c r="C1393" s="26" t="s">
        <v>362</v>
      </c>
      <c r="D1393" s="26" t="s">
        <v>1971</v>
      </c>
    </row>
    <row r="1394" spans="1:4">
      <c r="A1394" s="36">
        <v>44893</v>
      </c>
      <c r="B1394" s="40" t="s">
        <v>1743</v>
      </c>
      <c r="C1394" s="26" t="s">
        <v>362</v>
      </c>
      <c r="D1394" s="26" t="s">
        <v>1972</v>
      </c>
    </row>
    <row r="1395" spans="1:4">
      <c r="A1395" s="36">
        <v>44883</v>
      </c>
      <c r="B1395" s="40" t="s">
        <v>1973</v>
      </c>
      <c r="C1395" s="26" t="s">
        <v>362</v>
      </c>
      <c r="D1395" s="26" t="s">
        <v>1974</v>
      </c>
    </row>
    <row r="1396" spans="1:4">
      <c r="A1396" s="36">
        <v>44867</v>
      </c>
      <c r="B1396" s="26" t="s">
        <v>400</v>
      </c>
      <c r="C1396" s="26" t="s">
        <v>362</v>
      </c>
      <c r="D1396" s="26" t="s">
        <v>1975</v>
      </c>
    </row>
    <row r="1397" spans="1:4">
      <c r="A1397" s="36">
        <v>44879</v>
      </c>
      <c r="B1397" s="40" t="s">
        <v>507</v>
      </c>
      <c r="C1397" s="26" t="s">
        <v>359</v>
      </c>
      <c r="D1397" s="26" t="s">
        <v>1976</v>
      </c>
    </row>
    <row r="1398" spans="1:4">
      <c r="A1398" s="36">
        <v>44848</v>
      </c>
      <c r="B1398" s="26" t="s">
        <v>509</v>
      </c>
      <c r="C1398" s="26" t="s">
        <v>362</v>
      </c>
      <c r="D1398" s="26" t="s">
        <v>680</v>
      </c>
    </row>
    <row r="1399" spans="1:4">
      <c r="A1399" s="36">
        <v>44894</v>
      </c>
      <c r="B1399" s="40" t="s">
        <v>1132</v>
      </c>
      <c r="C1399" s="26" t="s">
        <v>362</v>
      </c>
      <c r="D1399" s="26" t="s">
        <v>1977</v>
      </c>
    </row>
    <row r="1400" spans="1:4">
      <c r="A1400" s="36">
        <v>44894</v>
      </c>
      <c r="B1400" s="40" t="s">
        <v>450</v>
      </c>
      <c r="C1400" s="26" t="s">
        <v>1704</v>
      </c>
      <c r="D1400" s="26" t="s">
        <v>1978</v>
      </c>
    </row>
    <row r="1401" spans="1:4">
      <c r="A1401" s="36">
        <v>44895</v>
      </c>
      <c r="B1401" s="40" t="s">
        <v>450</v>
      </c>
      <c r="C1401" s="26" t="s">
        <v>654</v>
      </c>
      <c r="D1401" s="26" t="s">
        <v>1979</v>
      </c>
    </row>
    <row r="1402" spans="1:4">
      <c r="A1402" s="36">
        <v>44890</v>
      </c>
      <c r="B1402" s="40" t="s">
        <v>1120</v>
      </c>
      <c r="C1402" s="26" t="s">
        <v>362</v>
      </c>
      <c r="D1402" s="26" t="s">
        <v>1980</v>
      </c>
    </row>
    <row r="1403" spans="1:4">
      <c r="A1403" s="36">
        <v>44894</v>
      </c>
      <c r="B1403" s="40" t="s">
        <v>1810</v>
      </c>
      <c r="C1403" s="26" t="s">
        <v>1704</v>
      </c>
      <c r="D1403" s="26" t="s">
        <v>1964</v>
      </c>
    </row>
    <row r="1404" spans="1:4">
      <c r="A1404" s="36">
        <v>44893</v>
      </c>
      <c r="B1404" s="40" t="s">
        <v>597</v>
      </c>
      <c r="C1404" s="26" t="s">
        <v>362</v>
      </c>
      <c r="D1404" s="26" t="s">
        <v>1981</v>
      </c>
    </row>
    <row r="1405" spans="1:4">
      <c r="A1405" s="36">
        <v>44893</v>
      </c>
      <c r="B1405" s="40" t="s">
        <v>832</v>
      </c>
      <c r="C1405" s="26" t="s">
        <v>541</v>
      </c>
      <c r="D1405" s="26" t="s">
        <v>1982</v>
      </c>
    </row>
    <row r="1406" spans="1:4">
      <c r="A1406" s="36">
        <v>44886</v>
      </c>
      <c r="B1406" s="40" t="s">
        <v>873</v>
      </c>
      <c r="C1406" s="26" t="s">
        <v>362</v>
      </c>
      <c r="D1406" s="26" t="s">
        <v>1983</v>
      </c>
    </row>
    <row r="1407" spans="1:4">
      <c r="A1407" s="36">
        <v>44893</v>
      </c>
      <c r="B1407" s="40" t="s">
        <v>364</v>
      </c>
      <c r="C1407" s="26" t="s">
        <v>423</v>
      </c>
      <c r="D1407" s="26" t="s">
        <v>1984</v>
      </c>
    </row>
    <row r="1408" spans="1:4">
      <c r="A1408" s="36">
        <v>44880</v>
      </c>
      <c r="B1408" s="40" t="s">
        <v>733</v>
      </c>
      <c r="C1408" s="26" t="s">
        <v>362</v>
      </c>
      <c r="D1408" s="26" t="s">
        <v>1985</v>
      </c>
    </row>
    <row r="1409" spans="1:4">
      <c r="A1409" s="36">
        <v>44901</v>
      </c>
      <c r="B1409" s="26" t="s">
        <v>409</v>
      </c>
      <c r="C1409" s="26" t="s">
        <v>362</v>
      </c>
      <c r="D1409" s="26" t="s">
        <v>1986</v>
      </c>
    </row>
    <row r="1410" spans="1:4">
      <c r="A1410" s="36">
        <v>44886</v>
      </c>
      <c r="B1410" s="40" t="s">
        <v>1987</v>
      </c>
      <c r="C1410" s="26" t="s">
        <v>1947</v>
      </c>
      <c r="D1410" s="26" t="s">
        <v>1988</v>
      </c>
    </row>
    <row r="1411" spans="1:4">
      <c r="A1411" s="36">
        <v>44872</v>
      </c>
      <c r="B1411" s="40" t="s">
        <v>873</v>
      </c>
      <c r="C1411" s="26" t="s">
        <v>1432</v>
      </c>
      <c r="D1411" s="26" t="s">
        <v>1989</v>
      </c>
    </row>
    <row r="1412" spans="1:4">
      <c r="A1412" s="36">
        <v>44819</v>
      </c>
      <c r="B1412" s="40" t="s">
        <v>873</v>
      </c>
      <c r="C1412" s="26" t="s">
        <v>362</v>
      </c>
      <c r="D1412" s="26" t="s">
        <v>1990</v>
      </c>
    </row>
    <row r="1413" spans="1:4">
      <c r="A1413" s="36">
        <v>44848</v>
      </c>
      <c r="B1413" s="40" t="s">
        <v>873</v>
      </c>
      <c r="C1413" s="26" t="s">
        <v>362</v>
      </c>
      <c r="D1413" s="26" t="s">
        <v>1991</v>
      </c>
    </row>
    <row r="1414" spans="1:4">
      <c r="A1414" s="36">
        <v>44886</v>
      </c>
      <c r="B1414" s="40" t="s">
        <v>873</v>
      </c>
      <c r="C1414" s="26" t="s">
        <v>362</v>
      </c>
      <c r="D1414" s="26" t="s">
        <v>1992</v>
      </c>
    </row>
    <row r="1415" spans="1:4">
      <c r="A1415" s="36">
        <v>44895</v>
      </c>
      <c r="B1415" s="40" t="s">
        <v>873</v>
      </c>
      <c r="C1415" s="26" t="s">
        <v>654</v>
      </c>
      <c r="D1415" s="26" t="s">
        <v>1993</v>
      </c>
    </row>
    <row r="1416" spans="1:4">
      <c r="A1416" s="36">
        <v>44895</v>
      </c>
      <c r="B1416" s="40" t="s">
        <v>450</v>
      </c>
      <c r="C1416" s="26" t="s">
        <v>654</v>
      </c>
      <c r="D1416" s="26" t="s">
        <v>1993</v>
      </c>
    </row>
    <row r="1417" spans="1:4">
      <c r="A1417" s="36">
        <v>44897</v>
      </c>
      <c r="B1417" s="40" t="s">
        <v>1994</v>
      </c>
      <c r="C1417" s="26" t="s">
        <v>368</v>
      </c>
      <c r="D1417" s="26" t="s">
        <v>1995</v>
      </c>
    </row>
    <row r="1418" spans="1:4">
      <c r="A1418" s="36">
        <v>44895</v>
      </c>
      <c r="B1418" s="40" t="s">
        <v>1996</v>
      </c>
      <c r="C1418" s="26" t="s">
        <v>362</v>
      </c>
      <c r="D1418" s="26" t="s">
        <v>827</v>
      </c>
    </row>
    <row r="1419" spans="1:4">
      <c r="A1419" s="36">
        <v>44896</v>
      </c>
      <c r="B1419" s="40" t="s">
        <v>830</v>
      </c>
      <c r="C1419" s="26" t="s">
        <v>362</v>
      </c>
      <c r="D1419" s="26" t="s">
        <v>1997</v>
      </c>
    </row>
    <row r="1420" spans="1:4">
      <c r="A1420" s="36">
        <v>44893</v>
      </c>
      <c r="B1420" s="40" t="s">
        <v>713</v>
      </c>
      <c r="C1420" s="26" t="s">
        <v>362</v>
      </c>
      <c r="D1420" s="26" t="s">
        <v>1162</v>
      </c>
    </row>
    <row r="1421" spans="1:4">
      <c r="A1421" s="36">
        <v>44900</v>
      </c>
      <c r="B1421" s="40" t="s">
        <v>1483</v>
      </c>
      <c r="C1421" s="26" t="s">
        <v>362</v>
      </c>
      <c r="D1421" s="26" t="s">
        <v>587</v>
      </c>
    </row>
    <row r="1422" spans="1:4">
      <c r="A1422" s="36">
        <v>44907</v>
      </c>
      <c r="B1422" s="40" t="s">
        <v>1200</v>
      </c>
      <c r="C1422" s="26" t="s">
        <v>362</v>
      </c>
      <c r="D1422" s="26" t="s">
        <v>1998</v>
      </c>
    </row>
    <row r="1423" spans="1:4">
      <c r="A1423" s="36">
        <v>44901</v>
      </c>
      <c r="B1423" s="40" t="s">
        <v>713</v>
      </c>
      <c r="C1423" s="26" t="s">
        <v>362</v>
      </c>
      <c r="D1423" s="26" t="s">
        <v>1999</v>
      </c>
    </row>
    <row r="1424" spans="1:4">
      <c r="A1424" s="36">
        <v>44900</v>
      </c>
      <c r="B1424" s="26" t="s">
        <v>380</v>
      </c>
      <c r="C1424" s="26" t="s">
        <v>362</v>
      </c>
      <c r="D1424" s="26" t="s">
        <v>2000</v>
      </c>
    </row>
    <row r="1425" spans="1:4">
      <c r="A1425" s="36">
        <v>44907</v>
      </c>
      <c r="B1425" s="40" t="s">
        <v>1381</v>
      </c>
      <c r="C1425" s="26" t="s">
        <v>362</v>
      </c>
      <c r="D1425" s="26" t="s">
        <v>2001</v>
      </c>
    </row>
    <row r="1426" spans="1:4">
      <c r="A1426" s="36">
        <v>44902</v>
      </c>
      <c r="B1426" s="40" t="s">
        <v>463</v>
      </c>
      <c r="C1426" s="26" t="s">
        <v>1458</v>
      </c>
      <c r="D1426" s="26" t="s">
        <v>2002</v>
      </c>
    </row>
    <row r="1427" spans="1:4" ht="58">
      <c r="A1427" s="36">
        <v>44909</v>
      </c>
      <c r="B1427" s="40" t="s">
        <v>873</v>
      </c>
      <c r="C1427" s="26" t="s">
        <v>1428</v>
      </c>
      <c r="D1427" s="26" t="s">
        <v>2003</v>
      </c>
    </row>
    <row r="1428" spans="1:4">
      <c r="A1428" s="36">
        <v>44907</v>
      </c>
      <c r="B1428" s="40" t="s">
        <v>564</v>
      </c>
      <c r="C1428" s="26" t="s">
        <v>362</v>
      </c>
      <c r="D1428" s="26" t="s">
        <v>2004</v>
      </c>
    </row>
    <row r="1429" spans="1:4">
      <c r="A1429" s="36">
        <v>44908</v>
      </c>
      <c r="B1429" s="26" t="s">
        <v>361</v>
      </c>
      <c r="C1429" s="26" t="s">
        <v>362</v>
      </c>
      <c r="D1429" s="26" t="s">
        <v>1365</v>
      </c>
    </row>
    <row r="1430" spans="1:4" ht="29">
      <c r="A1430" s="36">
        <v>44576</v>
      </c>
      <c r="B1430" s="40" t="s">
        <v>1407</v>
      </c>
      <c r="C1430" s="26" t="s">
        <v>423</v>
      </c>
      <c r="D1430" s="26" t="s">
        <v>2005</v>
      </c>
    </row>
    <row r="1431" spans="1:4">
      <c r="A1431" s="36">
        <v>44908</v>
      </c>
      <c r="B1431" s="40" t="s">
        <v>2006</v>
      </c>
      <c r="C1431" s="26" t="s">
        <v>362</v>
      </c>
      <c r="D1431" s="26" t="s">
        <v>1926</v>
      </c>
    </row>
    <row r="1432" spans="1:4">
      <c r="A1432" s="36">
        <v>44910</v>
      </c>
      <c r="B1432" s="40" t="s">
        <v>370</v>
      </c>
      <c r="C1432" s="26" t="s">
        <v>362</v>
      </c>
      <c r="D1432" s="26" t="s">
        <v>2007</v>
      </c>
    </row>
    <row r="1433" spans="1:4">
      <c r="A1433" s="36">
        <v>44881</v>
      </c>
      <c r="B1433" s="40" t="s">
        <v>430</v>
      </c>
      <c r="C1433" s="26" t="s">
        <v>362</v>
      </c>
      <c r="D1433" s="26" t="s">
        <v>2008</v>
      </c>
    </row>
    <row r="1434" spans="1:4">
      <c r="A1434" s="36">
        <v>44896</v>
      </c>
      <c r="B1434" s="40" t="s">
        <v>430</v>
      </c>
      <c r="C1434" s="26" t="s">
        <v>362</v>
      </c>
      <c r="D1434" s="26" t="s">
        <v>2009</v>
      </c>
    </row>
    <row r="1435" spans="1:4">
      <c r="A1435" s="36">
        <v>44903</v>
      </c>
      <c r="B1435" s="40" t="s">
        <v>430</v>
      </c>
      <c r="C1435" s="26" t="s">
        <v>362</v>
      </c>
      <c r="D1435" s="26" t="s">
        <v>2010</v>
      </c>
    </row>
    <row r="1436" spans="1:4">
      <c r="A1436" s="36">
        <v>44902</v>
      </c>
      <c r="B1436" s="37" t="s">
        <v>678</v>
      </c>
      <c r="C1436" s="26" t="s">
        <v>362</v>
      </c>
      <c r="D1436" s="26" t="s">
        <v>2011</v>
      </c>
    </row>
    <row r="1437" spans="1:4">
      <c r="A1437" s="36">
        <v>44894</v>
      </c>
      <c r="B1437" s="40" t="s">
        <v>742</v>
      </c>
      <c r="C1437" s="26" t="s">
        <v>362</v>
      </c>
      <c r="D1437" s="26" t="s">
        <v>2012</v>
      </c>
    </row>
    <row r="1438" spans="1:4">
      <c r="A1438" s="36">
        <v>44893</v>
      </c>
      <c r="B1438" s="40" t="s">
        <v>2013</v>
      </c>
      <c r="C1438" s="26" t="s">
        <v>359</v>
      </c>
      <c r="D1438" s="26" t="s">
        <v>2014</v>
      </c>
    </row>
    <row r="1439" spans="1:4" ht="29">
      <c r="A1439" s="36">
        <v>44900</v>
      </c>
      <c r="B1439" s="40" t="s">
        <v>1161</v>
      </c>
      <c r="C1439" s="26" t="s">
        <v>423</v>
      </c>
      <c r="D1439" s="26" t="s">
        <v>2015</v>
      </c>
    </row>
    <row r="1440" spans="1:4">
      <c r="A1440" s="36">
        <v>44907</v>
      </c>
      <c r="B1440" s="40" t="s">
        <v>2016</v>
      </c>
      <c r="C1440" s="26" t="s">
        <v>359</v>
      </c>
      <c r="D1440" s="26" t="s">
        <v>2017</v>
      </c>
    </row>
    <row r="1441" spans="1:4">
      <c r="A1441" s="36">
        <v>44907</v>
      </c>
      <c r="B1441" s="40" t="s">
        <v>1810</v>
      </c>
      <c r="C1441" s="26" t="s">
        <v>359</v>
      </c>
      <c r="D1441" s="26" t="s">
        <v>2018</v>
      </c>
    </row>
    <row r="1442" spans="1:4" ht="29">
      <c r="A1442" s="36">
        <v>44893</v>
      </c>
      <c r="B1442" s="40" t="s">
        <v>364</v>
      </c>
      <c r="C1442" s="26" t="s">
        <v>423</v>
      </c>
      <c r="D1442" s="26" t="s">
        <v>2019</v>
      </c>
    </row>
    <row r="1443" spans="1:4" ht="29">
      <c r="A1443" s="55" t="s">
        <v>2020</v>
      </c>
      <c r="B1443" s="40" t="s">
        <v>933</v>
      </c>
      <c r="C1443" s="26" t="s">
        <v>362</v>
      </c>
      <c r="D1443" s="26" t="s">
        <v>2021</v>
      </c>
    </row>
    <row r="1444" spans="1:4">
      <c r="A1444" s="36">
        <v>44910</v>
      </c>
      <c r="B1444" s="40" t="s">
        <v>430</v>
      </c>
      <c r="C1444" s="26" t="s">
        <v>368</v>
      </c>
      <c r="D1444" s="26" t="s">
        <v>2022</v>
      </c>
    </row>
    <row r="1445" spans="1:4">
      <c r="A1445" s="36">
        <v>44911</v>
      </c>
      <c r="B1445" s="40" t="s">
        <v>2023</v>
      </c>
      <c r="C1445" s="26" t="s">
        <v>362</v>
      </c>
      <c r="D1445" s="26" t="s">
        <v>2024</v>
      </c>
    </row>
    <row r="1446" spans="1:4">
      <c r="A1446" s="36">
        <v>44911</v>
      </c>
      <c r="B1446" s="37" t="s">
        <v>390</v>
      </c>
      <c r="C1446" s="26" t="s">
        <v>362</v>
      </c>
      <c r="D1446" s="26" t="s">
        <v>2025</v>
      </c>
    </row>
    <row r="1447" spans="1:4">
      <c r="A1447" s="36">
        <v>44910</v>
      </c>
      <c r="B1447" s="40" t="s">
        <v>2026</v>
      </c>
      <c r="C1447" s="26" t="s">
        <v>362</v>
      </c>
      <c r="D1447" s="26" t="s">
        <v>2027</v>
      </c>
    </row>
    <row r="1448" spans="1:4">
      <c r="A1448" s="36">
        <v>44907</v>
      </c>
      <c r="B1448" s="40" t="s">
        <v>1120</v>
      </c>
      <c r="C1448" s="26" t="s">
        <v>362</v>
      </c>
      <c r="D1448" s="26" t="s">
        <v>2028</v>
      </c>
    </row>
    <row r="1449" spans="1:4">
      <c r="A1449" s="36">
        <v>44909</v>
      </c>
      <c r="B1449" s="40" t="s">
        <v>733</v>
      </c>
      <c r="C1449" s="26" t="s">
        <v>368</v>
      </c>
      <c r="D1449" s="26" t="s">
        <v>2029</v>
      </c>
    </row>
    <row r="1450" spans="1:4">
      <c r="A1450" s="36">
        <v>44911</v>
      </c>
      <c r="B1450" s="40" t="s">
        <v>442</v>
      </c>
      <c r="C1450" s="26" t="s">
        <v>362</v>
      </c>
      <c r="D1450" s="26" t="s">
        <v>2030</v>
      </c>
    </row>
    <row r="1451" spans="1:4">
      <c r="A1451" s="36">
        <v>44914</v>
      </c>
      <c r="B1451" s="40" t="s">
        <v>407</v>
      </c>
      <c r="C1451" s="26" t="s">
        <v>368</v>
      </c>
      <c r="D1451" s="26" t="s">
        <v>2031</v>
      </c>
    </row>
    <row r="1452" spans="1:4">
      <c r="A1452" s="36">
        <v>44916</v>
      </c>
      <c r="B1452" s="26" t="s">
        <v>1161</v>
      </c>
      <c r="C1452" s="26" t="s">
        <v>1458</v>
      </c>
      <c r="D1452" s="26" t="s">
        <v>2032</v>
      </c>
    </row>
    <row r="1453" spans="1:4">
      <c r="A1453" s="36">
        <v>44916</v>
      </c>
      <c r="B1453" s="26" t="s">
        <v>1624</v>
      </c>
      <c r="C1453" s="26" t="s">
        <v>362</v>
      </c>
      <c r="D1453" s="26" t="s">
        <v>2033</v>
      </c>
    </row>
    <row r="1454" spans="1:4">
      <c r="A1454" s="36">
        <v>44903</v>
      </c>
      <c r="B1454" s="37" t="s">
        <v>390</v>
      </c>
      <c r="C1454" s="26" t="s">
        <v>1458</v>
      </c>
      <c r="D1454" s="26" t="s">
        <v>2034</v>
      </c>
    </row>
    <row r="1455" spans="1:4">
      <c r="A1455" s="36">
        <v>44916</v>
      </c>
      <c r="B1455" s="37" t="s">
        <v>842</v>
      </c>
      <c r="C1455" s="26" t="s">
        <v>1458</v>
      </c>
      <c r="D1455" s="26" t="s">
        <v>2035</v>
      </c>
    </row>
    <row r="1456" spans="1:4">
      <c r="A1456" s="36">
        <v>44917</v>
      </c>
      <c r="B1456" s="26" t="s">
        <v>1461</v>
      </c>
      <c r="C1456" s="26" t="s">
        <v>1947</v>
      </c>
      <c r="D1456" s="26" t="s">
        <v>2036</v>
      </c>
    </row>
    <row r="1457" spans="1:4">
      <c r="A1457" s="36">
        <v>44916</v>
      </c>
      <c r="B1457" s="37" t="s">
        <v>574</v>
      </c>
      <c r="C1457" s="26" t="s">
        <v>362</v>
      </c>
      <c r="D1457" s="26" t="s">
        <v>2037</v>
      </c>
    </row>
    <row r="1458" spans="1:4">
      <c r="A1458" s="36">
        <v>44916</v>
      </c>
      <c r="B1458" s="26" t="s">
        <v>914</v>
      </c>
      <c r="C1458" s="26" t="s">
        <v>654</v>
      </c>
      <c r="D1458" s="26" t="s">
        <v>2038</v>
      </c>
    </row>
    <row r="1459" spans="1:4">
      <c r="A1459" s="36">
        <v>44916</v>
      </c>
      <c r="B1459" s="26" t="s">
        <v>482</v>
      </c>
      <c r="C1459" s="26" t="s">
        <v>654</v>
      </c>
      <c r="D1459" s="26" t="s">
        <v>2039</v>
      </c>
    </row>
    <row r="1460" spans="1:4">
      <c r="A1460" s="36">
        <v>44917</v>
      </c>
      <c r="B1460" s="26" t="s">
        <v>1461</v>
      </c>
      <c r="C1460" s="26" t="s">
        <v>1947</v>
      </c>
      <c r="D1460" s="26" t="s">
        <v>2040</v>
      </c>
    </row>
    <row r="1461" spans="1:4">
      <c r="A1461" s="36">
        <v>44917</v>
      </c>
      <c r="B1461" s="26" t="s">
        <v>358</v>
      </c>
      <c r="C1461" s="26" t="s">
        <v>1237</v>
      </c>
      <c r="D1461" s="26" t="s">
        <v>2041</v>
      </c>
    </row>
    <row r="1462" spans="1:4">
      <c r="A1462" s="36">
        <v>44917</v>
      </c>
      <c r="B1462" s="26" t="s">
        <v>2042</v>
      </c>
      <c r="C1462" s="26" t="s">
        <v>654</v>
      </c>
      <c r="D1462" s="26" t="s">
        <v>2043</v>
      </c>
    </row>
    <row r="1463" spans="1:4">
      <c r="A1463" s="36">
        <v>44951</v>
      </c>
      <c r="B1463" s="26" t="s">
        <v>419</v>
      </c>
      <c r="C1463" s="26" t="s">
        <v>362</v>
      </c>
      <c r="D1463" s="26" t="s">
        <v>420</v>
      </c>
    </row>
    <row r="1464" spans="1:4">
      <c r="A1464" s="36">
        <v>44956</v>
      </c>
      <c r="B1464" s="26" t="s">
        <v>576</v>
      </c>
      <c r="C1464" s="26" t="s">
        <v>362</v>
      </c>
      <c r="D1464" s="26" t="s">
        <v>2044</v>
      </c>
    </row>
    <row r="1465" spans="1:4">
      <c r="A1465" s="36">
        <v>44950</v>
      </c>
      <c r="B1465" s="40" t="s">
        <v>933</v>
      </c>
      <c r="C1465" s="26" t="s">
        <v>362</v>
      </c>
      <c r="D1465" s="26" t="s">
        <v>2045</v>
      </c>
    </row>
    <row r="1466" spans="1:4">
      <c r="A1466" s="36">
        <v>44958</v>
      </c>
      <c r="B1466" s="26" t="s">
        <v>1747</v>
      </c>
      <c r="C1466" s="26" t="s">
        <v>368</v>
      </c>
      <c r="D1466" s="26" t="s">
        <v>2046</v>
      </c>
    </row>
    <row r="1467" spans="1:4">
      <c r="A1467" s="36">
        <v>44963</v>
      </c>
      <c r="B1467" s="26" t="s">
        <v>2047</v>
      </c>
      <c r="C1467" s="26" t="s">
        <v>362</v>
      </c>
      <c r="D1467" s="26" t="s">
        <v>2048</v>
      </c>
    </row>
    <row r="1468" spans="1:4">
      <c r="A1468" s="36">
        <v>44958</v>
      </c>
      <c r="B1468" s="26" t="s">
        <v>2049</v>
      </c>
      <c r="C1468" s="26" t="s">
        <v>359</v>
      </c>
      <c r="D1468" s="26" t="s">
        <v>2050</v>
      </c>
    </row>
    <row r="1469" spans="1:4">
      <c r="A1469" s="36">
        <v>44949</v>
      </c>
      <c r="B1469" s="26" t="s">
        <v>1056</v>
      </c>
      <c r="C1469" s="26" t="s">
        <v>368</v>
      </c>
      <c r="D1469" s="26" t="s">
        <v>2051</v>
      </c>
    </row>
    <row r="1470" spans="1:4">
      <c r="A1470" s="36">
        <v>44922</v>
      </c>
      <c r="B1470" s="37" t="s">
        <v>678</v>
      </c>
      <c r="C1470" s="26" t="s">
        <v>368</v>
      </c>
      <c r="D1470" s="26" t="s">
        <v>2052</v>
      </c>
    </row>
    <row r="1471" spans="1:4">
      <c r="A1471" s="36">
        <v>44963</v>
      </c>
      <c r="B1471" s="26" t="s">
        <v>1461</v>
      </c>
      <c r="C1471" s="26" t="s">
        <v>1833</v>
      </c>
      <c r="D1471" s="26" t="s">
        <v>2053</v>
      </c>
    </row>
    <row r="1472" spans="1:4">
      <c r="A1472" s="36">
        <v>44963</v>
      </c>
      <c r="B1472" s="26" t="s">
        <v>490</v>
      </c>
      <c r="C1472" s="26" t="s">
        <v>368</v>
      </c>
      <c r="D1472" s="26" t="s">
        <v>2054</v>
      </c>
    </row>
    <row r="1473" spans="1:4">
      <c r="A1473" s="36">
        <v>44963</v>
      </c>
      <c r="B1473" s="26" t="s">
        <v>2055</v>
      </c>
      <c r="C1473" s="26" t="s">
        <v>362</v>
      </c>
      <c r="D1473" s="26" t="s">
        <v>2056</v>
      </c>
    </row>
    <row r="1474" spans="1:4">
      <c r="A1474" s="36">
        <v>44963</v>
      </c>
      <c r="B1474" s="26" t="s">
        <v>490</v>
      </c>
      <c r="C1474" s="26" t="s">
        <v>362</v>
      </c>
      <c r="D1474" s="26" t="s">
        <v>972</v>
      </c>
    </row>
    <row r="1475" spans="1:4">
      <c r="A1475" s="36">
        <v>44956</v>
      </c>
      <c r="B1475" s="26" t="s">
        <v>380</v>
      </c>
      <c r="C1475" s="26" t="s">
        <v>362</v>
      </c>
      <c r="D1475" s="26" t="s">
        <v>2057</v>
      </c>
    </row>
    <row r="1476" spans="1:4">
      <c r="A1476" s="36">
        <v>44963</v>
      </c>
      <c r="B1476" s="26" t="s">
        <v>1200</v>
      </c>
      <c r="C1476" s="26" t="s">
        <v>362</v>
      </c>
      <c r="D1476" s="26" t="s">
        <v>2058</v>
      </c>
    </row>
    <row r="1477" spans="1:4">
      <c r="A1477" s="36">
        <v>44964</v>
      </c>
      <c r="B1477" s="26" t="s">
        <v>802</v>
      </c>
      <c r="C1477" s="26" t="s">
        <v>362</v>
      </c>
      <c r="D1477" s="26" t="s">
        <v>2059</v>
      </c>
    </row>
    <row r="1478" spans="1:4">
      <c r="A1478" s="36">
        <v>44970</v>
      </c>
      <c r="B1478" s="37" t="s">
        <v>451</v>
      </c>
      <c r="C1478" s="26" t="s">
        <v>362</v>
      </c>
      <c r="D1478" s="26" t="s">
        <v>2060</v>
      </c>
    </row>
    <row r="1479" spans="1:4">
      <c r="A1479" s="36">
        <v>44967</v>
      </c>
      <c r="B1479" s="26" t="s">
        <v>2061</v>
      </c>
      <c r="C1479" s="26" t="s">
        <v>654</v>
      </c>
      <c r="D1479" s="26" t="s">
        <v>2062</v>
      </c>
    </row>
    <row r="1480" spans="1:4">
      <c r="A1480" s="36">
        <v>44965</v>
      </c>
      <c r="B1480" s="26" t="s">
        <v>2063</v>
      </c>
      <c r="C1480" s="26" t="s">
        <v>362</v>
      </c>
      <c r="D1480" s="26" t="s">
        <v>2064</v>
      </c>
    </row>
    <row r="1481" spans="1:4">
      <c r="A1481" s="26" t="s">
        <v>2065</v>
      </c>
      <c r="B1481" s="26" t="s">
        <v>490</v>
      </c>
      <c r="C1481" s="26" t="s">
        <v>654</v>
      </c>
      <c r="D1481" s="26" t="s">
        <v>2066</v>
      </c>
    </row>
    <row r="1482" spans="1:4">
      <c r="A1482" s="36">
        <v>44971</v>
      </c>
      <c r="B1482" s="26" t="s">
        <v>419</v>
      </c>
      <c r="C1482" s="26" t="s">
        <v>362</v>
      </c>
      <c r="D1482" s="26" t="s">
        <v>2067</v>
      </c>
    </row>
    <row r="1483" spans="1:4">
      <c r="A1483" s="36">
        <v>44972</v>
      </c>
      <c r="B1483" s="40" t="s">
        <v>933</v>
      </c>
      <c r="C1483" s="26" t="s">
        <v>362</v>
      </c>
      <c r="D1483" s="26" t="s">
        <v>2068</v>
      </c>
    </row>
    <row r="1484" spans="1:4">
      <c r="A1484" s="36">
        <v>44971</v>
      </c>
      <c r="B1484" s="40" t="s">
        <v>1265</v>
      </c>
      <c r="C1484" s="26" t="s">
        <v>359</v>
      </c>
      <c r="D1484" s="26" t="s">
        <v>2069</v>
      </c>
    </row>
    <row r="1485" spans="1:4">
      <c r="A1485" s="36">
        <v>44973</v>
      </c>
      <c r="B1485" s="40" t="s">
        <v>2047</v>
      </c>
      <c r="C1485" s="26" t="s">
        <v>1458</v>
      </c>
      <c r="D1485" s="26" t="s">
        <v>2070</v>
      </c>
    </row>
    <row r="1486" spans="1:4">
      <c r="A1486" s="36">
        <v>44971</v>
      </c>
      <c r="B1486" s="40" t="s">
        <v>2071</v>
      </c>
      <c r="C1486" s="26" t="s">
        <v>359</v>
      </c>
      <c r="D1486" s="26" t="s">
        <v>853</v>
      </c>
    </row>
    <row r="1487" spans="1:4">
      <c r="A1487" s="36">
        <v>44923</v>
      </c>
      <c r="B1487" s="40" t="s">
        <v>428</v>
      </c>
      <c r="C1487" s="26" t="s">
        <v>362</v>
      </c>
      <c r="D1487" s="26" t="s">
        <v>2072</v>
      </c>
    </row>
    <row r="1488" spans="1:4">
      <c r="A1488" s="36">
        <v>44893</v>
      </c>
      <c r="B1488" s="40" t="s">
        <v>428</v>
      </c>
      <c r="C1488" s="26" t="s">
        <v>362</v>
      </c>
      <c r="D1488" s="26" t="s">
        <v>2072</v>
      </c>
    </row>
    <row r="1489" spans="1:4">
      <c r="A1489" s="36">
        <v>44973</v>
      </c>
      <c r="B1489" s="40" t="s">
        <v>376</v>
      </c>
      <c r="C1489" s="26" t="s">
        <v>362</v>
      </c>
      <c r="D1489" s="26" t="s">
        <v>2073</v>
      </c>
    </row>
    <row r="1490" spans="1:4">
      <c r="A1490" s="36">
        <v>44972</v>
      </c>
      <c r="B1490" s="37" t="s">
        <v>2074</v>
      </c>
      <c r="C1490" s="26" t="s">
        <v>362</v>
      </c>
      <c r="D1490" s="26" t="s">
        <v>2075</v>
      </c>
    </row>
    <row r="1491" spans="1:4">
      <c r="A1491" s="36">
        <v>44978</v>
      </c>
      <c r="B1491" s="37" t="s">
        <v>370</v>
      </c>
      <c r="C1491" s="26" t="s">
        <v>368</v>
      </c>
      <c r="D1491" s="26" t="s">
        <v>2076</v>
      </c>
    </row>
    <row r="1492" spans="1:4">
      <c r="A1492" s="36">
        <v>44980</v>
      </c>
      <c r="B1492" s="37" t="s">
        <v>1214</v>
      </c>
      <c r="C1492" s="26" t="s">
        <v>362</v>
      </c>
      <c r="D1492" s="26" t="s">
        <v>2077</v>
      </c>
    </row>
    <row r="1493" spans="1:4">
      <c r="A1493" s="36">
        <v>44980</v>
      </c>
      <c r="B1493" s="37" t="s">
        <v>2078</v>
      </c>
      <c r="C1493" s="26" t="s">
        <v>423</v>
      </c>
      <c r="D1493" s="26" t="s">
        <v>2079</v>
      </c>
    </row>
    <row r="1494" spans="1:4">
      <c r="A1494" s="36">
        <v>44973</v>
      </c>
      <c r="B1494" s="37" t="s">
        <v>450</v>
      </c>
      <c r="C1494" s="26" t="s">
        <v>362</v>
      </c>
      <c r="D1494" s="26" t="s">
        <v>2080</v>
      </c>
    </row>
    <row r="1495" spans="1:4">
      <c r="A1495" s="36">
        <v>44972</v>
      </c>
      <c r="B1495" s="37" t="s">
        <v>902</v>
      </c>
      <c r="C1495" s="26" t="s">
        <v>362</v>
      </c>
      <c r="D1495" s="26" t="s">
        <v>2081</v>
      </c>
    </row>
    <row r="1496" spans="1:4">
      <c r="A1496" s="36">
        <v>44973</v>
      </c>
      <c r="B1496" s="36" t="s">
        <v>376</v>
      </c>
      <c r="C1496" s="26" t="s">
        <v>362</v>
      </c>
      <c r="D1496" s="26" t="s">
        <v>2082</v>
      </c>
    </row>
    <row r="1497" spans="1:4">
      <c r="A1497" s="36">
        <v>44977</v>
      </c>
      <c r="B1497" s="37" t="s">
        <v>1265</v>
      </c>
      <c r="C1497" s="26" t="s">
        <v>362</v>
      </c>
      <c r="D1497" s="26" t="s">
        <v>2083</v>
      </c>
    </row>
    <row r="1498" spans="1:4">
      <c r="A1498" s="36">
        <v>44970</v>
      </c>
      <c r="B1498" s="37" t="s">
        <v>2084</v>
      </c>
      <c r="C1498" s="26" t="s">
        <v>359</v>
      </c>
      <c r="D1498" s="26" t="s">
        <v>2085</v>
      </c>
    </row>
    <row r="1499" spans="1:4">
      <c r="A1499" s="36">
        <v>44980</v>
      </c>
      <c r="B1499" s="37" t="s">
        <v>450</v>
      </c>
      <c r="C1499" s="26" t="s">
        <v>362</v>
      </c>
      <c r="D1499" s="26" t="s">
        <v>2086</v>
      </c>
    </row>
    <row r="1500" spans="1:4">
      <c r="A1500" s="36">
        <v>44911</v>
      </c>
      <c r="B1500" s="37" t="s">
        <v>370</v>
      </c>
      <c r="C1500" s="26" t="s">
        <v>362</v>
      </c>
      <c r="D1500" s="26" t="s">
        <v>2087</v>
      </c>
    </row>
    <row r="1501" spans="1:4">
      <c r="A1501" s="36">
        <v>44980</v>
      </c>
      <c r="B1501" s="37" t="s">
        <v>1740</v>
      </c>
      <c r="C1501" s="26" t="s">
        <v>362</v>
      </c>
      <c r="D1501" s="26" t="s">
        <v>2088</v>
      </c>
    </row>
    <row r="1502" spans="1:4">
      <c r="A1502" s="36">
        <v>44980</v>
      </c>
      <c r="B1502" s="37" t="s">
        <v>574</v>
      </c>
      <c r="C1502" s="26" t="s">
        <v>362</v>
      </c>
      <c r="D1502" s="26" t="s">
        <v>2089</v>
      </c>
    </row>
    <row r="1503" spans="1:4">
      <c r="A1503" s="36">
        <v>44984</v>
      </c>
      <c r="B1503" s="37" t="s">
        <v>615</v>
      </c>
      <c r="C1503" s="26" t="s">
        <v>362</v>
      </c>
      <c r="D1503" s="26" t="s">
        <v>2090</v>
      </c>
    </row>
    <row r="1504" spans="1:4">
      <c r="A1504" s="36">
        <v>44985</v>
      </c>
      <c r="B1504" s="37" t="s">
        <v>428</v>
      </c>
      <c r="C1504" s="26" t="s">
        <v>368</v>
      </c>
      <c r="D1504" s="26" t="s">
        <v>2091</v>
      </c>
    </row>
    <row r="1505" spans="1:4">
      <c r="A1505" s="36">
        <v>44972</v>
      </c>
      <c r="B1505" s="40" t="s">
        <v>933</v>
      </c>
      <c r="C1505" s="26" t="s">
        <v>362</v>
      </c>
      <c r="D1505" s="26" t="s">
        <v>2092</v>
      </c>
    </row>
    <row r="1506" spans="1:4">
      <c r="A1506" s="36">
        <v>44950</v>
      </c>
      <c r="B1506" s="40" t="s">
        <v>933</v>
      </c>
      <c r="C1506" s="26" t="s">
        <v>362</v>
      </c>
      <c r="D1506" s="26" t="s">
        <v>2093</v>
      </c>
    </row>
    <row r="1507" spans="1:4">
      <c r="A1507" s="36">
        <v>44985</v>
      </c>
      <c r="B1507" s="37" t="s">
        <v>783</v>
      </c>
      <c r="C1507" s="26" t="s">
        <v>362</v>
      </c>
      <c r="D1507" s="26" t="s">
        <v>598</v>
      </c>
    </row>
    <row r="1508" spans="1:4">
      <c r="A1508" s="36">
        <v>44984</v>
      </c>
      <c r="B1508" s="37" t="s">
        <v>1381</v>
      </c>
      <c r="C1508" s="26" t="s">
        <v>359</v>
      </c>
      <c r="D1508" s="26" t="s">
        <v>2094</v>
      </c>
    </row>
    <row r="1509" spans="1:4" ht="29">
      <c r="A1509" s="56">
        <v>44987</v>
      </c>
      <c r="B1509" s="37" t="s">
        <v>490</v>
      </c>
      <c r="C1509" s="57" t="s">
        <v>423</v>
      </c>
      <c r="D1509" s="26" t="s">
        <v>2095</v>
      </c>
    </row>
    <row r="1510" spans="1:4" ht="29">
      <c r="A1510" s="36">
        <v>44992</v>
      </c>
      <c r="B1510" s="37" t="s">
        <v>653</v>
      </c>
      <c r="C1510" s="26" t="s">
        <v>423</v>
      </c>
      <c r="D1510" s="26" t="s">
        <v>2096</v>
      </c>
    </row>
    <row r="1511" spans="1:4">
      <c r="A1511" s="36">
        <v>44987</v>
      </c>
      <c r="B1511" s="37" t="s">
        <v>501</v>
      </c>
      <c r="C1511" s="26" t="s">
        <v>368</v>
      </c>
      <c r="D1511" s="26" t="s">
        <v>2097</v>
      </c>
    </row>
    <row r="1512" spans="1:4">
      <c r="A1512" s="36">
        <v>44985</v>
      </c>
      <c r="B1512" s="37" t="s">
        <v>2098</v>
      </c>
      <c r="C1512" s="26" t="s">
        <v>362</v>
      </c>
      <c r="D1512" s="26" t="s">
        <v>2099</v>
      </c>
    </row>
    <row r="1513" spans="1:4">
      <c r="A1513" s="36">
        <v>44987</v>
      </c>
      <c r="B1513" s="37" t="s">
        <v>707</v>
      </c>
      <c r="C1513" s="26" t="s">
        <v>362</v>
      </c>
      <c r="D1513" s="26" t="s">
        <v>2100</v>
      </c>
    </row>
    <row r="1514" spans="1:4">
      <c r="A1514" s="36">
        <v>44988</v>
      </c>
      <c r="B1514" s="37" t="s">
        <v>802</v>
      </c>
      <c r="C1514" s="26" t="s">
        <v>368</v>
      </c>
      <c r="D1514" s="26" t="s">
        <v>2101</v>
      </c>
    </row>
    <row r="1515" spans="1:4">
      <c r="A1515" s="36">
        <v>44985</v>
      </c>
      <c r="B1515" s="37" t="s">
        <v>2102</v>
      </c>
      <c r="C1515" s="26" t="s">
        <v>362</v>
      </c>
      <c r="D1515" s="26" t="s">
        <v>2103</v>
      </c>
    </row>
    <row r="1516" spans="1:4">
      <c r="A1516" s="36">
        <v>44986</v>
      </c>
      <c r="B1516" s="37" t="s">
        <v>1743</v>
      </c>
      <c r="C1516" s="26" t="s">
        <v>362</v>
      </c>
      <c r="D1516" s="26" t="s">
        <v>2104</v>
      </c>
    </row>
    <row r="1517" spans="1:4">
      <c r="A1517" s="36">
        <v>44993</v>
      </c>
      <c r="B1517" s="37" t="s">
        <v>432</v>
      </c>
      <c r="C1517" s="26" t="s">
        <v>362</v>
      </c>
      <c r="D1517" s="26" t="s">
        <v>2105</v>
      </c>
    </row>
    <row r="1518" spans="1:4">
      <c r="A1518" s="36">
        <v>44992</v>
      </c>
      <c r="B1518" s="37" t="s">
        <v>1483</v>
      </c>
      <c r="C1518" s="26" t="s">
        <v>362</v>
      </c>
      <c r="D1518" s="26" t="s">
        <v>2106</v>
      </c>
    </row>
    <row r="1519" spans="1:4" ht="29">
      <c r="A1519" s="36">
        <v>44987</v>
      </c>
      <c r="B1519" s="37" t="s">
        <v>457</v>
      </c>
      <c r="C1519" s="26" t="s">
        <v>362</v>
      </c>
      <c r="D1519" s="26" t="s">
        <v>2107</v>
      </c>
    </row>
    <row r="1520" spans="1:4" ht="29">
      <c r="A1520" s="36">
        <v>44992</v>
      </c>
      <c r="B1520" s="37" t="s">
        <v>376</v>
      </c>
      <c r="C1520" s="26" t="s">
        <v>423</v>
      </c>
      <c r="D1520" s="26" t="s">
        <v>2108</v>
      </c>
    </row>
    <row r="1521" spans="1:4">
      <c r="A1521" s="36">
        <v>44980</v>
      </c>
      <c r="B1521" s="37" t="s">
        <v>802</v>
      </c>
      <c r="C1521" s="26" t="s">
        <v>362</v>
      </c>
      <c r="D1521" s="26" t="s">
        <v>2109</v>
      </c>
    </row>
    <row r="1522" spans="1:4">
      <c r="A1522" s="36">
        <v>44993</v>
      </c>
      <c r="B1522" s="37" t="s">
        <v>450</v>
      </c>
      <c r="C1522" s="26" t="s">
        <v>359</v>
      </c>
      <c r="D1522" s="26" t="s">
        <v>2110</v>
      </c>
    </row>
    <row r="1523" spans="1:4">
      <c r="A1523" s="36">
        <v>44991</v>
      </c>
      <c r="B1523" s="37" t="s">
        <v>597</v>
      </c>
      <c r="C1523" s="26" t="s">
        <v>362</v>
      </c>
      <c r="D1523" s="26" t="s">
        <v>2111</v>
      </c>
    </row>
    <row r="1524" spans="1:4">
      <c r="A1524" s="36">
        <v>44993</v>
      </c>
      <c r="B1524" s="37" t="s">
        <v>626</v>
      </c>
      <c r="C1524" s="26" t="s">
        <v>362</v>
      </c>
      <c r="D1524" s="26" t="s">
        <v>408</v>
      </c>
    </row>
    <row r="1525" spans="1:4">
      <c r="A1525" s="36">
        <v>44984</v>
      </c>
      <c r="B1525" s="37" t="s">
        <v>2074</v>
      </c>
      <c r="C1525" s="26" t="s">
        <v>362</v>
      </c>
      <c r="D1525" s="26" t="s">
        <v>2112</v>
      </c>
    </row>
    <row r="1526" spans="1:4">
      <c r="A1526" s="36">
        <v>44999</v>
      </c>
      <c r="B1526" s="37" t="s">
        <v>1475</v>
      </c>
      <c r="C1526" s="26" t="s">
        <v>362</v>
      </c>
      <c r="D1526" s="26" t="s">
        <v>2113</v>
      </c>
    </row>
    <row r="1527" spans="1:4">
      <c r="A1527" s="36">
        <v>44998</v>
      </c>
      <c r="B1527" s="37" t="s">
        <v>752</v>
      </c>
      <c r="C1527" s="26" t="s">
        <v>359</v>
      </c>
      <c r="D1527" s="26" t="s">
        <v>2114</v>
      </c>
    </row>
    <row r="1528" spans="1:4">
      <c r="A1528" s="36">
        <v>44999</v>
      </c>
      <c r="B1528" s="37" t="s">
        <v>564</v>
      </c>
      <c r="C1528" s="26" t="s">
        <v>362</v>
      </c>
      <c r="D1528" s="26" t="s">
        <v>2115</v>
      </c>
    </row>
    <row r="1529" spans="1:4">
      <c r="A1529" s="36">
        <v>44963</v>
      </c>
      <c r="B1529" s="37" t="s">
        <v>2055</v>
      </c>
      <c r="C1529" s="26" t="s">
        <v>362</v>
      </c>
      <c r="D1529" s="26" t="s">
        <v>2116</v>
      </c>
    </row>
    <row r="1530" spans="1:4">
      <c r="A1530" s="36">
        <v>44970</v>
      </c>
      <c r="B1530" s="37" t="s">
        <v>2055</v>
      </c>
      <c r="C1530" s="26" t="s">
        <v>362</v>
      </c>
      <c r="D1530" s="26" t="s">
        <v>2117</v>
      </c>
    </row>
    <row r="1531" spans="1:4">
      <c r="A1531" s="36">
        <v>44994</v>
      </c>
      <c r="B1531" s="37" t="s">
        <v>419</v>
      </c>
      <c r="C1531" s="26" t="s">
        <v>362</v>
      </c>
      <c r="D1531" s="26" t="s">
        <v>2118</v>
      </c>
    </row>
    <row r="1532" spans="1:4">
      <c r="A1532" s="36">
        <v>44993</v>
      </c>
      <c r="B1532" s="37" t="s">
        <v>727</v>
      </c>
      <c r="C1532" s="26" t="s">
        <v>362</v>
      </c>
      <c r="D1532" s="26" t="s">
        <v>2119</v>
      </c>
    </row>
    <row r="1533" spans="1:4">
      <c r="A1533" s="36">
        <v>44994</v>
      </c>
      <c r="B1533" s="37" t="s">
        <v>1381</v>
      </c>
      <c r="C1533" s="26" t="s">
        <v>359</v>
      </c>
      <c r="D1533" s="26" t="s">
        <v>2120</v>
      </c>
    </row>
    <row r="1534" spans="1:4">
      <c r="A1534" s="36">
        <v>44995</v>
      </c>
      <c r="B1534" s="26" t="s">
        <v>409</v>
      </c>
      <c r="C1534" s="26" t="s">
        <v>362</v>
      </c>
      <c r="D1534" s="26" t="s">
        <v>2121</v>
      </c>
    </row>
    <row r="1535" spans="1:4">
      <c r="A1535" s="36">
        <v>44994</v>
      </c>
      <c r="B1535" s="37" t="s">
        <v>574</v>
      </c>
      <c r="C1535" s="26" t="s">
        <v>362</v>
      </c>
      <c r="D1535" s="26" t="s">
        <v>2122</v>
      </c>
    </row>
    <row r="1536" spans="1:4">
      <c r="A1536" s="36">
        <v>44998</v>
      </c>
      <c r="B1536" s="37" t="s">
        <v>1407</v>
      </c>
      <c r="C1536" s="26" t="s">
        <v>362</v>
      </c>
      <c r="D1536" s="26" t="s">
        <v>2123</v>
      </c>
    </row>
    <row r="1537" spans="1:4">
      <c r="A1537" s="36">
        <v>44998</v>
      </c>
      <c r="B1537" s="37" t="s">
        <v>1407</v>
      </c>
      <c r="C1537" s="26" t="s">
        <v>654</v>
      </c>
      <c r="D1537" s="26" t="s">
        <v>2124</v>
      </c>
    </row>
    <row r="1538" spans="1:4">
      <c r="A1538" s="36">
        <v>44999</v>
      </c>
      <c r="B1538" s="37" t="s">
        <v>1407</v>
      </c>
      <c r="C1538" s="26" t="s">
        <v>654</v>
      </c>
      <c r="D1538" s="26" t="s">
        <v>2125</v>
      </c>
    </row>
    <row r="1539" spans="1:4">
      <c r="A1539" s="36">
        <v>44998</v>
      </c>
      <c r="B1539" s="37" t="s">
        <v>1120</v>
      </c>
      <c r="C1539" s="26" t="s">
        <v>654</v>
      </c>
      <c r="D1539" s="26" t="s">
        <v>2126</v>
      </c>
    </row>
    <row r="1540" spans="1:4">
      <c r="A1540" s="36">
        <v>45000</v>
      </c>
      <c r="B1540" s="37" t="s">
        <v>1331</v>
      </c>
      <c r="C1540" s="26" t="s">
        <v>362</v>
      </c>
      <c r="D1540" s="26" t="s">
        <v>2127</v>
      </c>
    </row>
    <row r="1541" spans="1:4">
      <c r="A1541" s="36">
        <v>45001</v>
      </c>
      <c r="B1541" s="37" t="s">
        <v>450</v>
      </c>
      <c r="C1541" s="26" t="s">
        <v>362</v>
      </c>
      <c r="D1541" s="26" t="s">
        <v>2128</v>
      </c>
    </row>
    <row r="1542" spans="1:4">
      <c r="A1542" s="36">
        <v>44991</v>
      </c>
      <c r="B1542" s="37" t="s">
        <v>501</v>
      </c>
      <c r="C1542" s="26" t="s">
        <v>368</v>
      </c>
      <c r="D1542" s="26" t="s">
        <v>2129</v>
      </c>
    </row>
    <row r="1543" spans="1:4">
      <c r="A1543" s="36">
        <v>45001</v>
      </c>
      <c r="B1543" s="26" t="s">
        <v>409</v>
      </c>
      <c r="C1543" s="26" t="s">
        <v>362</v>
      </c>
      <c r="D1543" s="26" t="s">
        <v>2130</v>
      </c>
    </row>
    <row r="1544" spans="1:4">
      <c r="A1544" s="36">
        <v>45001</v>
      </c>
      <c r="B1544" s="26" t="s">
        <v>409</v>
      </c>
      <c r="C1544" s="26" t="s">
        <v>654</v>
      </c>
      <c r="D1544" s="26" t="s">
        <v>2131</v>
      </c>
    </row>
    <row r="1545" spans="1:4" ht="43.5">
      <c r="A1545" s="36">
        <v>45005</v>
      </c>
      <c r="B1545" s="37" t="s">
        <v>484</v>
      </c>
      <c r="D1545" s="26" t="s">
        <v>2132</v>
      </c>
    </row>
    <row r="1546" spans="1:4">
      <c r="A1546" s="36">
        <v>45001</v>
      </c>
      <c r="B1546" s="40" t="s">
        <v>933</v>
      </c>
      <c r="C1546" s="26" t="s">
        <v>362</v>
      </c>
      <c r="D1546" s="26" t="s">
        <v>2133</v>
      </c>
    </row>
    <row r="1547" spans="1:4">
      <c r="A1547" s="36">
        <v>45003</v>
      </c>
      <c r="B1547" s="26" t="s">
        <v>1542</v>
      </c>
      <c r="C1547" s="26" t="s">
        <v>362</v>
      </c>
      <c r="D1547" s="26" t="s">
        <v>2134</v>
      </c>
    </row>
    <row r="1548" spans="1:4">
      <c r="A1548" s="36">
        <v>44992</v>
      </c>
      <c r="B1548" s="26" t="s">
        <v>1542</v>
      </c>
      <c r="C1548" s="26" t="s">
        <v>362</v>
      </c>
      <c r="D1548" s="26" t="s">
        <v>2135</v>
      </c>
    </row>
    <row r="1549" spans="1:4">
      <c r="A1549" s="36">
        <v>45005</v>
      </c>
      <c r="B1549" s="26" t="s">
        <v>1056</v>
      </c>
      <c r="C1549" s="26" t="s">
        <v>368</v>
      </c>
      <c r="D1549" s="26" t="s">
        <v>2136</v>
      </c>
    </row>
    <row r="1550" spans="1:4">
      <c r="A1550" s="36">
        <v>45006</v>
      </c>
      <c r="B1550" s="36" t="s">
        <v>555</v>
      </c>
      <c r="C1550" s="26" t="s">
        <v>362</v>
      </c>
      <c r="D1550" s="26" t="s">
        <v>2137</v>
      </c>
    </row>
    <row r="1551" spans="1:4">
      <c r="A1551" s="36">
        <v>45005</v>
      </c>
      <c r="B1551" s="40" t="s">
        <v>649</v>
      </c>
      <c r="C1551" s="26" t="s">
        <v>362</v>
      </c>
      <c r="D1551" s="26" t="s">
        <v>2138</v>
      </c>
    </row>
    <row r="1552" spans="1:4">
      <c r="A1552" s="36">
        <v>45008</v>
      </c>
      <c r="B1552" s="37" t="s">
        <v>574</v>
      </c>
      <c r="C1552" s="26" t="s">
        <v>362</v>
      </c>
      <c r="D1552" s="26" t="s">
        <v>2139</v>
      </c>
    </row>
    <row r="1553" spans="1:4">
      <c r="A1553" s="36">
        <v>45013</v>
      </c>
      <c r="B1553" s="26" t="s">
        <v>442</v>
      </c>
      <c r="C1553" s="26" t="s">
        <v>362</v>
      </c>
      <c r="D1553" s="26" t="s">
        <v>1702</v>
      </c>
    </row>
    <row r="1554" spans="1:4">
      <c r="A1554" s="36">
        <v>45012</v>
      </c>
      <c r="B1554" s="26" t="s">
        <v>968</v>
      </c>
      <c r="C1554" s="26" t="s">
        <v>362</v>
      </c>
      <c r="D1554" s="26" t="s">
        <v>2140</v>
      </c>
    </row>
    <row r="1555" spans="1:4">
      <c r="A1555" s="36">
        <v>45012</v>
      </c>
      <c r="B1555" s="26" t="s">
        <v>1267</v>
      </c>
      <c r="C1555" s="26" t="s">
        <v>359</v>
      </c>
      <c r="D1555" s="26" t="s">
        <v>2141</v>
      </c>
    </row>
    <row r="1556" spans="1:4">
      <c r="A1556" s="36">
        <v>45008</v>
      </c>
      <c r="B1556" s="40" t="s">
        <v>724</v>
      </c>
      <c r="C1556" s="26" t="s">
        <v>362</v>
      </c>
      <c r="D1556" s="26" t="s">
        <v>2142</v>
      </c>
    </row>
    <row r="1557" spans="1:4">
      <c r="A1557" s="36">
        <v>45008</v>
      </c>
      <c r="B1557" s="26" t="s">
        <v>2143</v>
      </c>
      <c r="C1557" s="26" t="s">
        <v>362</v>
      </c>
      <c r="D1557" s="26" t="s">
        <v>2144</v>
      </c>
    </row>
    <row r="1558" spans="1:4">
      <c r="A1558" s="36">
        <v>45014</v>
      </c>
      <c r="B1558" s="26" t="s">
        <v>484</v>
      </c>
      <c r="C1558" s="26" t="s">
        <v>423</v>
      </c>
      <c r="D1558" s="26" t="s">
        <v>2145</v>
      </c>
    </row>
    <row r="1559" spans="1:4" ht="29">
      <c r="A1559" s="36">
        <v>45015</v>
      </c>
      <c r="B1559" s="26" t="s">
        <v>442</v>
      </c>
      <c r="C1559" s="26" t="s">
        <v>423</v>
      </c>
      <c r="D1559" s="26" t="s">
        <v>2146</v>
      </c>
    </row>
    <row r="1560" spans="1:4">
      <c r="A1560" s="36">
        <v>45008</v>
      </c>
      <c r="B1560" s="26" t="s">
        <v>490</v>
      </c>
      <c r="C1560" s="26" t="s">
        <v>362</v>
      </c>
      <c r="D1560" s="26" t="s">
        <v>2147</v>
      </c>
    </row>
    <row r="1561" spans="1:4">
      <c r="A1561" s="36">
        <v>45012</v>
      </c>
      <c r="B1561" s="26" t="s">
        <v>490</v>
      </c>
      <c r="C1561" s="26" t="s">
        <v>362</v>
      </c>
      <c r="D1561" s="26" t="s">
        <v>2148</v>
      </c>
    </row>
    <row r="1562" spans="1:4">
      <c r="A1562" s="36">
        <v>45014</v>
      </c>
      <c r="B1562" s="26" t="s">
        <v>411</v>
      </c>
      <c r="C1562" s="26" t="s">
        <v>362</v>
      </c>
      <c r="D1562" s="26" t="s">
        <v>2149</v>
      </c>
    </row>
    <row r="1563" spans="1:4">
      <c r="A1563" s="36">
        <v>45016</v>
      </c>
      <c r="B1563" s="26" t="s">
        <v>1456</v>
      </c>
      <c r="C1563" s="26" t="s">
        <v>1704</v>
      </c>
      <c r="D1563" s="26" t="s">
        <v>2150</v>
      </c>
    </row>
    <row r="1564" spans="1:4">
      <c r="A1564" s="36">
        <v>45012</v>
      </c>
      <c r="B1564" s="26" t="s">
        <v>733</v>
      </c>
      <c r="C1564" s="26" t="s">
        <v>362</v>
      </c>
      <c r="D1564" s="26" t="s">
        <v>2151</v>
      </c>
    </row>
    <row r="1565" spans="1:4">
      <c r="A1565" s="36">
        <v>45016</v>
      </c>
      <c r="B1565" s="26" t="s">
        <v>2152</v>
      </c>
      <c r="C1565" s="26" t="s">
        <v>368</v>
      </c>
      <c r="D1565" s="26" t="s">
        <v>2153</v>
      </c>
    </row>
    <row r="1566" spans="1:4">
      <c r="A1566" s="36">
        <v>45019</v>
      </c>
      <c r="B1566" s="26" t="s">
        <v>509</v>
      </c>
      <c r="C1566" s="26" t="s">
        <v>362</v>
      </c>
      <c r="D1566" s="26" t="s">
        <v>2154</v>
      </c>
    </row>
    <row r="1567" spans="1:4">
      <c r="A1567" s="36">
        <v>45019</v>
      </c>
      <c r="B1567" s="26" t="s">
        <v>2155</v>
      </c>
      <c r="C1567" s="26" t="s">
        <v>362</v>
      </c>
      <c r="D1567" s="26" t="s">
        <v>2156</v>
      </c>
    </row>
    <row r="1568" spans="1:4">
      <c r="A1568" s="36">
        <v>45016</v>
      </c>
      <c r="B1568" s="26" t="s">
        <v>1120</v>
      </c>
      <c r="C1568" s="26" t="s">
        <v>362</v>
      </c>
      <c r="D1568" s="26" t="s">
        <v>1883</v>
      </c>
    </row>
    <row r="1569" spans="1:4">
      <c r="A1569" s="36">
        <v>45019</v>
      </c>
      <c r="B1569" s="26" t="s">
        <v>1120</v>
      </c>
      <c r="C1569" s="26" t="s">
        <v>362</v>
      </c>
      <c r="D1569" s="26" t="s">
        <v>2157</v>
      </c>
    </row>
    <row r="1570" spans="1:4">
      <c r="A1570" s="36">
        <v>45019</v>
      </c>
      <c r="B1570" s="26" t="s">
        <v>1073</v>
      </c>
      <c r="C1570" s="26" t="s">
        <v>362</v>
      </c>
      <c r="D1570" s="26" t="s">
        <v>2158</v>
      </c>
    </row>
    <row r="1571" spans="1:4">
      <c r="A1571" s="36">
        <v>45020</v>
      </c>
      <c r="B1571" s="26" t="s">
        <v>733</v>
      </c>
      <c r="C1571" s="26" t="s">
        <v>362</v>
      </c>
      <c r="D1571" s="26" t="s">
        <v>2159</v>
      </c>
    </row>
    <row r="1572" spans="1:4">
      <c r="A1572" s="36">
        <v>45015</v>
      </c>
      <c r="B1572" s="26" t="s">
        <v>482</v>
      </c>
      <c r="C1572" s="26" t="s">
        <v>362</v>
      </c>
      <c r="D1572" s="26" t="s">
        <v>2160</v>
      </c>
    </row>
    <row r="1573" spans="1:4">
      <c r="A1573" s="36">
        <v>45008</v>
      </c>
      <c r="B1573" s="26" t="s">
        <v>361</v>
      </c>
      <c r="C1573" s="26" t="s">
        <v>362</v>
      </c>
      <c r="D1573" s="26" t="s">
        <v>2161</v>
      </c>
    </row>
    <row r="1574" spans="1:4">
      <c r="A1574" s="36">
        <v>45022</v>
      </c>
      <c r="B1574" s="26" t="s">
        <v>1052</v>
      </c>
      <c r="C1574" s="26" t="s">
        <v>359</v>
      </c>
      <c r="D1574" s="26" t="s">
        <v>2162</v>
      </c>
    </row>
    <row r="1575" spans="1:4">
      <c r="A1575" s="36">
        <v>45022</v>
      </c>
      <c r="B1575" s="26" t="s">
        <v>1483</v>
      </c>
      <c r="C1575" s="26" t="s">
        <v>362</v>
      </c>
      <c r="D1575" s="26" t="s">
        <v>2163</v>
      </c>
    </row>
    <row r="1576" spans="1:4">
      <c r="A1576" s="36">
        <v>45022</v>
      </c>
      <c r="B1576" s="26" t="s">
        <v>606</v>
      </c>
      <c r="C1576" s="26" t="s">
        <v>359</v>
      </c>
      <c r="D1576" s="26" t="s">
        <v>2164</v>
      </c>
    </row>
    <row r="1577" spans="1:4">
      <c r="A1577" s="36">
        <v>45026</v>
      </c>
      <c r="B1577" s="26" t="s">
        <v>450</v>
      </c>
      <c r="C1577" s="26" t="s">
        <v>359</v>
      </c>
      <c r="D1577" s="26" t="s">
        <v>2165</v>
      </c>
    </row>
    <row r="1578" spans="1:4">
      <c r="A1578" s="36">
        <v>45026</v>
      </c>
      <c r="B1578" s="26" t="s">
        <v>509</v>
      </c>
      <c r="C1578" s="26" t="s">
        <v>362</v>
      </c>
      <c r="D1578" s="26" t="s">
        <v>2166</v>
      </c>
    </row>
    <row r="1579" spans="1:4">
      <c r="A1579" s="36">
        <v>45022</v>
      </c>
      <c r="B1579" s="26" t="s">
        <v>2167</v>
      </c>
      <c r="C1579" s="26" t="s">
        <v>362</v>
      </c>
      <c r="D1579" s="26" t="s">
        <v>1345</v>
      </c>
    </row>
    <row r="1580" spans="1:4">
      <c r="A1580" s="36">
        <v>45026</v>
      </c>
      <c r="B1580" s="26" t="s">
        <v>1966</v>
      </c>
      <c r="C1580" s="26" t="s">
        <v>362</v>
      </c>
      <c r="D1580" s="26" t="s">
        <v>2168</v>
      </c>
    </row>
    <row r="1581" spans="1:4">
      <c r="A1581" s="36">
        <v>45016</v>
      </c>
      <c r="B1581" s="26" t="s">
        <v>482</v>
      </c>
      <c r="C1581" s="26" t="s">
        <v>1237</v>
      </c>
      <c r="D1581" s="26" t="s">
        <v>2169</v>
      </c>
    </row>
    <row r="1582" spans="1:4">
      <c r="A1582" s="36">
        <v>45016</v>
      </c>
      <c r="B1582" s="26" t="s">
        <v>411</v>
      </c>
      <c r="C1582" s="26" t="s">
        <v>1237</v>
      </c>
      <c r="D1582" s="26" t="s">
        <v>2170</v>
      </c>
    </row>
    <row r="1583" spans="1:4">
      <c r="A1583" s="36">
        <v>45016</v>
      </c>
      <c r="B1583" s="26" t="s">
        <v>409</v>
      </c>
      <c r="C1583" s="26" t="s">
        <v>1237</v>
      </c>
      <c r="D1583" s="26" t="s">
        <v>2171</v>
      </c>
    </row>
    <row r="1584" spans="1:4">
      <c r="A1584" s="36">
        <v>45016</v>
      </c>
      <c r="B1584" s="26" t="s">
        <v>400</v>
      </c>
      <c r="C1584" s="26" t="s">
        <v>1237</v>
      </c>
      <c r="D1584" s="26" t="s">
        <v>2172</v>
      </c>
    </row>
    <row r="1585" spans="1:4">
      <c r="A1585" s="36">
        <v>45019</v>
      </c>
      <c r="B1585" s="26" t="s">
        <v>2055</v>
      </c>
      <c r="C1585" s="26" t="s">
        <v>1237</v>
      </c>
      <c r="D1585" s="26" t="s">
        <v>2173</v>
      </c>
    </row>
    <row r="1586" spans="1:4">
      <c r="A1586" s="36">
        <v>45019</v>
      </c>
      <c r="B1586" s="26" t="s">
        <v>1331</v>
      </c>
      <c r="C1586" s="26" t="s">
        <v>1237</v>
      </c>
      <c r="D1586" s="26" t="s">
        <v>2174</v>
      </c>
    </row>
    <row r="1587" spans="1:4">
      <c r="A1587" s="36">
        <v>45019</v>
      </c>
      <c r="B1587" s="26" t="s">
        <v>1120</v>
      </c>
      <c r="C1587" s="26" t="s">
        <v>1237</v>
      </c>
      <c r="D1587" s="26" t="s">
        <v>2175</v>
      </c>
    </row>
    <row r="1588" spans="1:4">
      <c r="A1588" s="36">
        <v>45019</v>
      </c>
      <c r="B1588" s="26" t="s">
        <v>490</v>
      </c>
      <c r="C1588" s="26" t="s">
        <v>1237</v>
      </c>
      <c r="D1588" s="26" t="s">
        <v>2176</v>
      </c>
    </row>
    <row r="1589" spans="1:4">
      <c r="A1589" s="36">
        <v>45019</v>
      </c>
      <c r="B1589" s="26" t="s">
        <v>409</v>
      </c>
      <c r="C1589" s="26" t="s">
        <v>1237</v>
      </c>
      <c r="D1589" s="26" t="s">
        <v>2172</v>
      </c>
    </row>
    <row r="1590" spans="1:4">
      <c r="A1590" s="36">
        <v>45027</v>
      </c>
      <c r="B1590" s="26" t="s">
        <v>409</v>
      </c>
      <c r="C1590" s="26" t="s">
        <v>1237</v>
      </c>
      <c r="D1590" s="26" t="s">
        <v>2172</v>
      </c>
    </row>
    <row r="1591" spans="1:4">
      <c r="A1591" s="36">
        <v>45027</v>
      </c>
      <c r="B1591" s="26" t="s">
        <v>432</v>
      </c>
      <c r="C1591" s="26" t="s">
        <v>1237</v>
      </c>
      <c r="D1591" s="26" t="s">
        <v>2177</v>
      </c>
    </row>
    <row r="1592" spans="1:4">
      <c r="A1592" s="36">
        <v>45027</v>
      </c>
      <c r="B1592" s="26" t="s">
        <v>1966</v>
      </c>
      <c r="C1592" s="26" t="s">
        <v>1237</v>
      </c>
      <c r="D1592" s="26" t="s">
        <v>2178</v>
      </c>
    </row>
    <row r="1593" spans="1:4">
      <c r="A1593" s="36">
        <v>45027</v>
      </c>
      <c r="B1593" s="26" t="s">
        <v>490</v>
      </c>
      <c r="C1593" s="26" t="s">
        <v>1237</v>
      </c>
      <c r="D1593" s="26" t="s">
        <v>2179</v>
      </c>
    </row>
    <row r="1594" spans="1:4">
      <c r="A1594" s="36">
        <v>45027</v>
      </c>
      <c r="B1594" s="26" t="s">
        <v>713</v>
      </c>
      <c r="C1594" s="26" t="s">
        <v>1237</v>
      </c>
      <c r="D1594" s="26" t="s">
        <v>2172</v>
      </c>
    </row>
    <row r="1595" spans="1:4">
      <c r="A1595" s="36">
        <v>45026</v>
      </c>
      <c r="B1595" s="26" t="s">
        <v>2180</v>
      </c>
      <c r="C1595" s="26" t="s">
        <v>362</v>
      </c>
      <c r="D1595" s="26" t="s">
        <v>2181</v>
      </c>
    </row>
    <row r="1596" spans="1:4">
      <c r="A1596" s="36">
        <v>45027</v>
      </c>
      <c r="B1596" s="26" t="s">
        <v>2182</v>
      </c>
      <c r="C1596" s="26" t="s">
        <v>359</v>
      </c>
      <c r="D1596" s="26" t="s">
        <v>2183</v>
      </c>
    </row>
    <row r="1597" spans="1:4">
      <c r="A1597" s="36">
        <v>45028</v>
      </c>
      <c r="B1597" s="26" t="s">
        <v>2184</v>
      </c>
      <c r="C1597" s="26" t="s">
        <v>362</v>
      </c>
      <c r="D1597" s="26" t="s">
        <v>2185</v>
      </c>
    </row>
    <row r="1598" spans="1:4">
      <c r="A1598" s="36">
        <v>45026</v>
      </c>
      <c r="B1598" s="26" t="s">
        <v>2186</v>
      </c>
      <c r="C1598" s="26" t="s">
        <v>362</v>
      </c>
      <c r="D1598" s="26" t="s">
        <v>2187</v>
      </c>
    </row>
    <row r="1599" spans="1:4">
      <c r="A1599" s="36">
        <v>45027</v>
      </c>
      <c r="B1599" s="26" t="s">
        <v>713</v>
      </c>
      <c r="C1599" s="26" t="s">
        <v>362</v>
      </c>
      <c r="D1599" s="26" t="s">
        <v>2168</v>
      </c>
    </row>
    <row r="1600" spans="1:4">
      <c r="A1600" s="36">
        <v>45027</v>
      </c>
      <c r="B1600" s="26" t="s">
        <v>968</v>
      </c>
      <c r="C1600" s="26" t="s">
        <v>359</v>
      </c>
      <c r="D1600" s="26" t="s">
        <v>2188</v>
      </c>
    </row>
    <row r="1601" spans="1:4">
      <c r="A1601" s="36">
        <v>45014</v>
      </c>
      <c r="B1601" s="26" t="s">
        <v>400</v>
      </c>
      <c r="C1601" s="26" t="s">
        <v>362</v>
      </c>
      <c r="D1601" s="26" t="s">
        <v>2189</v>
      </c>
    </row>
    <row r="1602" spans="1:4">
      <c r="A1602" s="36">
        <v>45021</v>
      </c>
      <c r="B1602" s="26" t="s">
        <v>400</v>
      </c>
      <c r="C1602" s="26" t="s">
        <v>362</v>
      </c>
      <c r="D1602" s="26" t="s">
        <v>2190</v>
      </c>
    </row>
    <row r="1603" spans="1:4">
      <c r="A1603" s="36">
        <v>45028</v>
      </c>
      <c r="B1603" s="26" t="s">
        <v>509</v>
      </c>
      <c r="C1603" s="26" t="s">
        <v>362</v>
      </c>
      <c r="D1603" s="26" t="s">
        <v>2191</v>
      </c>
    </row>
    <row r="1604" spans="1:4">
      <c r="A1604" s="36">
        <v>45027</v>
      </c>
      <c r="B1604" s="26" t="s">
        <v>509</v>
      </c>
      <c r="C1604" s="26" t="s">
        <v>362</v>
      </c>
      <c r="D1604" s="26" t="s">
        <v>2192</v>
      </c>
    </row>
    <row r="1605" spans="1:4" ht="43.5">
      <c r="A1605" s="35">
        <v>45029</v>
      </c>
      <c r="B1605" s="32" t="s">
        <v>2184</v>
      </c>
      <c r="C1605" s="32" t="s">
        <v>423</v>
      </c>
      <c r="D1605" s="32" t="s">
        <v>2193</v>
      </c>
    </row>
    <row r="1606" spans="1:4" ht="29">
      <c r="A1606" s="36">
        <v>45030</v>
      </c>
      <c r="B1606" s="26" t="s">
        <v>509</v>
      </c>
      <c r="C1606" s="26" t="s">
        <v>423</v>
      </c>
      <c r="D1606" s="26" t="s">
        <v>2194</v>
      </c>
    </row>
    <row r="1607" spans="1:4">
      <c r="A1607" s="36">
        <v>45028</v>
      </c>
      <c r="B1607" s="26" t="s">
        <v>1795</v>
      </c>
      <c r="C1607" s="26" t="s">
        <v>362</v>
      </c>
      <c r="D1607" s="26" t="s">
        <v>2195</v>
      </c>
    </row>
    <row r="1608" spans="1:4">
      <c r="A1608" s="36">
        <v>45030</v>
      </c>
      <c r="B1608" s="26" t="s">
        <v>400</v>
      </c>
      <c r="C1608" s="26" t="s">
        <v>362</v>
      </c>
      <c r="D1608" s="26" t="s">
        <v>2190</v>
      </c>
    </row>
    <row r="1609" spans="1:4">
      <c r="A1609" s="36">
        <v>45033</v>
      </c>
      <c r="B1609" s="26" t="s">
        <v>400</v>
      </c>
      <c r="C1609" s="26" t="s">
        <v>423</v>
      </c>
      <c r="D1609" s="26" t="s">
        <v>2196</v>
      </c>
    </row>
    <row r="1610" spans="1:4" ht="29">
      <c r="A1610" s="36">
        <v>45034</v>
      </c>
      <c r="B1610" s="37" t="s">
        <v>604</v>
      </c>
      <c r="C1610" s="26" t="s">
        <v>423</v>
      </c>
      <c r="D1610" s="26" t="s">
        <v>2197</v>
      </c>
    </row>
    <row r="1611" spans="1:4">
      <c r="A1611" s="36">
        <v>45034</v>
      </c>
      <c r="B1611" s="26" t="s">
        <v>1795</v>
      </c>
      <c r="C1611" s="26" t="s">
        <v>368</v>
      </c>
      <c r="D1611" s="26" t="s">
        <v>2198</v>
      </c>
    </row>
    <row r="1612" spans="1:4">
      <c r="A1612" s="36">
        <v>45034</v>
      </c>
      <c r="B1612" s="26" t="s">
        <v>2143</v>
      </c>
      <c r="C1612" s="26" t="s">
        <v>368</v>
      </c>
      <c r="D1612" s="26" t="s">
        <v>2199</v>
      </c>
    </row>
    <row r="1613" spans="1:4">
      <c r="A1613" s="36">
        <v>45033</v>
      </c>
      <c r="B1613" s="26" t="s">
        <v>1216</v>
      </c>
      <c r="C1613" s="26" t="s">
        <v>362</v>
      </c>
      <c r="D1613" s="26" t="s">
        <v>2200</v>
      </c>
    </row>
    <row r="1614" spans="1:4">
      <c r="A1614" s="36">
        <v>45034</v>
      </c>
      <c r="B1614" s="26" t="s">
        <v>450</v>
      </c>
      <c r="C1614" s="26" t="s">
        <v>359</v>
      </c>
      <c r="D1614" s="26" t="s">
        <v>2201</v>
      </c>
    </row>
    <row r="1615" spans="1:4">
      <c r="A1615" s="36">
        <v>45033</v>
      </c>
      <c r="B1615" s="26" t="s">
        <v>428</v>
      </c>
      <c r="C1615" s="26" t="s">
        <v>1237</v>
      </c>
      <c r="D1615" s="26" t="s">
        <v>2202</v>
      </c>
    </row>
    <row r="1616" spans="1:4">
      <c r="A1616" s="36">
        <v>45033</v>
      </c>
      <c r="B1616" s="26" t="s">
        <v>2203</v>
      </c>
      <c r="C1616" s="26" t="s">
        <v>1237</v>
      </c>
      <c r="D1616" s="26" t="s">
        <v>2204</v>
      </c>
    </row>
    <row r="1617" spans="1:4">
      <c r="A1617" s="36">
        <v>45033</v>
      </c>
      <c r="B1617" s="26" t="s">
        <v>407</v>
      </c>
      <c r="C1617" s="26" t="s">
        <v>1237</v>
      </c>
      <c r="D1617" s="26" t="s">
        <v>2205</v>
      </c>
    </row>
    <row r="1618" spans="1:4">
      <c r="A1618" s="36">
        <v>45033</v>
      </c>
      <c r="B1618" s="26" t="s">
        <v>2184</v>
      </c>
      <c r="C1618" s="26" t="s">
        <v>1237</v>
      </c>
      <c r="D1618" s="26" t="s">
        <v>2206</v>
      </c>
    </row>
    <row r="1619" spans="1:4">
      <c r="A1619" s="36">
        <v>45033</v>
      </c>
      <c r="B1619" s="26" t="s">
        <v>509</v>
      </c>
      <c r="C1619" s="26" t="s">
        <v>1237</v>
      </c>
      <c r="D1619" s="26" t="s">
        <v>2207</v>
      </c>
    </row>
    <row r="1620" spans="1:4">
      <c r="A1620" s="36">
        <v>45038</v>
      </c>
      <c r="B1620" s="36" t="s">
        <v>555</v>
      </c>
      <c r="C1620" s="26" t="s">
        <v>362</v>
      </c>
      <c r="D1620" s="26" t="s">
        <v>2208</v>
      </c>
    </row>
    <row r="1621" spans="1:4">
      <c r="A1621" s="36">
        <v>45034</v>
      </c>
      <c r="B1621" s="40" t="s">
        <v>649</v>
      </c>
      <c r="C1621" s="26" t="s">
        <v>362</v>
      </c>
      <c r="D1621" s="26" t="s">
        <v>2209</v>
      </c>
    </row>
    <row r="1622" spans="1:4">
      <c r="A1622" s="36">
        <v>45034</v>
      </c>
      <c r="B1622" s="26" t="s">
        <v>733</v>
      </c>
      <c r="C1622" s="26" t="s">
        <v>362</v>
      </c>
      <c r="D1622" s="26" t="s">
        <v>2210</v>
      </c>
    </row>
    <row r="1623" spans="1:4">
      <c r="A1623" s="36">
        <v>45028</v>
      </c>
      <c r="B1623" s="26" t="s">
        <v>407</v>
      </c>
      <c r="C1623" s="26" t="s">
        <v>362</v>
      </c>
      <c r="D1623" s="26" t="s">
        <v>2211</v>
      </c>
    </row>
    <row r="1624" spans="1:4">
      <c r="A1624" s="36">
        <v>45033</v>
      </c>
      <c r="B1624" s="26" t="s">
        <v>407</v>
      </c>
      <c r="C1624" s="26" t="s">
        <v>362</v>
      </c>
      <c r="D1624" s="26" t="s">
        <v>2212</v>
      </c>
    </row>
    <row r="1625" spans="1:4">
      <c r="A1625" s="36">
        <v>45037</v>
      </c>
      <c r="B1625" s="26" t="s">
        <v>2213</v>
      </c>
      <c r="C1625" s="26" t="s">
        <v>362</v>
      </c>
      <c r="D1625" s="26" t="s">
        <v>2214</v>
      </c>
    </row>
    <row r="1626" spans="1:4">
      <c r="A1626" s="36">
        <v>45037</v>
      </c>
      <c r="B1626" s="26" t="s">
        <v>2213</v>
      </c>
      <c r="C1626" s="26" t="s">
        <v>1237</v>
      </c>
      <c r="D1626" s="26" t="s">
        <v>2215</v>
      </c>
    </row>
    <row r="1627" spans="1:4">
      <c r="A1627" s="36">
        <v>45037</v>
      </c>
      <c r="B1627" s="26" t="s">
        <v>2216</v>
      </c>
      <c r="C1627" s="26" t="s">
        <v>362</v>
      </c>
      <c r="D1627" s="26" t="s">
        <v>2217</v>
      </c>
    </row>
    <row r="1628" spans="1:4">
      <c r="A1628" s="36">
        <v>45035</v>
      </c>
      <c r="B1628" s="26" t="s">
        <v>2180</v>
      </c>
      <c r="C1628" s="26" t="s">
        <v>362</v>
      </c>
      <c r="D1628" s="26" t="s">
        <v>2218</v>
      </c>
    </row>
    <row r="1629" spans="1:4">
      <c r="A1629" s="36">
        <v>45037</v>
      </c>
      <c r="B1629" s="26" t="s">
        <v>2180</v>
      </c>
      <c r="C1629" s="26" t="s">
        <v>1237</v>
      </c>
      <c r="D1629" s="26" t="s">
        <v>2219</v>
      </c>
    </row>
    <row r="1630" spans="1:4">
      <c r="A1630" s="36">
        <v>45037</v>
      </c>
      <c r="B1630" s="26" t="s">
        <v>419</v>
      </c>
      <c r="C1630" s="26" t="s">
        <v>1237</v>
      </c>
      <c r="D1630" s="26" t="s">
        <v>2220</v>
      </c>
    </row>
    <row r="1631" spans="1:4">
      <c r="A1631" s="36">
        <v>45037</v>
      </c>
      <c r="B1631" s="26" t="s">
        <v>490</v>
      </c>
      <c r="C1631" s="26" t="s">
        <v>1237</v>
      </c>
      <c r="D1631" s="26" t="s">
        <v>2221</v>
      </c>
    </row>
    <row r="1632" spans="1:4">
      <c r="A1632" s="36">
        <v>45037</v>
      </c>
      <c r="B1632" s="26" t="s">
        <v>783</v>
      </c>
      <c r="C1632" s="26" t="s">
        <v>1237</v>
      </c>
      <c r="D1632" s="26" t="s">
        <v>2222</v>
      </c>
    </row>
    <row r="1633" spans="1:4">
      <c r="A1633" s="36">
        <v>45037</v>
      </c>
      <c r="B1633" s="26" t="s">
        <v>358</v>
      </c>
      <c r="C1633" s="26" t="s">
        <v>1237</v>
      </c>
      <c r="D1633" s="26" t="s">
        <v>2223</v>
      </c>
    </row>
    <row r="1634" spans="1:4">
      <c r="A1634" s="36">
        <v>45037</v>
      </c>
      <c r="B1634" s="26" t="s">
        <v>417</v>
      </c>
      <c r="C1634" s="26" t="s">
        <v>368</v>
      </c>
      <c r="D1634" s="26" t="s">
        <v>2224</v>
      </c>
    </row>
    <row r="1635" spans="1:4">
      <c r="A1635" s="36">
        <v>45037</v>
      </c>
      <c r="B1635" s="26" t="s">
        <v>783</v>
      </c>
      <c r="C1635" s="26" t="s">
        <v>362</v>
      </c>
      <c r="D1635" s="26" t="s">
        <v>2225</v>
      </c>
    </row>
    <row r="1636" spans="1:4">
      <c r="A1636" s="36">
        <v>45037</v>
      </c>
      <c r="B1636" s="26" t="s">
        <v>1015</v>
      </c>
      <c r="C1636" s="26" t="s">
        <v>362</v>
      </c>
      <c r="D1636" s="26" t="s">
        <v>2226</v>
      </c>
    </row>
    <row r="1637" spans="1:4">
      <c r="A1637" s="36">
        <v>45037</v>
      </c>
      <c r="B1637" s="26" t="s">
        <v>417</v>
      </c>
      <c r="C1637" s="26" t="s">
        <v>362</v>
      </c>
      <c r="D1637" s="26" t="s">
        <v>2227</v>
      </c>
    </row>
    <row r="1638" spans="1:4">
      <c r="A1638" s="36">
        <v>45036</v>
      </c>
      <c r="B1638" s="26" t="s">
        <v>358</v>
      </c>
      <c r="C1638" s="26" t="s">
        <v>362</v>
      </c>
      <c r="D1638" s="26" t="s">
        <v>2228</v>
      </c>
    </row>
    <row r="1639" spans="1:4">
      <c r="A1639" s="36">
        <v>45035</v>
      </c>
      <c r="B1639" s="26" t="s">
        <v>374</v>
      </c>
      <c r="C1639" s="26" t="s">
        <v>359</v>
      </c>
      <c r="D1639" s="26" t="s">
        <v>2229</v>
      </c>
    </row>
    <row r="1640" spans="1:4">
      <c r="A1640" s="36">
        <v>45040</v>
      </c>
      <c r="B1640" s="40" t="s">
        <v>724</v>
      </c>
      <c r="C1640" s="26" t="s">
        <v>362</v>
      </c>
      <c r="D1640" s="26" t="s">
        <v>2230</v>
      </c>
    </row>
    <row r="1641" spans="1:4" ht="29">
      <c r="A1641" s="36">
        <v>45042</v>
      </c>
      <c r="B1641" s="26" t="s">
        <v>1396</v>
      </c>
      <c r="C1641" s="26" t="s">
        <v>423</v>
      </c>
      <c r="D1641" s="26" t="s">
        <v>2231</v>
      </c>
    </row>
    <row r="1642" spans="1:4">
      <c r="A1642" s="36">
        <v>45042</v>
      </c>
      <c r="B1642" s="26" t="s">
        <v>733</v>
      </c>
      <c r="C1642" s="26" t="s">
        <v>1237</v>
      </c>
      <c r="D1642" s="26" t="s">
        <v>2232</v>
      </c>
    </row>
    <row r="1643" spans="1:4">
      <c r="A1643" s="36">
        <v>45043</v>
      </c>
      <c r="B1643" s="26" t="s">
        <v>1142</v>
      </c>
      <c r="C1643" s="26" t="s">
        <v>362</v>
      </c>
      <c r="D1643" s="26" t="s">
        <v>2233</v>
      </c>
    </row>
    <row r="1644" spans="1:4">
      <c r="A1644" s="36">
        <v>45048</v>
      </c>
      <c r="B1644" s="37" t="s">
        <v>653</v>
      </c>
      <c r="C1644" s="26" t="s">
        <v>368</v>
      </c>
      <c r="D1644" s="26" t="s">
        <v>2234</v>
      </c>
    </row>
    <row r="1645" spans="1:4">
      <c r="A1645" s="36">
        <v>45048</v>
      </c>
      <c r="B1645" s="37" t="s">
        <v>914</v>
      </c>
      <c r="C1645" s="26" t="s">
        <v>362</v>
      </c>
      <c r="D1645" s="26" t="s">
        <v>2235</v>
      </c>
    </row>
    <row r="1646" spans="1:4">
      <c r="A1646" s="36">
        <v>45043</v>
      </c>
      <c r="B1646" s="26" t="s">
        <v>812</v>
      </c>
      <c r="C1646" s="26" t="s">
        <v>362</v>
      </c>
      <c r="D1646" s="26" t="s">
        <v>2236</v>
      </c>
    </row>
    <row r="1647" spans="1:4">
      <c r="A1647" s="36">
        <v>45043</v>
      </c>
      <c r="B1647" s="26" t="s">
        <v>444</v>
      </c>
      <c r="C1647" s="26" t="s">
        <v>362</v>
      </c>
      <c r="D1647" s="26" t="s">
        <v>2237</v>
      </c>
    </row>
    <row r="1648" spans="1:4">
      <c r="A1648" s="36">
        <v>45044</v>
      </c>
      <c r="B1648" s="26" t="s">
        <v>444</v>
      </c>
      <c r="C1648" s="26" t="s">
        <v>362</v>
      </c>
      <c r="D1648" s="26" t="s">
        <v>2237</v>
      </c>
    </row>
    <row r="1649" spans="1:4">
      <c r="A1649" s="36">
        <v>45041</v>
      </c>
      <c r="B1649" s="26" t="s">
        <v>2078</v>
      </c>
      <c r="C1649" s="26" t="s">
        <v>368</v>
      </c>
      <c r="D1649" s="26" t="s">
        <v>2238</v>
      </c>
    </row>
    <row r="1650" spans="1:4">
      <c r="A1650" s="36">
        <v>45049</v>
      </c>
      <c r="B1650" s="26" t="s">
        <v>361</v>
      </c>
      <c r="C1650" s="26" t="s">
        <v>362</v>
      </c>
      <c r="D1650" s="26" t="s">
        <v>2239</v>
      </c>
    </row>
    <row r="1651" spans="1:4">
      <c r="A1651" s="36">
        <v>45048</v>
      </c>
      <c r="B1651" s="26" t="s">
        <v>958</v>
      </c>
      <c r="C1651" s="26" t="s">
        <v>362</v>
      </c>
      <c r="D1651" s="26" t="s">
        <v>1162</v>
      </c>
    </row>
    <row r="1652" spans="1:4">
      <c r="A1652" s="36">
        <v>45030</v>
      </c>
      <c r="B1652" s="26" t="s">
        <v>2203</v>
      </c>
      <c r="C1652" s="26" t="s">
        <v>362</v>
      </c>
      <c r="D1652" s="26" t="s">
        <v>2240</v>
      </c>
    </row>
    <row r="1653" spans="1:4">
      <c r="A1653" s="36">
        <v>45040</v>
      </c>
      <c r="B1653" s="26" t="s">
        <v>2241</v>
      </c>
      <c r="C1653" s="26" t="s">
        <v>362</v>
      </c>
      <c r="D1653" s="26" t="s">
        <v>2242</v>
      </c>
    </row>
    <row r="1654" spans="1:4">
      <c r="A1654" s="36">
        <v>45042</v>
      </c>
      <c r="B1654" s="26" t="s">
        <v>1216</v>
      </c>
      <c r="C1654" s="26" t="s">
        <v>362</v>
      </c>
      <c r="D1654" s="26" t="s">
        <v>2243</v>
      </c>
    </row>
    <row r="1655" spans="1:4">
      <c r="A1655" s="36">
        <v>45043</v>
      </c>
      <c r="B1655" s="26" t="s">
        <v>490</v>
      </c>
      <c r="C1655" s="26" t="s">
        <v>362</v>
      </c>
      <c r="D1655" s="26" t="s">
        <v>2244</v>
      </c>
    </row>
    <row r="1656" spans="1:4">
      <c r="A1656" s="36">
        <v>45028</v>
      </c>
      <c r="B1656" s="26" t="s">
        <v>490</v>
      </c>
      <c r="C1656" s="26" t="s">
        <v>362</v>
      </c>
      <c r="D1656" s="26" t="s">
        <v>2245</v>
      </c>
    </row>
    <row r="1657" spans="1:4">
      <c r="A1657" s="36">
        <v>45042</v>
      </c>
      <c r="B1657" s="26" t="s">
        <v>2246</v>
      </c>
      <c r="C1657" s="26" t="s">
        <v>1704</v>
      </c>
      <c r="D1657" s="26" t="s">
        <v>2247</v>
      </c>
    </row>
    <row r="1658" spans="1:4">
      <c r="A1658" s="36">
        <v>45048</v>
      </c>
      <c r="B1658" s="26" t="s">
        <v>571</v>
      </c>
      <c r="C1658" s="26" t="s">
        <v>1704</v>
      </c>
      <c r="D1658" s="26" t="s">
        <v>970</v>
      </c>
    </row>
    <row r="1659" spans="1:4">
      <c r="A1659" s="36">
        <v>45048</v>
      </c>
      <c r="B1659" s="40" t="s">
        <v>724</v>
      </c>
      <c r="C1659" s="26" t="s">
        <v>362</v>
      </c>
      <c r="D1659" s="26" t="s">
        <v>1338</v>
      </c>
    </row>
    <row r="1660" spans="1:4">
      <c r="A1660" s="36">
        <v>45048</v>
      </c>
      <c r="B1660" s="26" t="s">
        <v>958</v>
      </c>
      <c r="C1660" s="26" t="s">
        <v>1237</v>
      </c>
      <c r="D1660" s="26" t="s">
        <v>2248</v>
      </c>
    </row>
    <row r="1661" spans="1:4">
      <c r="A1661" s="36">
        <v>45048</v>
      </c>
      <c r="B1661" s="26" t="s">
        <v>2249</v>
      </c>
      <c r="C1661" s="26" t="s">
        <v>1237</v>
      </c>
      <c r="D1661" s="26" t="s">
        <v>2250</v>
      </c>
    </row>
    <row r="1662" spans="1:4">
      <c r="A1662" s="36">
        <v>45048</v>
      </c>
      <c r="B1662" s="26" t="s">
        <v>615</v>
      </c>
      <c r="C1662" s="26" t="s">
        <v>1237</v>
      </c>
      <c r="D1662" s="26" t="s">
        <v>2251</v>
      </c>
    </row>
    <row r="1663" spans="1:4">
      <c r="A1663" s="36">
        <v>45048</v>
      </c>
      <c r="B1663" s="26" t="s">
        <v>2249</v>
      </c>
      <c r="C1663" s="26" t="s">
        <v>362</v>
      </c>
      <c r="D1663" s="26" t="s">
        <v>2252</v>
      </c>
    </row>
    <row r="1664" spans="1:4">
      <c r="A1664" s="36">
        <v>45049</v>
      </c>
      <c r="B1664" s="26" t="s">
        <v>865</v>
      </c>
      <c r="C1664" s="26" t="s">
        <v>1237</v>
      </c>
      <c r="D1664" s="26" t="s">
        <v>2253</v>
      </c>
    </row>
    <row r="1665" spans="1:4">
      <c r="A1665" s="36">
        <v>45049</v>
      </c>
      <c r="B1665" s="26" t="s">
        <v>490</v>
      </c>
      <c r="C1665" s="26" t="s">
        <v>1237</v>
      </c>
      <c r="D1665" s="26" t="s">
        <v>2254</v>
      </c>
    </row>
    <row r="1666" spans="1:4">
      <c r="A1666" s="36">
        <v>45049</v>
      </c>
      <c r="B1666" s="37" t="s">
        <v>678</v>
      </c>
      <c r="C1666" s="26" t="s">
        <v>1237</v>
      </c>
      <c r="D1666" s="26" t="s">
        <v>2255</v>
      </c>
    </row>
    <row r="1667" spans="1:4">
      <c r="A1667" s="36">
        <v>45051</v>
      </c>
      <c r="B1667" s="26" t="s">
        <v>2078</v>
      </c>
      <c r="C1667" s="26" t="s">
        <v>368</v>
      </c>
      <c r="D1667" s="26" t="s">
        <v>2256</v>
      </c>
    </row>
    <row r="1668" spans="1:4">
      <c r="A1668" s="36">
        <v>45050</v>
      </c>
      <c r="B1668" s="26" t="s">
        <v>772</v>
      </c>
      <c r="C1668" s="26" t="s">
        <v>362</v>
      </c>
      <c r="D1668" s="26" t="s">
        <v>408</v>
      </c>
    </row>
    <row r="1669" spans="1:4">
      <c r="A1669" s="36">
        <v>45048</v>
      </c>
      <c r="B1669" s="26" t="s">
        <v>865</v>
      </c>
      <c r="C1669" s="26" t="s">
        <v>362</v>
      </c>
      <c r="D1669" s="26" t="s">
        <v>592</v>
      </c>
    </row>
    <row r="1670" spans="1:4">
      <c r="A1670" s="36">
        <v>45049</v>
      </c>
      <c r="B1670" s="37" t="s">
        <v>678</v>
      </c>
      <c r="C1670" s="26" t="s">
        <v>362</v>
      </c>
      <c r="D1670" s="26" t="s">
        <v>2257</v>
      </c>
    </row>
    <row r="1671" spans="1:4">
      <c r="A1671" s="36">
        <v>45049</v>
      </c>
      <c r="B1671" s="26" t="s">
        <v>2013</v>
      </c>
      <c r="C1671" s="26" t="s">
        <v>362</v>
      </c>
      <c r="D1671" s="26" t="s">
        <v>1980</v>
      </c>
    </row>
    <row r="1672" spans="1:4">
      <c r="A1672" s="36">
        <v>45050</v>
      </c>
      <c r="B1672" s="26" t="s">
        <v>571</v>
      </c>
      <c r="C1672" s="26" t="s">
        <v>359</v>
      </c>
      <c r="D1672" s="26" t="s">
        <v>2258</v>
      </c>
    </row>
    <row r="1673" spans="1:4">
      <c r="A1673" s="36">
        <v>45050</v>
      </c>
      <c r="B1673" s="26" t="s">
        <v>450</v>
      </c>
      <c r="C1673" s="26" t="s">
        <v>362</v>
      </c>
      <c r="D1673" s="26" t="s">
        <v>2259</v>
      </c>
    </row>
    <row r="1674" spans="1:4">
      <c r="A1674" s="36">
        <v>45050</v>
      </c>
      <c r="B1674" s="26" t="s">
        <v>386</v>
      </c>
      <c r="C1674" s="26" t="s">
        <v>1237</v>
      </c>
      <c r="D1674" s="26" t="s">
        <v>2260</v>
      </c>
    </row>
    <row r="1675" spans="1:4">
      <c r="A1675" s="36">
        <v>45050</v>
      </c>
      <c r="B1675" s="26" t="s">
        <v>400</v>
      </c>
      <c r="C1675" s="26" t="s">
        <v>1237</v>
      </c>
      <c r="D1675" s="26" t="s">
        <v>2261</v>
      </c>
    </row>
    <row r="1676" spans="1:4">
      <c r="A1676" s="36">
        <v>45050</v>
      </c>
      <c r="B1676" s="26" t="s">
        <v>450</v>
      </c>
      <c r="C1676" s="26" t="s">
        <v>1237</v>
      </c>
      <c r="D1676" s="26" t="s">
        <v>2262</v>
      </c>
    </row>
    <row r="1677" spans="1:4">
      <c r="A1677" s="36">
        <v>45051</v>
      </c>
      <c r="B1677" s="26" t="s">
        <v>1861</v>
      </c>
      <c r="C1677" s="26" t="s">
        <v>368</v>
      </c>
      <c r="D1677" s="26" t="s">
        <v>2263</v>
      </c>
    </row>
    <row r="1678" spans="1:4">
      <c r="A1678" s="36">
        <v>45055</v>
      </c>
      <c r="B1678" s="26" t="s">
        <v>878</v>
      </c>
      <c r="C1678" s="26" t="s">
        <v>368</v>
      </c>
      <c r="D1678" s="26" t="s">
        <v>2264</v>
      </c>
    </row>
    <row r="1679" spans="1:4">
      <c r="A1679" s="36">
        <v>45056</v>
      </c>
      <c r="B1679" s="26" t="s">
        <v>740</v>
      </c>
      <c r="C1679" s="26" t="s">
        <v>359</v>
      </c>
      <c r="D1679" s="26" t="s">
        <v>2265</v>
      </c>
    </row>
    <row r="1680" spans="1:4">
      <c r="A1680" s="36">
        <v>45055</v>
      </c>
      <c r="B1680" s="26" t="s">
        <v>1056</v>
      </c>
      <c r="C1680" s="26" t="s">
        <v>362</v>
      </c>
      <c r="D1680" s="26" t="s">
        <v>2266</v>
      </c>
    </row>
    <row r="1681" spans="1:4">
      <c r="A1681" s="36">
        <v>45049</v>
      </c>
      <c r="B1681" s="36" t="s">
        <v>1056</v>
      </c>
      <c r="C1681" s="26" t="s">
        <v>362</v>
      </c>
      <c r="D1681" s="26" t="s">
        <v>2267</v>
      </c>
    </row>
    <row r="1682" spans="1:4">
      <c r="A1682" s="36">
        <v>45054</v>
      </c>
      <c r="B1682" s="26" t="s">
        <v>386</v>
      </c>
      <c r="C1682" s="26" t="s">
        <v>359</v>
      </c>
      <c r="D1682" s="26" t="s">
        <v>2268</v>
      </c>
    </row>
    <row r="1683" spans="1:4">
      <c r="A1683" s="36">
        <v>45050</v>
      </c>
      <c r="B1683" s="26" t="s">
        <v>386</v>
      </c>
      <c r="C1683" s="26" t="s">
        <v>362</v>
      </c>
      <c r="D1683" s="26" t="s">
        <v>2269</v>
      </c>
    </row>
    <row r="1684" spans="1:4">
      <c r="A1684" s="36">
        <v>45048</v>
      </c>
      <c r="B1684" s="26" t="s">
        <v>611</v>
      </c>
      <c r="C1684" s="26" t="s">
        <v>362</v>
      </c>
      <c r="D1684" s="26" t="s">
        <v>2270</v>
      </c>
    </row>
    <row r="1685" spans="1:4">
      <c r="A1685" s="36">
        <v>45050</v>
      </c>
      <c r="B1685" s="26" t="s">
        <v>832</v>
      </c>
      <c r="C1685" s="26" t="s">
        <v>359</v>
      </c>
      <c r="D1685" s="26" t="s">
        <v>2271</v>
      </c>
    </row>
    <row r="1686" spans="1:4">
      <c r="A1686" s="36">
        <v>45054</v>
      </c>
      <c r="B1686" s="26" t="s">
        <v>2272</v>
      </c>
      <c r="C1686" s="26" t="s">
        <v>362</v>
      </c>
      <c r="D1686" s="26" t="s">
        <v>2273</v>
      </c>
    </row>
    <row r="1687" spans="1:4">
      <c r="A1687" s="36">
        <v>45033</v>
      </c>
      <c r="B1687" s="26" t="s">
        <v>653</v>
      </c>
      <c r="C1687" s="26" t="s">
        <v>1260</v>
      </c>
      <c r="D1687" s="26" t="s">
        <v>2274</v>
      </c>
    </row>
    <row r="1688" spans="1:4">
      <c r="A1688" s="36">
        <v>45054</v>
      </c>
      <c r="B1688" s="26" t="s">
        <v>2275</v>
      </c>
      <c r="C1688" s="26" t="s">
        <v>362</v>
      </c>
      <c r="D1688" s="26" t="s">
        <v>2276</v>
      </c>
    </row>
    <row r="1689" spans="1:4">
      <c r="A1689" s="36">
        <v>45041</v>
      </c>
      <c r="B1689" s="26" t="s">
        <v>947</v>
      </c>
      <c r="C1689" s="26" t="s">
        <v>362</v>
      </c>
      <c r="D1689" s="26" t="s">
        <v>2277</v>
      </c>
    </row>
    <row r="1690" spans="1:4">
      <c r="A1690" s="36">
        <v>45057</v>
      </c>
      <c r="B1690" s="26" t="s">
        <v>490</v>
      </c>
      <c r="C1690" s="26" t="s">
        <v>1237</v>
      </c>
      <c r="D1690" s="26" t="s">
        <v>2278</v>
      </c>
    </row>
    <row r="1691" spans="1:4">
      <c r="A1691" s="36">
        <v>45056</v>
      </c>
      <c r="B1691" s="26" t="s">
        <v>611</v>
      </c>
      <c r="C1691" s="26" t="s">
        <v>362</v>
      </c>
      <c r="D1691" s="26" t="s">
        <v>2279</v>
      </c>
    </row>
    <row r="1692" spans="1:4">
      <c r="A1692" s="36">
        <v>45048</v>
      </c>
      <c r="B1692" s="26" t="s">
        <v>615</v>
      </c>
      <c r="C1692" s="26" t="s">
        <v>362</v>
      </c>
      <c r="D1692" s="26" t="s">
        <v>2280</v>
      </c>
    </row>
    <row r="1693" spans="1:4">
      <c r="A1693" s="36">
        <v>45056</v>
      </c>
      <c r="B1693" s="58" t="s">
        <v>2055</v>
      </c>
      <c r="C1693" s="26" t="s">
        <v>368</v>
      </c>
      <c r="D1693" s="26" t="s">
        <v>2281</v>
      </c>
    </row>
    <row r="1694" spans="1:4">
      <c r="A1694" s="36">
        <v>45019</v>
      </c>
      <c r="B1694" s="26" t="s">
        <v>2055</v>
      </c>
      <c r="C1694" s="26" t="s">
        <v>362</v>
      </c>
      <c r="D1694" s="26" t="s">
        <v>2282</v>
      </c>
    </row>
    <row r="1695" spans="1:4">
      <c r="A1695" s="36">
        <v>45030</v>
      </c>
      <c r="B1695" s="26" t="s">
        <v>2055</v>
      </c>
      <c r="C1695" s="26" t="s">
        <v>362</v>
      </c>
      <c r="D1695" s="26" t="s">
        <v>2283</v>
      </c>
    </row>
    <row r="1696" spans="1:4">
      <c r="A1696" s="36">
        <v>45061</v>
      </c>
      <c r="B1696" s="26" t="s">
        <v>2055</v>
      </c>
      <c r="C1696" s="26" t="s">
        <v>362</v>
      </c>
      <c r="D1696" s="26" t="s">
        <v>2284</v>
      </c>
    </row>
    <row r="1697" spans="1:4">
      <c r="A1697" s="36">
        <v>45056</v>
      </c>
      <c r="B1697" s="26" t="s">
        <v>1120</v>
      </c>
      <c r="C1697" s="26" t="s">
        <v>362</v>
      </c>
      <c r="D1697" s="26" t="s">
        <v>2285</v>
      </c>
    </row>
    <row r="1698" spans="1:4">
      <c r="A1698" s="36">
        <v>45030</v>
      </c>
      <c r="B1698" s="59" t="s">
        <v>933</v>
      </c>
      <c r="C1698" s="26" t="s">
        <v>362</v>
      </c>
      <c r="D1698" s="26" t="s">
        <v>2286</v>
      </c>
    </row>
    <row r="1699" spans="1:4">
      <c r="A1699" s="36">
        <v>45062</v>
      </c>
      <c r="B1699" s="59" t="s">
        <v>2184</v>
      </c>
      <c r="C1699" s="26" t="s">
        <v>423</v>
      </c>
      <c r="D1699" s="26" t="s">
        <v>2287</v>
      </c>
    </row>
    <row r="1700" spans="1:4">
      <c r="A1700" s="36">
        <v>45064</v>
      </c>
      <c r="B1700" s="26" t="s">
        <v>446</v>
      </c>
      <c r="C1700" s="26" t="s">
        <v>423</v>
      </c>
      <c r="D1700" s="26" t="s">
        <v>2288</v>
      </c>
    </row>
    <row r="1701" spans="1:4">
      <c r="A1701" s="36">
        <v>45062</v>
      </c>
      <c r="B1701" s="59" t="s">
        <v>490</v>
      </c>
      <c r="C1701" s="26" t="s">
        <v>1237</v>
      </c>
      <c r="D1701" s="26" t="s">
        <v>2289</v>
      </c>
    </row>
    <row r="1702" spans="1:4" ht="29">
      <c r="A1702" s="36">
        <v>45063</v>
      </c>
      <c r="B1702" s="59" t="s">
        <v>1030</v>
      </c>
      <c r="C1702" s="26" t="s">
        <v>1237</v>
      </c>
      <c r="D1702" s="26" t="s">
        <v>2290</v>
      </c>
    </row>
    <row r="1703" spans="1:4">
      <c r="A1703" s="36">
        <v>45063</v>
      </c>
      <c r="B1703" s="59" t="s">
        <v>1216</v>
      </c>
      <c r="C1703" s="26" t="s">
        <v>1237</v>
      </c>
      <c r="D1703" s="26" t="s">
        <v>2291</v>
      </c>
    </row>
    <row r="1704" spans="1:4">
      <c r="A1704" s="36">
        <v>45063</v>
      </c>
      <c r="B1704" s="59" t="s">
        <v>947</v>
      </c>
      <c r="C1704" s="26" t="s">
        <v>423</v>
      </c>
      <c r="D1704" s="26" t="s">
        <v>2292</v>
      </c>
    </row>
    <row r="1705" spans="1:4">
      <c r="A1705" s="36">
        <v>45064</v>
      </c>
      <c r="B1705" s="59" t="s">
        <v>1056</v>
      </c>
      <c r="C1705" s="26" t="s">
        <v>362</v>
      </c>
      <c r="D1705" s="26" t="s">
        <v>2293</v>
      </c>
    </row>
    <row r="1706" spans="1:4">
      <c r="A1706" s="36">
        <v>45057</v>
      </c>
      <c r="B1706" s="59" t="s">
        <v>2294</v>
      </c>
      <c r="C1706" s="26" t="s">
        <v>359</v>
      </c>
      <c r="D1706" s="26" t="s">
        <v>2295</v>
      </c>
    </row>
    <row r="1707" spans="1:4">
      <c r="A1707" s="36">
        <v>45062</v>
      </c>
      <c r="B1707" s="59" t="s">
        <v>933</v>
      </c>
      <c r="C1707" s="26" t="s">
        <v>362</v>
      </c>
      <c r="D1707" s="26" t="s">
        <v>2296</v>
      </c>
    </row>
    <row r="1708" spans="1:4">
      <c r="A1708" s="36">
        <v>45061</v>
      </c>
      <c r="B1708" s="59" t="s">
        <v>1267</v>
      </c>
      <c r="C1708" s="26" t="s">
        <v>359</v>
      </c>
      <c r="D1708" s="26" t="s">
        <v>2297</v>
      </c>
    </row>
    <row r="1709" spans="1:4">
      <c r="A1709" s="36">
        <v>45061</v>
      </c>
      <c r="B1709" s="59" t="s">
        <v>615</v>
      </c>
      <c r="C1709" s="26" t="s">
        <v>362</v>
      </c>
      <c r="D1709" s="26" t="s">
        <v>2298</v>
      </c>
    </row>
    <row r="1710" spans="1:4">
      <c r="A1710" s="36">
        <v>45062</v>
      </c>
      <c r="B1710" s="59" t="s">
        <v>837</v>
      </c>
      <c r="C1710" s="26" t="s">
        <v>362</v>
      </c>
      <c r="D1710" s="26" t="s">
        <v>1076</v>
      </c>
    </row>
    <row r="1711" spans="1:4">
      <c r="A1711" s="36">
        <v>45063</v>
      </c>
      <c r="B1711" s="59" t="s">
        <v>812</v>
      </c>
      <c r="C1711" s="26" t="s">
        <v>362</v>
      </c>
      <c r="D1711" s="26" t="s">
        <v>2299</v>
      </c>
    </row>
    <row r="1712" spans="1:4">
      <c r="A1712" s="36">
        <v>45064</v>
      </c>
      <c r="B1712" s="59" t="s">
        <v>812</v>
      </c>
      <c r="C1712" s="26" t="s">
        <v>362</v>
      </c>
      <c r="D1712" s="26" t="s">
        <v>2300</v>
      </c>
    </row>
    <row r="1713" spans="1:4">
      <c r="A1713" s="36">
        <v>45065</v>
      </c>
      <c r="B1713" s="59" t="s">
        <v>490</v>
      </c>
      <c r="C1713" s="26" t="s">
        <v>1237</v>
      </c>
      <c r="D1713" s="26" t="s">
        <v>2301</v>
      </c>
    </row>
    <row r="1714" spans="1:4">
      <c r="A1714" s="36">
        <v>45064</v>
      </c>
      <c r="B1714" s="59" t="s">
        <v>405</v>
      </c>
      <c r="C1714" s="26" t="s">
        <v>362</v>
      </c>
      <c r="D1714" s="26" t="s">
        <v>2302</v>
      </c>
    </row>
    <row r="1715" spans="1:4">
      <c r="A1715" s="36">
        <v>45064</v>
      </c>
      <c r="B1715" s="59" t="s">
        <v>564</v>
      </c>
      <c r="C1715" s="26" t="s">
        <v>362</v>
      </c>
      <c r="D1715" s="26" t="s">
        <v>2303</v>
      </c>
    </row>
    <row r="1716" spans="1:4">
      <c r="A1716" s="36">
        <v>45063</v>
      </c>
      <c r="B1716" s="59" t="s">
        <v>2304</v>
      </c>
      <c r="C1716" s="26" t="s">
        <v>362</v>
      </c>
      <c r="D1716" s="26" t="s">
        <v>1287</v>
      </c>
    </row>
    <row r="1717" spans="1:4">
      <c r="A1717" s="36">
        <v>45061</v>
      </c>
      <c r="B1717" s="59" t="s">
        <v>713</v>
      </c>
      <c r="C1717" s="26" t="s">
        <v>362</v>
      </c>
      <c r="D1717" s="26" t="s">
        <v>709</v>
      </c>
    </row>
    <row r="1718" spans="1:4">
      <c r="A1718" s="36">
        <v>45065</v>
      </c>
      <c r="B1718" s="59" t="s">
        <v>713</v>
      </c>
      <c r="C1718" s="26" t="s">
        <v>362</v>
      </c>
      <c r="D1718" s="26" t="s">
        <v>709</v>
      </c>
    </row>
    <row r="1719" spans="1:4">
      <c r="A1719" s="36">
        <v>45059</v>
      </c>
      <c r="B1719" s="59" t="s">
        <v>1216</v>
      </c>
      <c r="C1719" s="26" t="s">
        <v>362</v>
      </c>
      <c r="D1719" s="26" t="s">
        <v>2305</v>
      </c>
    </row>
    <row r="1720" spans="1:4">
      <c r="A1720" s="36">
        <v>45049</v>
      </c>
      <c r="B1720" s="59" t="s">
        <v>1216</v>
      </c>
      <c r="C1720" s="26" t="s">
        <v>362</v>
      </c>
      <c r="D1720" s="26" t="s">
        <v>2306</v>
      </c>
    </row>
    <row r="1721" spans="1:4">
      <c r="A1721" s="36">
        <v>45068</v>
      </c>
      <c r="B1721" s="36" t="s">
        <v>555</v>
      </c>
      <c r="C1721" s="26" t="s">
        <v>362</v>
      </c>
      <c r="D1721" s="26" t="s">
        <v>2137</v>
      </c>
    </row>
    <row r="1722" spans="1:4">
      <c r="A1722" s="36">
        <v>45051</v>
      </c>
      <c r="B1722" s="59" t="s">
        <v>400</v>
      </c>
      <c r="C1722" s="26" t="s">
        <v>362</v>
      </c>
      <c r="D1722" s="26" t="s">
        <v>2307</v>
      </c>
    </row>
    <row r="1723" spans="1:4">
      <c r="A1723" s="36">
        <v>45057</v>
      </c>
      <c r="B1723" s="59" t="s">
        <v>400</v>
      </c>
      <c r="C1723" s="26" t="s">
        <v>362</v>
      </c>
      <c r="D1723" s="26" t="s">
        <v>2308</v>
      </c>
    </row>
    <row r="1724" spans="1:4">
      <c r="A1724" s="36">
        <v>44992</v>
      </c>
      <c r="B1724" s="36" t="s">
        <v>555</v>
      </c>
      <c r="C1724" s="26" t="s">
        <v>362</v>
      </c>
      <c r="D1724" s="26" t="s">
        <v>2309</v>
      </c>
    </row>
    <row r="1725" spans="1:4">
      <c r="A1725" s="36">
        <v>44987</v>
      </c>
      <c r="B1725" s="26" t="s">
        <v>509</v>
      </c>
      <c r="C1725" s="26" t="s">
        <v>362</v>
      </c>
      <c r="D1725" s="26" t="s">
        <v>2310</v>
      </c>
    </row>
    <row r="1726" spans="1:4">
      <c r="A1726" s="36">
        <v>45054</v>
      </c>
      <c r="B1726" s="26" t="s">
        <v>1478</v>
      </c>
      <c r="C1726" s="26" t="s">
        <v>359</v>
      </c>
      <c r="D1726" s="26" t="s">
        <v>2311</v>
      </c>
    </row>
    <row r="1727" spans="1:4">
      <c r="A1727" s="36">
        <v>45069</v>
      </c>
      <c r="B1727" s="40" t="s">
        <v>724</v>
      </c>
      <c r="C1727" s="26" t="s">
        <v>368</v>
      </c>
      <c r="D1727" s="26" t="s">
        <v>2312</v>
      </c>
    </row>
    <row r="1728" spans="1:4">
      <c r="A1728" s="36">
        <v>45056</v>
      </c>
      <c r="B1728" s="26" t="s">
        <v>2203</v>
      </c>
      <c r="C1728" s="26" t="s">
        <v>362</v>
      </c>
      <c r="D1728" s="26" t="s">
        <v>2313</v>
      </c>
    </row>
    <row r="1729" spans="1:4">
      <c r="A1729" s="36">
        <v>45070</v>
      </c>
      <c r="B1729" s="26" t="s">
        <v>450</v>
      </c>
      <c r="C1729" s="26" t="s">
        <v>362</v>
      </c>
      <c r="D1729" s="26" t="s">
        <v>2314</v>
      </c>
    </row>
    <row r="1730" spans="1:4">
      <c r="A1730" s="36">
        <v>45070</v>
      </c>
      <c r="B1730" s="26" t="s">
        <v>413</v>
      </c>
      <c r="C1730" s="26" t="s">
        <v>362</v>
      </c>
      <c r="D1730" s="26" t="s">
        <v>598</v>
      </c>
    </row>
    <row r="1731" spans="1:4">
      <c r="A1731" s="36">
        <v>45070</v>
      </c>
      <c r="B1731" s="26" t="s">
        <v>826</v>
      </c>
      <c r="C1731" s="26" t="s">
        <v>362</v>
      </c>
      <c r="D1731" s="26" t="s">
        <v>2315</v>
      </c>
    </row>
    <row r="1732" spans="1:4">
      <c r="A1732" s="36">
        <v>45072</v>
      </c>
      <c r="B1732" s="26" t="s">
        <v>933</v>
      </c>
      <c r="C1732" s="26" t="s">
        <v>1458</v>
      </c>
      <c r="D1732" s="26" t="s">
        <v>2316</v>
      </c>
    </row>
    <row r="1733" spans="1:4">
      <c r="A1733" s="36">
        <v>45075</v>
      </c>
      <c r="B1733" s="26" t="s">
        <v>1056</v>
      </c>
      <c r="C1733" s="26" t="s">
        <v>362</v>
      </c>
      <c r="D1733" s="26" t="s">
        <v>2317</v>
      </c>
    </row>
    <row r="1734" spans="1:4">
      <c r="A1734" s="36">
        <v>45075</v>
      </c>
      <c r="B1734" s="26" t="s">
        <v>1810</v>
      </c>
      <c r="C1734" s="26" t="s">
        <v>359</v>
      </c>
      <c r="D1734" s="26" t="s">
        <v>2318</v>
      </c>
    </row>
    <row r="1735" spans="1:4">
      <c r="A1735" s="36">
        <v>45075</v>
      </c>
      <c r="B1735" s="26" t="s">
        <v>606</v>
      </c>
      <c r="C1735" s="26" t="s">
        <v>1237</v>
      </c>
      <c r="D1735" s="26" t="s">
        <v>2319</v>
      </c>
    </row>
    <row r="1736" spans="1:4">
      <c r="A1736" s="36">
        <v>45075</v>
      </c>
      <c r="B1736" s="26" t="s">
        <v>490</v>
      </c>
      <c r="C1736" s="26" t="s">
        <v>1237</v>
      </c>
      <c r="D1736" s="26" t="s">
        <v>2320</v>
      </c>
    </row>
    <row r="1737" spans="1:4">
      <c r="A1737" s="36">
        <v>45076</v>
      </c>
      <c r="B1737" s="26" t="s">
        <v>490</v>
      </c>
      <c r="C1737" s="26" t="s">
        <v>1237</v>
      </c>
      <c r="D1737" s="26" t="s">
        <v>2321</v>
      </c>
    </row>
    <row r="1738" spans="1:4">
      <c r="A1738" s="36">
        <v>45076</v>
      </c>
      <c r="B1738" s="26" t="s">
        <v>606</v>
      </c>
      <c r="C1738" s="26" t="s">
        <v>1237</v>
      </c>
      <c r="D1738" s="26" t="s">
        <v>2322</v>
      </c>
    </row>
    <row r="1739" spans="1:4">
      <c r="A1739" s="36">
        <v>45076</v>
      </c>
      <c r="B1739" s="26" t="s">
        <v>482</v>
      </c>
      <c r="C1739" s="26" t="s">
        <v>1237</v>
      </c>
      <c r="D1739" s="26" t="s">
        <v>2323</v>
      </c>
    </row>
    <row r="1740" spans="1:4">
      <c r="A1740" s="36">
        <v>45077</v>
      </c>
      <c r="B1740" s="26" t="s">
        <v>482</v>
      </c>
      <c r="C1740" s="26" t="s">
        <v>1237</v>
      </c>
      <c r="D1740" s="26" t="s">
        <v>2324</v>
      </c>
    </row>
    <row r="1741" spans="1:4">
      <c r="A1741" s="36">
        <v>45079</v>
      </c>
      <c r="B1741" s="26" t="s">
        <v>501</v>
      </c>
      <c r="C1741" s="26" t="s">
        <v>1704</v>
      </c>
      <c r="D1741" s="26" t="s">
        <v>2325</v>
      </c>
    </row>
    <row r="1742" spans="1:4" ht="29">
      <c r="A1742" s="36">
        <v>45061</v>
      </c>
      <c r="B1742" s="26" t="s">
        <v>1030</v>
      </c>
      <c r="C1742" s="26" t="s">
        <v>1704</v>
      </c>
      <c r="D1742" s="26" t="s">
        <v>2326</v>
      </c>
    </row>
    <row r="1743" spans="1:4">
      <c r="A1743" s="36">
        <v>45052</v>
      </c>
      <c r="B1743" s="26" t="s">
        <v>413</v>
      </c>
      <c r="C1743" s="26" t="s">
        <v>423</v>
      </c>
      <c r="D1743" s="26" t="s">
        <v>2327</v>
      </c>
    </row>
    <row r="1744" spans="1:4">
      <c r="A1744" s="36">
        <v>45079</v>
      </c>
      <c r="B1744" s="26" t="s">
        <v>1015</v>
      </c>
      <c r="C1744" s="26" t="s">
        <v>1237</v>
      </c>
      <c r="D1744" s="26" t="s">
        <v>2328</v>
      </c>
    </row>
    <row r="1745" spans="1:4">
      <c r="A1745" s="36">
        <v>45079</v>
      </c>
      <c r="B1745" s="26" t="s">
        <v>386</v>
      </c>
      <c r="C1745" s="26" t="s">
        <v>1237</v>
      </c>
      <c r="D1745" s="26" t="s">
        <v>2329</v>
      </c>
    </row>
    <row r="1746" spans="1:4">
      <c r="A1746" s="36">
        <v>45077</v>
      </c>
      <c r="B1746" s="26" t="s">
        <v>2330</v>
      </c>
      <c r="C1746" s="26" t="s">
        <v>362</v>
      </c>
      <c r="D1746" s="26" t="s">
        <v>2331</v>
      </c>
    </row>
    <row r="1747" spans="1:4">
      <c r="A1747" s="36">
        <v>45079</v>
      </c>
      <c r="B1747" s="26" t="s">
        <v>611</v>
      </c>
      <c r="C1747" s="26" t="s">
        <v>1237</v>
      </c>
      <c r="D1747" s="26" t="s">
        <v>2332</v>
      </c>
    </row>
    <row r="1748" spans="1:4">
      <c r="A1748" s="36">
        <v>45084</v>
      </c>
      <c r="B1748" s="26" t="s">
        <v>606</v>
      </c>
      <c r="C1748" s="26" t="s">
        <v>362</v>
      </c>
      <c r="D1748" s="26" t="s">
        <v>2333</v>
      </c>
    </row>
    <row r="1749" spans="1:4">
      <c r="A1749" s="36">
        <v>45084</v>
      </c>
      <c r="B1749" s="26" t="s">
        <v>606</v>
      </c>
      <c r="C1749" s="26" t="s">
        <v>362</v>
      </c>
      <c r="D1749" s="26" t="s">
        <v>2334</v>
      </c>
    </row>
    <row r="1750" spans="1:4">
      <c r="A1750" s="36">
        <v>45084</v>
      </c>
      <c r="B1750" s="26" t="s">
        <v>606</v>
      </c>
      <c r="C1750" s="26" t="s">
        <v>362</v>
      </c>
      <c r="D1750" s="26" t="s">
        <v>2334</v>
      </c>
    </row>
    <row r="1751" spans="1:4">
      <c r="A1751" s="36">
        <v>45083</v>
      </c>
      <c r="B1751" s="26" t="s">
        <v>428</v>
      </c>
      <c r="C1751" s="26" t="s">
        <v>423</v>
      </c>
      <c r="D1751" s="26" t="s">
        <v>2335</v>
      </c>
    </row>
    <row r="1752" spans="1:4">
      <c r="A1752" s="36">
        <v>45085</v>
      </c>
      <c r="B1752" s="26" t="s">
        <v>490</v>
      </c>
      <c r="C1752" s="26" t="s">
        <v>362</v>
      </c>
      <c r="D1752" s="26" t="s">
        <v>2336</v>
      </c>
    </row>
    <row r="1753" spans="1:4">
      <c r="A1753" s="36">
        <v>45083</v>
      </c>
      <c r="B1753" s="26" t="s">
        <v>615</v>
      </c>
      <c r="C1753" s="26" t="s">
        <v>362</v>
      </c>
      <c r="D1753" s="26" t="s">
        <v>2337</v>
      </c>
    </row>
    <row r="1754" spans="1:4">
      <c r="A1754" s="36">
        <v>45079</v>
      </c>
      <c r="B1754" s="26" t="s">
        <v>386</v>
      </c>
      <c r="C1754" s="26" t="s">
        <v>362</v>
      </c>
      <c r="D1754" s="26" t="s">
        <v>2338</v>
      </c>
    </row>
    <row r="1755" spans="1:4">
      <c r="A1755" s="36">
        <v>45084</v>
      </c>
      <c r="B1755" s="26" t="s">
        <v>671</v>
      </c>
      <c r="C1755" s="26" t="s">
        <v>1237</v>
      </c>
      <c r="D1755" s="26" t="s">
        <v>2339</v>
      </c>
    </row>
    <row r="1756" spans="1:4">
      <c r="A1756" s="36">
        <v>45086</v>
      </c>
      <c r="B1756" s="26" t="s">
        <v>1554</v>
      </c>
      <c r="C1756" s="26" t="s">
        <v>362</v>
      </c>
      <c r="D1756" s="26" t="s">
        <v>2340</v>
      </c>
    </row>
    <row r="1757" spans="1:4">
      <c r="A1757" s="36">
        <v>45086</v>
      </c>
      <c r="B1757" s="26" t="s">
        <v>482</v>
      </c>
      <c r="C1757" s="26" t="s">
        <v>1237</v>
      </c>
      <c r="D1757" s="26" t="s">
        <v>2341</v>
      </c>
    </row>
    <row r="1758" spans="1:4">
      <c r="A1758" s="36">
        <v>45086</v>
      </c>
      <c r="B1758" s="26" t="s">
        <v>611</v>
      </c>
      <c r="C1758" s="26" t="s">
        <v>1237</v>
      </c>
      <c r="D1758" s="26" t="s">
        <v>2342</v>
      </c>
    </row>
    <row r="1759" spans="1:4" ht="29">
      <c r="A1759" s="36">
        <v>45086</v>
      </c>
      <c r="B1759" s="26" t="s">
        <v>2343</v>
      </c>
      <c r="C1759" s="26" t="s">
        <v>1237</v>
      </c>
      <c r="D1759" s="26" t="s">
        <v>2344</v>
      </c>
    </row>
    <row r="1760" spans="1:4">
      <c r="A1760" s="36">
        <v>45075</v>
      </c>
      <c r="B1760" s="26" t="s">
        <v>1015</v>
      </c>
      <c r="C1760" s="26" t="s">
        <v>362</v>
      </c>
      <c r="D1760" s="26" t="s">
        <v>2345</v>
      </c>
    </row>
    <row r="1761" spans="1:4">
      <c r="A1761" s="36">
        <v>45082</v>
      </c>
      <c r="B1761" s="26" t="s">
        <v>1015</v>
      </c>
      <c r="C1761" s="26" t="s">
        <v>362</v>
      </c>
      <c r="D1761" s="26" t="s">
        <v>2346</v>
      </c>
    </row>
    <row r="1762" spans="1:4">
      <c r="A1762" s="36">
        <v>45079</v>
      </c>
      <c r="B1762" s="26" t="s">
        <v>442</v>
      </c>
      <c r="C1762" s="26" t="s">
        <v>423</v>
      </c>
      <c r="D1762" s="26" t="s">
        <v>2347</v>
      </c>
    </row>
    <row r="1763" spans="1:4">
      <c r="A1763" s="36">
        <v>45085</v>
      </c>
      <c r="B1763" s="26" t="s">
        <v>947</v>
      </c>
      <c r="C1763" s="26" t="s">
        <v>423</v>
      </c>
      <c r="D1763" s="26" t="s">
        <v>2348</v>
      </c>
    </row>
    <row r="1764" spans="1:4" ht="29">
      <c r="A1764" s="36">
        <v>45091</v>
      </c>
      <c r="B1764" s="26" t="s">
        <v>2349</v>
      </c>
      <c r="C1764" s="26" t="s">
        <v>362</v>
      </c>
      <c r="D1764" s="26" t="s">
        <v>2350</v>
      </c>
    </row>
    <row r="1765" spans="1:4">
      <c r="A1765" s="36">
        <v>45048</v>
      </c>
      <c r="B1765" s="26" t="s">
        <v>1063</v>
      </c>
      <c r="C1765" s="26" t="s">
        <v>359</v>
      </c>
      <c r="D1765" s="26" t="s">
        <v>2351</v>
      </c>
    </row>
    <row r="1766" spans="1:4">
      <c r="A1766" s="36">
        <v>45091</v>
      </c>
      <c r="B1766" s="26" t="s">
        <v>947</v>
      </c>
      <c r="C1766" s="26" t="s">
        <v>362</v>
      </c>
      <c r="D1766" s="26" t="s">
        <v>2352</v>
      </c>
    </row>
    <row r="1767" spans="1:4">
      <c r="A1767" s="36">
        <v>45089</v>
      </c>
      <c r="B1767" s="26" t="s">
        <v>1795</v>
      </c>
      <c r="C1767" s="26" t="s">
        <v>362</v>
      </c>
      <c r="D1767" s="26" t="s">
        <v>2353</v>
      </c>
    </row>
    <row r="1768" spans="1:4">
      <c r="A1768" s="36">
        <v>45085</v>
      </c>
      <c r="B1768" s="26" t="s">
        <v>832</v>
      </c>
      <c r="C1768" s="26" t="s">
        <v>359</v>
      </c>
      <c r="D1768" s="26" t="s">
        <v>2354</v>
      </c>
    </row>
    <row r="1769" spans="1:4">
      <c r="A1769" s="36">
        <v>45089</v>
      </c>
      <c r="B1769" s="26" t="s">
        <v>1075</v>
      </c>
      <c r="C1769" s="26" t="s">
        <v>362</v>
      </c>
      <c r="D1769" s="26" t="s">
        <v>2355</v>
      </c>
    </row>
    <row r="1770" spans="1:4">
      <c r="A1770" s="36">
        <v>45084</v>
      </c>
      <c r="B1770" s="26" t="s">
        <v>1381</v>
      </c>
      <c r="C1770" s="26" t="s">
        <v>362</v>
      </c>
      <c r="D1770" s="26" t="s">
        <v>2356</v>
      </c>
    </row>
    <row r="1771" spans="1:4">
      <c r="A1771" s="36">
        <v>45079</v>
      </c>
      <c r="B1771" s="26" t="s">
        <v>2246</v>
      </c>
      <c r="C1771" s="26" t="s">
        <v>359</v>
      </c>
      <c r="D1771" s="26" t="s">
        <v>2357</v>
      </c>
    </row>
    <row r="1772" spans="1:4">
      <c r="A1772" s="36">
        <v>45076</v>
      </c>
      <c r="B1772" s="26" t="s">
        <v>2167</v>
      </c>
      <c r="C1772" s="26" t="s">
        <v>362</v>
      </c>
      <c r="D1772" s="26" t="s">
        <v>2358</v>
      </c>
    </row>
    <row r="1773" spans="1:4">
      <c r="A1773" s="36">
        <v>45076</v>
      </c>
      <c r="B1773" s="26" t="s">
        <v>2359</v>
      </c>
      <c r="C1773" s="26" t="s">
        <v>362</v>
      </c>
      <c r="D1773" s="26" t="s">
        <v>2360</v>
      </c>
    </row>
    <row r="1774" spans="1:4">
      <c r="A1774" s="36">
        <v>45078</v>
      </c>
      <c r="B1774" s="26" t="s">
        <v>367</v>
      </c>
      <c r="C1774" s="26" t="s">
        <v>362</v>
      </c>
      <c r="D1774" s="26" t="s">
        <v>2361</v>
      </c>
    </row>
    <row r="1775" spans="1:4">
      <c r="A1775" s="36">
        <v>45076</v>
      </c>
      <c r="B1775" s="26" t="s">
        <v>482</v>
      </c>
      <c r="C1775" s="26" t="s">
        <v>362</v>
      </c>
      <c r="D1775" s="26" t="s">
        <v>1119</v>
      </c>
    </row>
    <row r="1776" spans="1:4">
      <c r="A1776" s="36">
        <v>45083</v>
      </c>
      <c r="B1776" s="26" t="s">
        <v>1056</v>
      </c>
      <c r="C1776" s="26" t="s">
        <v>362</v>
      </c>
      <c r="D1776" s="26" t="s">
        <v>2362</v>
      </c>
    </row>
    <row r="1777" spans="1:4">
      <c r="A1777" s="36">
        <v>44950</v>
      </c>
      <c r="B1777" s="26" t="s">
        <v>933</v>
      </c>
      <c r="C1777" s="26" t="s">
        <v>362</v>
      </c>
      <c r="D1777" s="26" t="s">
        <v>2363</v>
      </c>
    </row>
    <row r="1778" spans="1:4">
      <c r="A1778" s="36">
        <v>45076</v>
      </c>
      <c r="B1778" s="26" t="s">
        <v>2364</v>
      </c>
      <c r="C1778" s="26" t="s">
        <v>359</v>
      </c>
      <c r="D1778" s="26" t="s">
        <v>853</v>
      </c>
    </row>
    <row r="1779" spans="1:4">
      <c r="A1779" s="36">
        <v>45089</v>
      </c>
      <c r="B1779" s="26" t="s">
        <v>490</v>
      </c>
      <c r="C1779" s="26" t="s">
        <v>423</v>
      </c>
      <c r="D1779" s="26" t="s">
        <v>2365</v>
      </c>
    </row>
    <row r="1780" spans="1:4">
      <c r="A1780" s="36">
        <v>45092</v>
      </c>
      <c r="B1780" s="26" t="s">
        <v>2366</v>
      </c>
      <c r="C1780" s="26" t="s">
        <v>368</v>
      </c>
      <c r="D1780" s="26" t="s">
        <v>2367</v>
      </c>
    </row>
    <row r="1781" spans="1:4">
      <c r="A1781" s="36">
        <v>45093</v>
      </c>
      <c r="B1781" s="26" t="s">
        <v>2368</v>
      </c>
      <c r="C1781" s="26" t="s">
        <v>1704</v>
      </c>
      <c r="D1781" s="26" t="s">
        <v>2369</v>
      </c>
    </row>
    <row r="1782" spans="1:4">
      <c r="A1782" s="36">
        <v>45098</v>
      </c>
      <c r="B1782" s="26" t="s">
        <v>812</v>
      </c>
      <c r="C1782" s="26" t="s">
        <v>362</v>
      </c>
      <c r="D1782" s="26" t="s">
        <v>2370</v>
      </c>
    </row>
    <row r="1783" spans="1:4">
      <c r="A1783" s="36">
        <v>45070</v>
      </c>
      <c r="B1783" s="26" t="s">
        <v>446</v>
      </c>
      <c r="C1783" s="26" t="s">
        <v>423</v>
      </c>
      <c r="D1783" s="26" t="s">
        <v>2371</v>
      </c>
    </row>
    <row r="1784" spans="1:4">
      <c r="A1784" s="36">
        <v>45079</v>
      </c>
      <c r="B1784" s="26" t="s">
        <v>446</v>
      </c>
      <c r="C1784" s="26" t="s">
        <v>423</v>
      </c>
      <c r="D1784" s="26" t="s">
        <v>2372</v>
      </c>
    </row>
    <row r="1785" spans="1:4">
      <c r="A1785" s="36">
        <v>45089</v>
      </c>
      <c r="B1785" s="26" t="s">
        <v>367</v>
      </c>
      <c r="C1785" s="26" t="s">
        <v>362</v>
      </c>
      <c r="D1785" s="26" t="s">
        <v>2373</v>
      </c>
    </row>
    <row r="1786" spans="1:4">
      <c r="A1786" s="36">
        <v>45099</v>
      </c>
      <c r="B1786" s="26" t="s">
        <v>555</v>
      </c>
      <c r="C1786" s="26" t="s">
        <v>362</v>
      </c>
      <c r="D1786" s="26" t="s">
        <v>2374</v>
      </c>
    </row>
    <row r="1787" spans="1:4">
      <c r="A1787" s="36">
        <v>45089</v>
      </c>
      <c r="B1787" s="26" t="s">
        <v>380</v>
      </c>
      <c r="C1787" s="26" t="s">
        <v>362</v>
      </c>
      <c r="D1787" s="26" t="s">
        <v>2375</v>
      </c>
    </row>
    <row r="1788" spans="1:4">
      <c r="A1788" s="36">
        <v>45099</v>
      </c>
      <c r="B1788" s="26" t="s">
        <v>606</v>
      </c>
      <c r="C1788" s="26" t="s">
        <v>362</v>
      </c>
      <c r="D1788" s="26" t="s">
        <v>2376</v>
      </c>
    </row>
    <row r="1789" spans="1:4">
      <c r="A1789" s="36">
        <v>45103</v>
      </c>
      <c r="B1789" s="26" t="s">
        <v>947</v>
      </c>
      <c r="C1789" s="26" t="s">
        <v>1260</v>
      </c>
      <c r="D1789" s="26" t="s">
        <v>2377</v>
      </c>
    </row>
    <row r="1790" spans="1:4">
      <c r="A1790" s="36">
        <v>45100</v>
      </c>
      <c r="B1790" s="40" t="s">
        <v>516</v>
      </c>
      <c r="C1790" s="26" t="s">
        <v>423</v>
      </c>
      <c r="D1790" s="26" t="s">
        <v>2378</v>
      </c>
    </row>
    <row r="1791" spans="1:4">
      <c r="A1791" s="36">
        <v>45099</v>
      </c>
      <c r="B1791" s="40" t="s">
        <v>516</v>
      </c>
      <c r="C1791" s="26" t="s">
        <v>423</v>
      </c>
      <c r="D1791" s="26" t="s">
        <v>2379</v>
      </c>
    </row>
    <row r="1792" spans="1:4">
      <c r="A1792" s="36">
        <v>45100</v>
      </c>
      <c r="B1792" s="26" t="s">
        <v>358</v>
      </c>
      <c r="C1792" s="26" t="s">
        <v>423</v>
      </c>
      <c r="D1792" s="26" t="s">
        <v>2380</v>
      </c>
    </row>
    <row r="1793" spans="1:4">
      <c r="A1793" s="36">
        <v>45076</v>
      </c>
      <c r="B1793" s="26" t="s">
        <v>611</v>
      </c>
      <c r="C1793" s="26" t="s">
        <v>362</v>
      </c>
      <c r="D1793" s="26" t="s">
        <v>2381</v>
      </c>
    </row>
    <row r="1794" spans="1:4">
      <c r="A1794" s="36">
        <v>45099</v>
      </c>
      <c r="B1794" s="26" t="s">
        <v>1396</v>
      </c>
      <c r="C1794" s="26" t="s">
        <v>362</v>
      </c>
      <c r="D1794" s="26" t="s">
        <v>2382</v>
      </c>
    </row>
    <row r="1795" spans="1:4">
      <c r="A1795" s="36">
        <v>45097</v>
      </c>
      <c r="B1795" s="26" t="s">
        <v>378</v>
      </c>
      <c r="C1795" s="26" t="s">
        <v>359</v>
      </c>
      <c r="D1795" s="26" t="s">
        <v>2383</v>
      </c>
    </row>
    <row r="1796" spans="1:4">
      <c r="A1796" s="36">
        <v>45098</v>
      </c>
      <c r="B1796" s="26" t="s">
        <v>386</v>
      </c>
      <c r="C1796" s="26" t="s">
        <v>359</v>
      </c>
      <c r="D1796" s="26" t="s">
        <v>2384</v>
      </c>
    </row>
    <row r="1797" spans="1:4" ht="29">
      <c r="A1797" s="35">
        <v>45104</v>
      </c>
      <c r="B1797" s="60" t="s">
        <v>604</v>
      </c>
      <c r="C1797" s="32" t="s">
        <v>423</v>
      </c>
      <c r="D1797" s="26" t="s">
        <v>2385</v>
      </c>
    </row>
    <row r="1798" spans="1:4" ht="43.5">
      <c r="A1798" s="35">
        <v>45105</v>
      </c>
      <c r="B1798" s="60" t="s">
        <v>376</v>
      </c>
      <c r="C1798" s="32" t="s">
        <v>423</v>
      </c>
      <c r="D1798" s="26" t="s">
        <v>2386</v>
      </c>
    </row>
    <row r="1799" spans="1:4">
      <c r="A1799" s="35">
        <v>45105</v>
      </c>
      <c r="B1799" s="60" t="s">
        <v>1328</v>
      </c>
      <c r="C1799" s="32" t="s">
        <v>423</v>
      </c>
      <c r="D1799" s="26" t="s">
        <v>2387</v>
      </c>
    </row>
    <row r="1800" spans="1:4" ht="29">
      <c r="A1800" s="35">
        <v>45105</v>
      </c>
      <c r="B1800" s="60" t="s">
        <v>509</v>
      </c>
      <c r="C1800" s="32" t="s">
        <v>423</v>
      </c>
      <c r="D1800" s="26" t="s">
        <v>2388</v>
      </c>
    </row>
    <row r="1801" spans="1:4" ht="43.5">
      <c r="A1801" s="35">
        <v>45107</v>
      </c>
      <c r="B1801" s="37" t="s">
        <v>574</v>
      </c>
      <c r="C1801" s="32" t="s">
        <v>423</v>
      </c>
      <c r="D1801" s="26" t="s">
        <v>2389</v>
      </c>
    </row>
    <row r="1802" spans="1:4" ht="29">
      <c r="A1802" s="35">
        <v>45107</v>
      </c>
      <c r="B1802" s="60" t="s">
        <v>364</v>
      </c>
      <c r="C1802" s="32" t="s">
        <v>423</v>
      </c>
      <c r="D1802" s="26" t="s">
        <v>2390</v>
      </c>
    </row>
    <row r="1803" spans="1:4">
      <c r="A1803" s="36">
        <v>45104</v>
      </c>
      <c r="B1803" s="37" t="s">
        <v>2391</v>
      </c>
      <c r="C1803" s="32" t="s">
        <v>362</v>
      </c>
      <c r="D1803" s="26" t="s">
        <v>2392</v>
      </c>
    </row>
    <row r="1804" spans="1:4">
      <c r="A1804" s="36">
        <v>45106</v>
      </c>
      <c r="B1804" s="37" t="s">
        <v>2393</v>
      </c>
      <c r="C1804" s="32" t="s">
        <v>1237</v>
      </c>
      <c r="D1804" s="26" t="s">
        <v>2394</v>
      </c>
    </row>
    <row r="1805" spans="1:4">
      <c r="A1805" s="36">
        <v>45106</v>
      </c>
      <c r="B1805" s="37" t="s">
        <v>2395</v>
      </c>
      <c r="C1805" s="32" t="s">
        <v>1237</v>
      </c>
      <c r="D1805" s="26" t="s">
        <v>2396</v>
      </c>
    </row>
    <row r="1806" spans="1:4">
      <c r="A1806" s="36">
        <v>45100</v>
      </c>
      <c r="B1806" s="37" t="s">
        <v>2013</v>
      </c>
      <c r="C1806" s="32" t="s">
        <v>359</v>
      </c>
      <c r="D1806" s="26" t="s">
        <v>2397</v>
      </c>
    </row>
    <row r="1807" spans="1:4">
      <c r="A1807" s="36">
        <v>45091</v>
      </c>
      <c r="B1807" s="37" t="s">
        <v>2055</v>
      </c>
      <c r="C1807" s="32" t="s">
        <v>362</v>
      </c>
      <c r="D1807" s="26" t="s">
        <v>2398</v>
      </c>
    </row>
    <row r="1808" spans="1:4">
      <c r="A1808" s="36">
        <v>45103</v>
      </c>
      <c r="B1808" s="37" t="s">
        <v>1221</v>
      </c>
      <c r="C1808" s="32" t="s">
        <v>362</v>
      </c>
      <c r="D1808" s="26" t="s">
        <v>827</v>
      </c>
    </row>
    <row r="1809" spans="1:4">
      <c r="A1809" s="36">
        <v>45103</v>
      </c>
      <c r="B1809" s="37" t="s">
        <v>2399</v>
      </c>
      <c r="C1809" s="32" t="s">
        <v>359</v>
      </c>
      <c r="D1809" s="26" t="s">
        <v>2400</v>
      </c>
    </row>
    <row r="1810" spans="1:4">
      <c r="A1810" s="36">
        <v>45104</v>
      </c>
      <c r="B1810" s="37" t="s">
        <v>1575</v>
      </c>
      <c r="C1810" s="32" t="s">
        <v>362</v>
      </c>
      <c r="D1810" s="26" t="s">
        <v>1130</v>
      </c>
    </row>
    <row r="1811" spans="1:4">
      <c r="A1811" s="36">
        <v>45103</v>
      </c>
      <c r="B1811" s="37" t="s">
        <v>783</v>
      </c>
      <c r="C1811" s="32" t="s">
        <v>362</v>
      </c>
      <c r="D1811" s="26" t="s">
        <v>2401</v>
      </c>
    </row>
    <row r="1812" spans="1:4">
      <c r="A1812" s="36">
        <v>45107</v>
      </c>
      <c r="B1812" s="26" t="s">
        <v>446</v>
      </c>
      <c r="C1812" s="32" t="s">
        <v>1184</v>
      </c>
      <c r="D1812" s="26" t="s">
        <v>2402</v>
      </c>
    </row>
    <row r="1813" spans="1:4">
      <c r="A1813" s="36">
        <v>45107</v>
      </c>
      <c r="B1813" s="37" t="s">
        <v>2403</v>
      </c>
      <c r="C1813" s="32" t="s">
        <v>362</v>
      </c>
      <c r="D1813" s="26" t="s">
        <v>598</v>
      </c>
    </row>
    <row r="1814" spans="1:4">
      <c r="A1814" s="36">
        <v>45100</v>
      </c>
      <c r="B1814" s="37" t="s">
        <v>2404</v>
      </c>
      <c r="C1814" s="32" t="s">
        <v>1237</v>
      </c>
      <c r="D1814" s="26" t="s">
        <v>2405</v>
      </c>
    </row>
    <row r="1815" spans="1:4">
      <c r="A1815" s="36">
        <v>45110</v>
      </c>
      <c r="B1815" s="26" t="s">
        <v>446</v>
      </c>
      <c r="C1815" s="26" t="s">
        <v>368</v>
      </c>
      <c r="D1815" s="26" t="s">
        <v>2406</v>
      </c>
    </row>
    <row r="1816" spans="1:4">
      <c r="A1816" s="36">
        <v>45105</v>
      </c>
      <c r="B1816" s="54" t="s">
        <v>409</v>
      </c>
      <c r="C1816" s="32" t="s">
        <v>423</v>
      </c>
      <c r="D1816" s="26" t="s">
        <v>2407</v>
      </c>
    </row>
    <row r="1817" spans="1:4">
      <c r="A1817" s="36">
        <v>45111</v>
      </c>
      <c r="B1817" s="60" t="s">
        <v>947</v>
      </c>
      <c r="C1817" s="32" t="s">
        <v>362</v>
      </c>
      <c r="D1817" s="26" t="s">
        <v>2408</v>
      </c>
    </row>
    <row r="1818" spans="1:4">
      <c r="A1818" s="36">
        <v>45107</v>
      </c>
      <c r="B1818" s="37" t="s">
        <v>713</v>
      </c>
      <c r="C1818" s="32" t="s">
        <v>362</v>
      </c>
      <c r="D1818" s="26" t="s">
        <v>2409</v>
      </c>
    </row>
    <row r="1819" spans="1:4">
      <c r="A1819" s="36">
        <v>45106</v>
      </c>
      <c r="B1819" s="37" t="s">
        <v>2393</v>
      </c>
      <c r="C1819" s="32" t="s">
        <v>362</v>
      </c>
      <c r="D1819" s="26" t="s">
        <v>2410</v>
      </c>
    </row>
    <row r="1820" spans="1:4">
      <c r="A1820" s="36">
        <v>45121</v>
      </c>
      <c r="B1820" s="26" t="s">
        <v>1271</v>
      </c>
      <c r="C1820" s="32" t="s">
        <v>362</v>
      </c>
      <c r="D1820" s="26" t="s">
        <v>2411</v>
      </c>
    </row>
    <row r="1821" spans="1:4">
      <c r="A1821" s="36">
        <v>45112</v>
      </c>
      <c r="B1821" s="54" t="s">
        <v>2412</v>
      </c>
      <c r="C1821" s="26" t="s">
        <v>368</v>
      </c>
      <c r="D1821" s="26" t="s">
        <v>2413</v>
      </c>
    </row>
    <row r="1822" spans="1:4">
      <c r="A1822" s="36">
        <v>45112</v>
      </c>
      <c r="B1822" s="26" t="s">
        <v>361</v>
      </c>
      <c r="C1822" s="26" t="s">
        <v>368</v>
      </c>
      <c r="D1822" s="33" t="s">
        <v>2414</v>
      </c>
    </row>
    <row r="1823" spans="1:4">
      <c r="A1823" s="36">
        <v>45112</v>
      </c>
      <c r="B1823" s="54" t="s">
        <v>428</v>
      </c>
      <c r="C1823" s="26" t="s">
        <v>368</v>
      </c>
      <c r="D1823" s="33" t="s">
        <v>2415</v>
      </c>
    </row>
    <row r="1824" spans="1:4">
      <c r="A1824" s="36">
        <v>45113</v>
      </c>
      <c r="B1824" s="54" t="s">
        <v>358</v>
      </c>
      <c r="C1824" s="26" t="s">
        <v>368</v>
      </c>
      <c r="D1824" s="26" t="s">
        <v>2416</v>
      </c>
    </row>
    <row r="1825" spans="1:4">
      <c r="A1825" s="36">
        <v>45107</v>
      </c>
      <c r="B1825" s="26" t="s">
        <v>1120</v>
      </c>
      <c r="C1825" s="32" t="s">
        <v>362</v>
      </c>
      <c r="D1825" s="26" t="s">
        <v>2417</v>
      </c>
    </row>
    <row r="1826" spans="1:4" ht="29">
      <c r="A1826" s="36">
        <v>45112</v>
      </c>
      <c r="B1826" s="61" t="s">
        <v>555</v>
      </c>
      <c r="C1826" s="32" t="s">
        <v>1237</v>
      </c>
      <c r="D1826" s="26" t="s">
        <v>2418</v>
      </c>
    </row>
    <row r="1827" spans="1:4">
      <c r="A1827" s="36">
        <v>45069</v>
      </c>
      <c r="B1827" s="61" t="s">
        <v>2419</v>
      </c>
      <c r="C1827" s="32" t="s">
        <v>362</v>
      </c>
      <c r="D1827" s="26" t="s">
        <v>2420</v>
      </c>
    </row>
    <row r="1828" spans="1:4">
      <c r="A1828" s="36">
        <v>45100</v>
      </c>
      <c r="B1828" s="61" t="s">
        <v>2421</v>
      </c>
      <c r="C1828" s="32" t="s">
        <v>362</v>
      </c>
      <c r="D1828" s="26" t="s">
        <v>2422</v>
      </c>
    </row>
    <row r="1829" spans="1:4">
      <c r="A1829" s="36">
        <v>45107</v>
      </c>
      <c r="B1829" s="61" t="s">
        <v>475</v>
      </c>
      <c r="C1829" s="32" t="s">
        <v>362</v>
      </c>
      <c r="D1829" s="26" t="s">
        <v>2423</v>
      </c>
    </row>
    <row r="1830" spans="1:4">
      <c r="A1830" s="36">
        <v>45112</v>
      </c>
      <c r="B1830" s="61" t="s">
        <v>475</v>
      </c>
      <c r="C1830" s="32" t="s">
        <v>362</v>
      </c>
      <c r="D1830" s="26" t="s">
        <v>2424</v>
      </c>
    </row>
    <row r="1831" spans="1:4">
      <c r="A1831" s="36">
        <v>45112</v>
      </c>
      <c r="B1831" s="61" t="s">
        <v>386</v>
      </c>
      <c r="C1831" s="32" t="s">
        <v>362</v>
      </c>
      <c r="D1831" s="26" t="s">
        <v>2409</v>
      </c>
    </row>
    <row r="1832" spans="1:4">
      <c r="A1832" s="36">
        <v>45113</v>
      </c>
      <c r="B1832" s="61" t="s">
        <v>386</v>
      </c>
      <c r="C1832" s="32" t="s">
        <v>362</v>
      </c>
      <c r="D1832" s="26" t="s">
        <v>2425</v>
      </c>
    </row>
    <row r="1833" spans="1:4">
      <c r="A1833" s="36">
        <v>45117</v>
      </c>
      <c r="B1833" s="61" t="s">
        <v>597</v>
      </c>
      <c r="C1833" s="32" t="s">
        <v>362</v>
      </c>
      <c r="D1833" s="26" t="s">
        <v>491</v>
      </c>
    </row>
    <row r="1834" spans="1:4">
      <c r="A1834" s="36">
        <v>45111</v>
      </c>
      <c r="B1834" s="61" t="s">
        <v>417</v>
      </c>
      <c r="C1834" s="32" t="s">
        <v>362</v>
      </c>
      <c r="D1834" s="26" t="s">
        <v>2426</v>
      </c>
    </row>
    <row r="1835" spans="1:4">
      <c r="A1835" s="36">
        <v>45117</v>
      </c>
      <c r="B1835" s="61" t="s">
        <v>1056</v>
      </c>
      <c r="C1835" s="32" t="s">
        <v>362</v>
      </c>
      <c r="D1835" s="26" t="s">
        <v>2427</v>
      </c>
    </row>
    <row r="1836" spans="1:4">
      <c r="A1836" s="36">
        <v>45110</v>
      </c>
      <c r="B1836" s="61" t="s">
        <v>1063</v>
      </c>
      <c r="C1836" s="32" t="s">
        <v>1704</v>
      </c>
      <c r="D1836" s="26" t="s">
        <v>2428</v>
      </c>
    </row>
    <row r="1837" spans="1:4">
      <c r="A1837" s="36">
        <v>45117</v>
      </c>
      <c r="B1837" s="61" t="s">
        <v>2429</v>
      </c>
      <c r="C1837" s="32" t="s">
        <v>423</v>
      </c>
      <c r="D1837" s="26" t="s">
        <v>2430</v>
      </c>
    </row>
    <row r="1838" spans="1:4">
      <c r="A1838" s="36">
        <v>45117</v>
      </c>
      <c r="B1838" s="61" t="s">
        <v>2431</v>
      </c>
      <c r="C1838" s="32" t="s">
        <v>362</v>
      </c>
      <c r="D1838" s="26" t="s">
        <v>2432</v>
      </c>
    </row>
    <row r="1839" spans="1:4">
      <c r="A1839" s="36">
        <v>45117</v>
      </c>
      <c r="B1839" s="61" t="s">
        <v>2433</v>
      </c>
      <c r="C1839" s="32" t="s">
        <v>423</v>
      </c>
      <c r="D1839" s="26" t="s">
        <v>2434</v>
      </c>
    </row>
    <row r="1840" spans="1:4">
      <c r="A1840" s="36">
        <v>45120</v>
      </c>
      <c r="B1840" s="61" t="s">
        <v>812</v>
      </c>
      <c r="C1840" s="32" t="s">
        <v>362</v>
      </c>
      <c r="D1840" s="26" t="s">
        <v>2435</v>
      </c>
    </row>
    <row r="1841" spans="1:4">
      <c r="A1841" s="36">
        <v>45120</v>
      </c>
      <c r="B1841" s="61" t="s">
        <v>2436</v>
      </c>
      <c r="C1841" s="32" t="s">
        <v>362</v>
      </c>
      <c r="D1841" s="26" t="s">
        <v>2437</v>
      </c>
    </row>
    <row r="1842" spans="1:4">
      <c r="A1842" s="36">
        <v>45120</v>
      </c>
      <c r="B1842" s="61" t="s">
        <v>947</v>
      </c>
      <c r="C1842" s="32" t="s">
        <v>423</v>
      </c>
      <c r="D1842" s="26" t="s">
        <v>2438</v>
      </c>
    </row>
    <row r="1843" spans="1:4">
      <c r="A1843" s="36">
        <v>45120</v>
      </c>
      <c r="B1843" s="61" t="s">
        <v>947</v>
      </c>
      <c r="C1843" s="32" t="s">
        <v>423</v>
      </c>
      <c r="D1843" s="26" t="s">
        <v>2439</v>
      </c>
    </row>
    <row r="1844" spans="1:4" ht="29">
      <c r="A1844" s="36">
        <v>44975</v>
      </c>
      <c r="B1844" s="53" t="s">
        <v>516</v>
      </c>
      <c r="C1844" s="32" t="s">
        <v>1260</v>
      </c>
      <c r="D1844" s="26" t="s">
        <v>2440</v>
      </c>
    </row>
    <row r="1845" spans="1:4">
      <c r="A1845" s="36">
        <v>45119</v>
      </c>
      <c r="B1845" s="40" t="s">
        <v>516</v>
      </c>
      <c r="C1845" s="32" t="s">
        <v>423</v>
      </c>
      <c r="D1845" s="26" t="s">
        <v>2441</v>
      </c>
    </row>
    <row r="1846" spans="1:4" ht="31">
      <c r="A1846" s="35">
        <v>45114</v>
      </c>
      <c r="B1846" s="62" t="s">
        <v>716</v>
      </c>
      <c r="C1846" s="32" t="s">
        <v>423</v>
      </c>
      <c r="D1846" s="34" t="s">
        <v>2442</v>
      </c>
    </row>
    <row r="1847" spans="1:4">
      <c r="A1847" s="36">
        <v>45117</v>
      </c>
      <c r="B1847" s="61" t="s">
        <v>490</v>
      </c>
      <c r="C1847" s="32" t="s">
        <v>423</v>
      </c>
      <c r="D1847" s="26" t="s">
        <v>2443</v>
      </c>
    </row>
    <row r="1848" spans="1:4">
      <c r="A1848" s="36">
        <v>45114</v>
      </c>
      <c r="B1848" s="37" t="s">
        <v>678</v>
      </c>
      <c r="C1848" s="32" t="s">
        <v>362</v>
      </c>
      <c r="D1848" s="26" t="s">
        <v>2444</v>
      </c>
    </row>
    <row r="1849" spans="1:4">
      <c r="A1849" s="36">
        <v>45128</v>
      </c>
      <c r="B1849" s="61" t="s">
        <v>1132</v>
      </c>
      <c r="C1849" s="32" t="s">
        <v>362</v>
      </c>
      <c r="D1849" s="26" t="s">
        <v>2445</v>
      </c>
    </row>
    <row r="1850" spans="1:4">
      <c r="A1850" s="36">
        <v>45120</v>
      </c>
      <c r="B1850" s="61" t="s">
        <v>1493</v>
      </c>
      <c r="C1850" s="32" t="s">
        <v>359</v>
      </c>
      <c r="D1850" s="26" t="s">
        <v>2446</v>
      </c>
    </row>
    <row r="1851" spans="1:4">
      <c r="A1851" s="36">
        <v>45129</v>
      </c>
      <c r="B1851" s="61" t="s">
        <v>2447</v>
      </c>
      <c r="C1851" s="26" t="s">
        <v>368</v>
      </c>
      <c r="D1851" s="26" t="s">
        <v>2448</v>
      </c>
    </row>
    <row r="1852" spans="1:4">
      <c r="A1852" s="36">
        <v>45131</v>
      </c>
      <c r="B1852" s="61" t="s">
        <v>2449</v>
      </c>
      <c r="C1852" s="32" t="s">
        <v>362</v>
      </c>
      <c r="D1852" s="26" t="s">
        <v>2450</v>
      </c>
    </row>
    <row r="1853" spans="1:4">
      <c r="A1853" s="36">
        <v>45118</v>
      </c>
      <c r="B1853" s="61" t="s">
        <v>102</v>
      </c>
      <c r="C1853" s="32" t="s">
        <v>362</v>
      </c>
      <c r="D1853" s="26" t="s">
        <v>972</v>
      </c>
    </row>
    <row r="1854" spans="1:4">
      <c r="A1854" s="36">
        <v>45131</v>
      </c>
      <c r="B1854" s="61" t="s">
        <v>653</v>
      </c>
      <c r="C1854" s="32" t="s">
        <v>423</v>
      </c>
      <c r="D1854" s="26" t="s">
        <v>2451</v>
      </c>
    </row>
    <row r="1855" spans="1:4">
      <c r="A1855" s="36">
        <v>45131</v>
      </c>
      <c r="B1855" s="61" t="s">
        <v>2246</v>
      </c>
      <c r="C1855" s="32" t="s">
        <v>359</v>
      </c>
      <c r="D1855" s="26" t="s">
        <v>2452</v>
      </c>
    </row>
    <row r="1856" spans="1:4">
      <c r="A1856" s="36">
        <v>45131</v>
      </c>
      <c r="B1856" s="26" t="s">
        <v>382</v>
      </c>
      <c r="C1856" s="26" t="s">
        <v>362</v>
      </c>
      <c r="D1856" s="26" t="s">
        <v>2453</v>
      </c>
    </row>
    <row r="1857" spans="1:4">
      <c r="A1857" s="36">
        <v>45115</v>
      </c>
      <c r="B1857" s="26" t="s">
        <v>2272</v>
      </c>
      <c r="C1857" s="26" t="s">
        <v>362</v>
      </c>
      <c r="D1857" s="26" t="s">
        <v>2454</v>
      </c>
    </row>
    <row r="1858" spans="1:4">
      <c r="A1858" s="26" t="s">
        <v>2455</v>
      </c>
      <c r="B1858" s="26" t="s">
        <v>2456</v>
      </c>
      <c r="C1858" s="32" t="s">
        <v>362</v>
      </c>
      <c r="D1858" s="26" t="s">
        <v>2457</v>
      </c>
    </row>
    <row r="1859" spans="1:4">
      <c r="A1859" s="36">
        <v>45135</v>
      </c>
      <c r="B1859" s="26" t="s">
        <v>1725</v>
      </c>
      <c r="C1859" s="32" t="s">
        <v>362</v>
      </c>
      <c r="D1859" s="26" t="s">
        <v>2458</v>
      </c>
    </row>
    <row r="1860" spans="1:4">
      <c r="A1860" s="36">
        <v>45133</v>
      </c>
      <c r="B1860" s="26" t="s">
        <v>1271</v>
      </c>
      <c r="C1860" s="32" t="s">
        <v>362</v>
      </c>
      <c r="D1860" s="26" t="s">
        <v>2459</v>
      </c>
    </row>
    <row r="1861" spans="1:4">
      <c r="A1861" s="36">
        <v>45131</v>
      </c>
      <c r="B1861" s="26" t="s">
        <v>386</v>
      </c>
      <c r="C1861" s="32" t="s">
        <v>362</v>
      </c>
      <c r="D1861" s="26" t="s">
        <v>2460</v>
      </c>
    </row>
    <row r="1862" spans="1:4">
      <c r="A1862" s="36">
        <v>45135</v>
      </c>
      <c r="B1862" s="26" t="s">
        <v>450</v>
      </c>
      <c r="C1862" s="32" t="s">
        <v>362</v>
      </c>
      <c r="D1862" s="26" t="s">
        <v>2409</v>
      </c>
    </row>
    <row r="1863" spans="1:4">
      <c r="A1863" s="36">
        <v>45127</v>
      </c>
      <c r="B1863" s="26" t="s">
        <v>897</v>
      </c>
      <c r="C1863" s="32" t="s">
        <v>362</v>
      </c>
      <c r="D1863" s="26" t="s">
        <v>2461</v>
      </c>
    </row>
    <row r="1864" spans="1:4">
      <c r="A1864" s="36">
        <v>45134</v>
      </c>
      <c r="B1864" s="26" t="s">
        <v>1120</v>
      </c>
      <c r="C1864" s="32" t="s">
        <v>362</v>
      </c>
      <c r="D1864" s="26" t="s">
        <v>2462</v>
      </c>
    </row>
    <row r="1865" spans="1:4">
      <c r="A1865" s="36">
        <v>45138</v>
      </c>
      <c r="B1865" s="26" t="s">
        <v>558</v>
      </c>
      <c r="C1865" s="32" t="s">
        <v>362</v>
      </c>
      <c r="D1865" s="26" t="s">
        <v>2463</v>
      </c>
    </row>
    <row r="1866" spans="1:4">
      <c r="A1866" s="26" t="s">
        <v>2464</v>
      </c>
      <c r="B1866" s="26" t="s">
        <v>2465</v>
      </c>
      <c r="C1866" s="32" t="s">
        <v>362</v>
      </c>
      <c r="D1866" s="26" t="s">
        <v>2466</v>
      </c>
    </row>
    <row r="1867" spans="1:4">
      <c r="A1867" s="36">
        <v>45138</v>
      </c>
      <c r="B1867" s="26" t="s">
        <v>1236</v>
      </c>
      <c r="C1867" s="32" t="s">
        <v>362</v>
      </c>
      <c r="D1867" s="26" t="s">
        <v>2298</v>
      </c>
    </row>
    <row r="1868" spans="1:4">
      <c r="A1868" s="36">
        <v>45138</v>
      </c>
      <c r="B1868" s="26" t="s">
        <v>386</v>
      </c>
      <c r="C1868" s="32" t="s">
        <v>362</v>
      </c>
      <c r="D1868" s="26" t="s">
        <v>2467</v>
      </c>
    </row>
    <row r="1869" spans="1:4">
      <c r="A1869" s="36">
        <v>45138</v>
      </c>
      <c r="B1869" s="26" t="s">
        <v>2447</v>
      </c>
      <c r="C1869" s="32" t="s">
        <v>362</v>
      </c>
      <c r="D1869" s="26" t="s">
        <v>1391</v>
      </c>
    </row>
    <row r="1870" spans="1:4">
      <c r="A1870" s="36">
        <v>45119</v>
      </c>
      <c r="B1870" s="26" t="s">
        <v>2468</v>
      </c>
      <c r="C1870" s="32" t="s">
        <v>1704</v>
      </c>
      <c r="D1870" s="26" t="s">
        <v>2469</v>
      </c>
    </row>
    <row r="1871" spans="1:4">
      <c r="A1871" s="36">
        <v>45133</v>
      </c>
      <c r="B1871" s="26" t="s">
        <v>1389</v>
      </c>
      <c r="C1871" s="32" t="s">
        <v>526</v>
      </c>
      <c r="D1871" s="26" t="s">
        <v>2470</v>
      </c>
    </row>
    <row r="1872" spans="1:4">
      <c r="A1872" s="36">
        <v>45142</v>
      </c>
      <c r="B1872" s="26" t="s">
        <v>1132</v>
      </c>
      <c r="C1872" s="32" t="s">
        <v>362</v>
      </c>
      <c r="D1872" s="26" t="s">
        <v>2471</v>
      </c>
    </row>
    <row r="1873" spans="1:4">
      <c r="A1873" s="36">
        <v>45142</v>
      </c>
      <c r="B1873" s="26" t="s">
        <v>2047</v>
      </c>
      <c r="C1873" s="32" t="s">
        <v>362</v>
      </c>
      <c r="D1873" s="26" t="s">
        <v>2472</v>
      </c>
    </row>
    <row r="1874" spans="1:4">
      <c r="A1874" s="36">
        <v>45142</v>
      </c>
      <c r="B1874" s="26" t="s">
        <v>2049</v>
      </c>
      <c r="C1874" s="32" t="s">
        <v>359</v>
      </c>
      <c r="D1874" s="26" t="s">
        <v>2473</v>
      </c>
    </row>
    <row r="1875" spans="1:4">
      <c r="A1875" s="36">
        <v>45145</v>
      </c>
      <c r="B1875" s="26" t="s">
        <v>370</v>
      </c>
      <c r="C1875" s="32" t="s">
        <v>362</v>
      </c>
      <c r="D1875" s="26" t="s">
        <v>2474</v>
      </c>
    </row>
    <row r="1876" spans="1:4">
      <c r="A1876" s="36">
        <v>45116</v>
      </c>
      <c r="B1876" s="26" t="s">
        <v>370</v>
      </c>
      <c r="C1876" s="32" t="s">
        <v>362</v>
      </c>
      <c r="D1876" s="26" t="s">
        <v>2475</v>
      </c>
    </row>
    <row r="1877" spans="1:4">
      <c r="A1877" s="36">
        <v>45145</v>
      </c>
      <c r="B1877" s="26" t="s">
        <v>2241</v>
      </c>
      <c r="C1877" s="32" t="s">
        <v>362</v>
      </c>
      <c r="D1877" s="26" t="s">
        <v>2476</v>
      </c>
    </row>
    <row r="1878" spans="1:4">
      <c r="A1878" s="36">
        <v>45146</v>
      </c>
      <c r="B1878" s="26" t="s">
        <v>409</v>
      </c>
      <c r="C1878" s="26" t="s">
        <v>423</v>
      </c>
      <c r="D1878" s="26" t="s">
        <v>2477</v>
      </c>
    </row>
    <row r="1879" spans="1:4">
      <c r="A1879" s="36">
        <v>45147</v>
      </c>
      <c r="B1879" s="26" t="s">
        <v>490</v>
      </c>
      <c r="C1879" s="26" t="s">
        <v>423</v>
      </c>
      <c r="D1879" s="26" t="s">
        <v>2478</v>
      </c>
    </row>
    <row r="1880" spans="1:4">
      <c r="A1880" s="36">
        <v>45147</v>
      </c>
      <c r="B1880" s="26" t="s">
        <v>1132</v>
      </c>
      <c r="C1880" s="32" t="s">
        <v>423</v>
      </c>
      <c r="D1880" s="26" t="s">
        <v>2479</v>
      </c>
    </row>
    <row r="1881" spans="1:4">
      <c r="A1881" s="36">
        <v>45142</v>
      </c>
      <c r="B1881" s="26" t="s">
        <v>386</v>
      </c>
      <c r="C1881" s="32" t="s">
        <v>362</v>
      </c>
      <c r="D1881" s="26" t="s">
        <v>2480</v>
      </c>
    </row>
    <row r="1882" spans="1:4">
      <c r="A1882" s="36">
        <v>45145</v>
      </c>
      <c r="B1882" s="26" t="s">
        <v>386</v>
      </c>
      <c r="C1882" s="32" t="s">
        <v>362</v>
      </c>
      <c r="D1882" s="26" t="s">
        <v>2481</v>
      </c>
    </row>
    <row r="1883" spans="1:4">
      <c r="A1883" s="36">
        <v>45142</v>
      </c>
      <c r="B1883" s="26" t="s">
        <v>713</v>
      </c>
      <c r="C1883" s="32" t="s">
        <v>362</v>
      </c>
      <c r="D1883" s="26" t="s">
        <v>2409</v>
      </c>
    </row>
    <row r="1884" spans="1:4">
      <c r="A1884" s="36">
        <v>45147</v>
      </c>
      <c r="B1884" s="26" t="s">
        <v>707</v>
      </c>
      <c r="C1884" s="32" t="s">
        <v>362</v>
      </c>
      <c r="D1884" s="26" t="s">
        <v>2482</v>
      </c>
    </row>
    <row r="1885" spans="1:4">
      <c r="A1885" s="36">
        <v>45146</v>
      </c>
      <c r="B1885" s="26" t="s">
        <v>1009</v>
      </c>
      <c r="C1885" s="32" t="s">
        <v>359</v>
      </c>
      <c r="D1885" s="26" t="s">
        <v>2483</v>
      </c>
    </row>
    <row r="1886" spans="1:4">
      <c r="A1886" s="36">
        <v>45148</v>
      </c>
      <c r="B1886" s="26" t="s">
        <v>2484</v>
      </c>
      <c r="C1886" s="32" t="s">
        <v>1428</v>
      </c>
      <c r="D1886" s="26" t="s">
        <v>2485</v>
      </c>
    </row>
    <row r="1887" spans="1:4">
      <c r="A1887" s="36">
        <v>45148</v>
      </c>
      <c r="B1887" s="26" t="s">
        <v>2421</v>
      </c>
      <c r="C1887" s="26" t="s">
        <v>368</v>
      </c>
      <c r="D1887" s="26" t="s">
        <v>2486</v>
      </c>
    </row>
    <row r="1888" spans="1:4">
      <c r="A1888" s="36">
        <v>45140</v>
      </c>
      <c r="B1888" s="26" t="s">
        <v>1073</v>
      </c>
      <c r="C1888" s="32" t="s">
        <v>362</v>
      </c>
      <c r="D1888" s="26" t="s">
        <v>2487</v>
      </c>
    </row>
    <row r="1889" spans="1:4">
      <c r="A1889" s="36">
        <v>45145</v>
      </c>
      <c r="B1889" s="26" t="s">
        <v>1073</v>
      </c>
      <c r="C1889" s="32" t="s">
        <v>362</v>
      </c>
      <c r="D1889" s="26" t="s">
        <v>2488</v>
      </c>
    </row>
    <row r="1890" spans="1:4">
      <c r="A1890" s="36">
        <v>45147</v>
      </c>
      <c r="B1890" s="26" t="s">
        <v>382</v>
      </c>
      <c r="C1890" s="32" t="s">
        <v>362</v>
      </c>
      <c r="D1890" s="26" t="s">
        <v>2489</v>
      </c>
    </row>
    <row r="1891" spans="1:4">
      <c r="A1891" s="36">
        <v>45119</v>
      </c>
      <c r="B1891" s="40" t="s">
        <v>516</v>
      </c>
      <c r="C1891" s="32" t="s">
        <v>362</v>
      </c>
      <c r="D1891" s="26" t="s">
        <v>2490</v>
      </c>
    </row>
    <row r="1892" spans="1:4">
      <c r="A1892" s="36">
        <v>45134</v>
      </c>
      <c r="B1892" s="40" t="s">
        <v>516</v>
      </c>
      <c r="C1892" s="32" t="s">
        <v>362</v>
      </c>
      <c r="D1892" s="26" t="s">
        <v>2491</v>
      </c>
    </row>
    <row r="1893" spans="1:4">
      <c r="A1893" s="36">
        <v>45149</v>
      </c>
      <c r="B1893" s="40" t="s">
        <v>516</v>
      </c>
      <c r="C1893" s="32" t="s">
        <v>362</v>
      </c>
      <c r="D1893" s="26" t="s">
        <v>2491</v>
      </c>
    </row>
    <row r="1894" spans="1:4">
      <c r="A1894" s="36">
        <v>45148</v>
      </c>
      <c r="B1894" s="26" t="s">
        <v>382</v>
      </c>
      <c r="C1894" s="32" t="s">
        <v>362</v>
      </c>
      <c r="D1894" s="26" t="s">
        <v>2492</v>
      </c>
    </row>
    <row r="1895" spans="1:4">
      <c r="A1895" s="36">
        <v>45149</v>
      </c>
      <c r="B1895" s="26" t="s">
        <v>1056</v>
      </c>
      <c r="C1895" s="32" t="s">
        <v>362</v>
      </c>
      <c r="D1895" s="26" t="s">
        <v>2493</v>
      </c>
    </row>
    <row r="1896" spans="1:4">
      <c r="A1896" s="36">
        <v>45148</v>
      </c>
      <c r="B1896" s="26" t="s">
        <v>386</v>
      </c>
      <c r="C1896" s="32" t="s">
        <v>359</v>
      </c>
      <c r="D1896" s="26" t="s">
        <v>2494</v>
      </c>
    </row>
    <row r="1897" spans="1:4">
      <c r="A1897" s="36">
        <v>45139</v>
      </c>
      <c r="B1897" s="26" t="s">
        <v>482</v>
      </c>
      <c r="C1897" s="32" t="s">
        <v>362</v>
      </c>
      <c r="D1897" s="26" t="s">
        <v>2495</v>
      </c>
    </row>
    <row r="1898" spans="1:4">
      <c r="A1898" s="36">
        <v>45147</v>
      </c>
      <c r="B1898" s="26" t="s">
        <v>2180</v>
      </c>
      <c r="C1898" s="32" t="s">
        <v>362</v>
      </c>
      <c r="D1898" s="26" t="s">
        <v>2496</v>
      </c>
    </row>
    <row r="1899" spans="1:4">
      <c r="A1899" s="36">
        <v>45148</v>
      </c>
      <c r="B1899" s="26" t="s">
        <v>2180</v>
      </c>
      <c r="C1899" s="32" t="s">
        <v>362</v>
      </c>
      <c r="D1899" s="26" t="s">
        <v>2497</v>
      </c>
    </row>
    <row r="1900" spans="1:4">
      <c r="A1900" s="36">
        <v>45148</v>
      </c>
      <c r="B1900" s="26" t="s">
        <v>2498</v>
      </c>
      <c r="C1900" s="32" t="s">
        <v>362</v>
      </c>
      <c r="D1900" s="26" t="s">
        <v>2499</v>
      </c>
    </row>
    <row r="1901" spans="1:4">
      <c r="A1901" s="36">
        <v>45147</v>
      </c>
      <c r="B1901" s="26" t="s">
        <v>419</v>
      </c>
      <c r="C1901" s="32" t="s">
        <v>362</v>
      </c>
      <c r="D1901" s="26" t="s">
        <v>2500</v>
      </c>
    </row>
    <row r="1902" spans="1:4">
      <c r="A1902" s="36">
        <v>45154</v>
      </c>
      <c r="B1902" s="40" t="s">
        <v>516</v>
      </c>
      <c r="C1902" s="26" t="s">
        <v>368</v>
      </c>
      <c r="D1902" s="26" t="s">
        <v>2501</v>
      </c>
    </row>
    <row r="1903" spans="1:4">
      <c r="A1903" s="36">
        <v>45149</v>
      </c>
      <c r="B1903" s="26" t="s">
        <v>446</v>
      </c>
      <c r="C1903" s="32" t="s">
        <v>362</v>
      </c>
      <c r="D1903" s="26" t="s">
        <v>2502</v>
      </c>
    </row>
    <row r="1904" spans="1:4">
      <c r="A1904" s="36">
        <v>45142</v>
      </c>
      <c r="B1904" s="26" t="s">
        <v>413</v>
      </c>
      <c r="C1904" s="32" t="s">
        <v>423</v>
      </c>
      <c r="D1904" s="26" t="s">
        <v>2503</v>
      </c>
    </row>
    <row r="1905" spans="1:4">
      <c r="A1905" s="36">
        <v>45143</v>
      </c>
      <c r="B1905" s="26" t="s">
        <v>413</v>
      </c>
      <c r="C1905" s="32" t="s">
        <v>362</v>
      </c>
      <c r="D1905" s="26" t="s">
        <v>2504</v>
      </c>
    </row>
    <row r="1906" spans="1:4">
      <c r="A1906" s="36">
        <v>45152</v>
      </c>
      <c r="B1906" s="26" t="s">
        <v>361</v>
      </c>
      <c r="C1906" s="32" t="s">
        <v>423</v>
      </c>
      <c r="D1906" s="26" t="s">
        <v>2505</v>
      </c>
    </row>
    <row r="1907" spans="1:4">
      <c r="A1907" s="36">
        <v>45133</v>
      </c>
      <c r="B1907" s="26" t="s">
        <v>2506</v>
      </c>
      <c r="C1907" s="32" t="s">
        <v>362</v>
      </c>
      <c r="D1907" s="26" t="s">
        <v>2507</v>
      </c>
    </row>
    <row r="1908" spans="1:4">
      <c r="A1908" s="36">
        <v>45091</v>
      </c>
      <c r="B1908" s="26" t="s">
        <v>615</v>
      </c>
      <c r="C1908" s="32" t="s">
        <v>362</v>
      </c>
      <c r="D1908" s="26" t="s">
        <v>2508</v>
      </c>
    </row>
    <row r="1909" spans="1:4">
      <c r="A1909" s="36">
        <v>45098</v>
      </c>
      <c r="B1909" s="26" t="s">
        <v>615</v>
      </c>
      <c r="C1909" s="32" t="s">
        <v>362</v>
      </c>
      <c r="D1909" s="26" t="s">
        <v>2509</v>
      </c>
    </row>
    <row r="1910" spans="1:4">
      <c r="A1910" s="36">
        <v>45112</v>
      </c>
      <c r="B1910" s="26" t="s">
        <v>615</v>
      </c>
      <c r="C1910" s="32" t="s">
        <v>362</v>
      </c>
      <c r="D1910" s="26" t="s">
        <v>2510</v>
      </c>
    </row>
    <row r="1911" spans="1:4">
      <c r="A1911" s="36">
        <v>45128</v>
      </c>
      <c r="B1911" s="26" t="s">
        <v>615</v>
      </c>
      <c r="C1911" s="32" t="s">
        <v>362</v>
      </c>
      <c r="D1911" s="26" t="s">
        <v>2511</v>
      </c>
    </row>
    <row r="1912" spans="1:4">
      <c r="A1912" s="36">
        <v>45131</v>
      </c>
      <c r="B1912" s="26" t="s">
        <v>615</v>
      </c>
      <c r="C1912" s="32" t="s">
        <v>362</v>
      </c>
      <c r="D1912" s="26" t="s">
        <v>2512</v>
      </c>
    </row>
    <row r="1913" spans="1:4">
      <c r="A1913" s="36">
        <v>45138</v>
      </c>
      <c r="B1913" s="26" t="s">
        <v>615</v>
      </c>
      <c r="C1913" s="32" t="s">
        <v>362</v>
      </c>
      <c r="D1913" s="26" t="s">
        <v>2513</v>
      </c>
    </row>
    <row r="1914" spans="1:4">
      <c r="A1914" s="36">
        <v>45146</v>
      </c>
      <c r="B1914" s="26" t="s">
        <v>490</v>
      </c>
      <c r="C1914" s="32" t="s">
        <v>362</v>
      </c>
      <c r="D1914" s="26" t="s">
        <v>2514</v>
      </c>
    </row>
    <row r="1915" spans="1:4">
      <c r="A1915" s="36">
        <v>45153</v>
      </c>
      <c r="B1915" s="26" t="s">
        <v>490</v>
      </c>
      <c r="C1915" s="32" t="s">
        <v>1260</v>
      </c>
      <c r="D1915" s="26" t="s">
        <v>2515</v>
      </c>
    </row>
    <row r="1916" spans="1:4">
      <c r="A1916" s="36">
        <v>45152</v>
      </c>
      <c r="B1916" s="37" t="s">
        <v>653</v>
      </c>
      <c r="C1916" s="26" t="s">
        <v>423</v>
      </c>
      <c r="D1916" s="26" t="s">
        <v>2516</v>
      </c>
    </row>
    <row r="1917" spans="1:4">
      <c r="A1917" s="36">
        <v>45135</v>
      </c>
      <c r="B1917" s="61" t="s">
        <v>947</v>
      </c>
      <c r="C1917" s="32" t="s">
        <v>423</v>
      </c>
      <c r="D1917" s="26" t="s">
        <v>2517</v>
      </c>
    </row>
    <row r="1918" spans="1:4">
      <c r="A1918" s="36">
        <v>45098</v>
      </c>
      <c r="B1918" s="26" t="s">
        <v>428</v>
      </c>
      <c r="C1918" s="26" t="s">
        <v>423</v>
      </c>
      <c r="D1918" s="26" t="s">
        <v>2518</v>
      </c>
    </row>
    <row r="1919" spans="1:4">
      <c r="A1919" s="36">
        <v>45067</v>
      </c>
      <c r="B1919" s="37" t="s">
        <v>574</v>
      </c>
      <c r="C1919" s="26" t="s">
        <v>423</v>
      </c>
      <c r="D1919" s="26" t="s">
        <v>2519</v>
      </c>
    </row>
    <row r="1920" spans="1:4">
      <c r="A1920" s="36">
        <v>45114</v>
      </c>
      <c r="B1920" s="37" t="s">
        <v>574</v>
      </c>
      <c r="C1920" s="26" t="s">
        <v>423</v>
      </c>
      <c r="D1920" s="26" t="s">
        <v>2520</v>
      </c>
    </row>
    <row r="1921" spans="1:4">
      <c r="A1921" s="36">
        <v>45119</v>
      </c>
      <c r="B1921" s="40" t="s">
        <v>516</v>
      </c>
      <c r="C1921" s="32" t="s">
        <v>423</v>
      </c>
      <c r="D1921" s="26" t="s">
        <v>2521</v>
      </c>
    </row>
    <row r="1922" spans="1:4" ht="29">
      <c r="A1922" s="36">
        <v>45124</v>
      </c>
      <c r="B1922" s="26" t="s">
        <v>409</v>
      </c>
      <c r="C1922" s="26" t="s">
        <v>423</v>
      </c>
      <c r="D1922" s="26" t="s">
        <v>2522</v>
      </c>
    </row>
    <row r="1923" spans="1:4">
      <c r="A1923" s="36">
        <v>44916</v>
      </c>
      <c r="B1923" s="26" t="s">
        <v>380</v>
      </c>
      <c r="C1923" s="26" t="s">
        <v>423</v>
      </c>
      <c r="D1923" s="26" t="s">
        <v>2523</v>
      </c>
    </row>
    <row r="1924" spans="1:4">
      <c r="A1924" s="36">
        <v>45154</v>
      </c>
      <c r="B1924" s="37" t="s">
        <v>2524</v>
      </c>
      <c r="C1924" s="32" t="s">
        <v>362</v>
      </c>
      <c r="D1924" s="26" t="s">
        <v>2525</v>
      </c>
    </row>
    <row r="1925" spans="1:4">
      <c r="A1925" s="36">
        <v>45155</v>
      </c>
      <c r="B1925" s="37" t="s">
        <v>446</v>
      </c>
      <c r="C1925" s="32" t="s">
        <v>362</v>
      </c>
      <c r="D1925" s="26" t="s">
        <v>2526</v>
      </c>
    </row>
    <row r="1926" spans="1:4">
      <c r="A1926" s="36">
        <v>45156</v>
      </c>
      <c r="B1926" s="37" t="s">
        <v>409</v>
      </c>
      <c r="C1926" s="32" t="s">
        <v>362</v>
      </c>
      <c r="D1926" s="26" t="s">
        <v>2527</v>
      </c>
    </row>
    <row r="1927" spans="1:4">
      <c r="A1927" s="36">
        <v>45156</v>
      </c>
      <c r="B1927" s="37" t="s">
        <v>409</v>
      </c>
      <c r="C1927" s="26" t="s">
        <v>368</v>
      </c>
      <c r="D1927" s="26" t="s">
        <v>2528</v>
      </c>
    </row>
    <row r="1928" spans="1:4">
      <c r="A1928" s="36">
        <v>45160</v>
      </c>
      <c r="B1928" s="37" t="s">
        <v>382</v>
      </c>
      <c r="C1928" s="26" t="s">
        <v>362</v>
      </c>
      <c r="D1928" s="26" t="s">
        <v>2529</v>
      </c>
    </row>
    <row r="1929" spans="1:4">
      <c r="A1929" s="36">
        <v>45154</v>
      </c>
      <c r="B1929" s="37" t="s">
        <v>386</v>
      </c>
      <c r="C1929" s="32" t="s">
        <v>1704</v>
      </c>
      <c r="D1929" s="26" t="s">
        <v>2530</v>
      </c>
    </row>
    <row r="1930" spans="1:4">
      <c r="A1930" s="36">
        <v>45156</v>
      </c>
      <c r="B1930" s="37" t="s">
        <v>475</v>
      </c>
      <c r="C1930" s="32" t="s">
        <v>362</v>
      </c>
      <c r="D1930" s="26" t="s">
        <v>2531</v>
      </c>
    </row>
    <row r="1931" spans="1:4">
      <c r="A1931" s="36">
        <v>45154</v>
      </c>
      <c r="B1931" s="37" t="s">
        <v>1063</v>
      </c>
      <c r="C1931" s="32" t="s">
        <v>1704</v>
      </c>
      <c r="D1931" s="26" t="s">
        <v>2532</v>
      </c>
    </row>
    <row r="1932" spans="1:4">
      <c r="A1932" s="36">
        <v>45149</v>
      </c>
      <c r="B1932" s="37" t="s">
        <v>558</v>
      </c>
      <c r="C1932" s="32" t="s">
        <v>1704</v>
      </c>
      <c r="D1932" s="26" t="s">
        <v>2533</v>
      </c>
    </row>
    <row r="1933" spans="1:4">
      <c r="A1933" s="36">
        <v>45155</v>
      </c>
      <c r="B1933" s="37" t="s">
        <v>2534</v>
      </c>
      <c r="C1933" s="32" t="s">
        <v>362</v>
      </c>
      <c r="D1933" s="26" t="s">
        <v>2535</v>
      </c>
    </row>
    <row r="1934" spans="1:4">
      <c r="A1934" s="36">
        <v>45161</v>
      </c>
      <c r="B1934" s="37" t="s">
        <v>2536</v>
      </c>
      <c r="C1934" s="32" t="s">
        <v>362</v>
      </c>
      <c r="D1934" s="26" t="s">
        <v>2537</v>
      </c>
    </row>
    <row r="1935" spans="1:4">
      <c r="A1935" s="36">
        <v>45162</v>
      </c>
      <c r="B1935" s="37" t="s">
        <v>1456</v>
      </c>
      <c r="C1935" s="32" t="s">
        <v>1704</v>
      </c>
      <c r="D1935" s="26" t="s">
        <v>2538</v>
      </c>
    </row>
    <row r="1936" spans="1:4">
      <c r="A1936" s="36">
        <v>45151</v>
      </c>
      <c r="B1936" s="37" t="s">
        <v>2055</v>
      </c>
      <c r="C1936" s="32" t="s">
        <v>362</v>
      </c>
      <c r="D1936" s="26" t="s">
        <v>2283</v>
      </c>
    </row>
    <row r="1937" spans="1:4">
      <c r="A1937" s="36">
        <v>45091</v>
      </c>
      <c r="B1937" s="37" t="s">
        <v>2055</v>
      </c>
      <c r="C1937" s="32" t="s">
        <v>362</v>
      </c>
      <c r="D1937" s="26" t="s">
        <v>2539</v>
      </c>
    </row>
    <row r="1938" spans="1:4">
      <c r="A1938" s="36">
        <v>45121</v>
      </c>
      <c r="B1938" s="37" t="s">
        <v>2055</v>
      </c>
      <c r="C1938" s="32" t="s">
        <v>362</v>
      </c>
      <c r="D1938" s="26" t="s">
        <v>2283</v>
      </c>
    </row>
    <row r="1939" spans="1:4">
      <c r="A1939" s="36">
        <v>45156</v>
      </c>
      <c r="B1939" s="37" t="s">
        <v>733</v>
      </c>
      <c r="C1939" s="32" t="s">
        <v>362</v>
      </c>
      <c r="D1939" s="26" t="s">
        <v>2540</v>
      </c>
    </row>
    <row r="1940" spans="1:4">
      <c r="A1940" s="36">
        <v>45162</v>
      </c>
      <c r="B1940" s="37" t="s">
        <v>413</v>
      </c>
      <c r="C1940" s="32" t="s">
        <v>362</v>
      </c>
      <c r="D1940" s="26" t="s">
        <v>2541</v>
      </c>
    </row>
    <row r="1941" spans="1:4">
      <c r="A1941" s="36">
        <v>45160</v>
      </c>
      <c r="B1941" s="37" t="s">
        <v>678</v>
      </c>
      <c r="C1941" s="32" t="s">
        <v>362</v>
      </c>
      <c r="D1941" s="26" t="s">
        <v>2542</v>
      </c>
    </row>
    <row r="1942" spans="1:4">
      <c r="A1942" s="36">
        <v>45160</v>
      </c>
      <c r="B1942" s="37" t="s">
        <v>1080</v>
      </c>
      <c r="C1942" s="32" t="s">
        <v>362</v>
      </c>
      <c r="D1942" s="26" t="s">
        <v>2543</v>
      </c>
    </row>
    <row r="1943" spans="1:4" ht="43.5">
      <c r="A1943" s="35">
        <v>45156</v>
      </c>
      <c r="B1943" s="40" t="s">
        <v>649</v>
      </c>
      <c r="C1943" s="32" t="s">
        <v>362</v>
      </c>
      <c r="D1943" s="31" t="s">
        <v>2544</v>
      </c>
    </row>
    <row r="1944" spans="1:4">
      <c r="A1944" s="36">
        <v>45163</v>
      </c>
      <c r="B1944" s="37" t="s">
        <v>2498</v>
      </c>
      <c r="C1944" s="32" t="s">
        <v>362</v>
      </c>
      <c r="D1944" s="26" t="s">
        <v>2545</v>
      </c>
    </row>
    <row r="1945" spans="1:4">
      <c r="A1945" s="36">
        <v>45162</v>
      </c>
      <c r="B1945" s="37" t="s">
        <v>409</v>
      </c>
      <c r="C1945" s="32" t="s">
        <v>1237</v>
      </c>
      <c r="D1945" s="26" t="s">
        <v>2546</v>
      </c>
    </row>
    <row r="1946" spans="1:4">
      <c r="A1946" s="35">
        <v>45163</v>
      </c>
      <c r="B1946" s="37" t="s">
        <v>1019</v>
      </c>
      <c r="C1946" s="26" t="s">
        <v>368</v>
      </c>
      <c r="D1946" s="26" t="s">
        <v>2547</v>
      </c>
    </row>
    <row r="1947" spans="1:4">
      <c r="A1947" s="36">
        <v>45163</v>
      </c>
      <c r="B1947" s="37" t="s">
        <v>955</v>
      </c>
      <c r="C1947" s="32" t="s">
        <v>1237</v>
      </c>
      <c r="D1947" s="26" t="s">
        <v>2548</v>
      </c>
    </row>
    <row r="1948" spans="1:4">
      <c r="A1948" s="36">
        <v>45147</v>
      </c>
      <c r="B1948" s="37" t="s">
        <v>2330</v>
      </c>
      <c r="C1948" s="32" t="s">
        <v>2549</v>
      </c>
      <c r="D1948" s="26" t="s">
        <v>2550</v>
      </c>
    </row>
    <row r="1949" spans="1:4">
      <c r="A1949" s="36">
        <v>45156</v>
      </c>
      <c r="B1949" s="37" t="s">
        <v>2330</v>
      </c>
      <c r="C1949" s="32" t="s">
        <v>2549</v>
      </c>
      <c r="D1949" s="26" t="s">
        <v>2551</v>
      </c>
    </row>
    <row r="1950" spans="1:4">
      <c r="A1950" s="36">
        <v>45168</v>
      </c>
      <c r="B1950" s="37" t="s">
        <v>567</v>
      </c>
      <c r="C1950" s="32" t="s">
        <v>2549</v>
      </c>
      <c r="D1950" s="26" t="s">
        <v>2552</v>
      </c>
    </row>
    <row r="1951" spans="1:4">
      <c r="A1951" s="36">
        <v>45100</v>
      </c>
      <c r="B1951" s="37" t="s">
        <v>516</v>
      </c>
      <c r="C1951" s="32" t="s">
        <v>2549</v>
      </c>
      <c r="D1951" s="26" t="s">
        <v>2553</v>
      </c>
    </row>
    <row r="1952" spans="1:4">
      <c r="A1952" s="36">
        <v>45166</v>
      </c>
      <c r="B1952" s="37" t="s">
        <v>516</v>
      </c>
      <c r="C1952" s="32" t="s">
        <v>2549</v>
      </c>
      <c r="D1952" s="26" t="s">
        <v>2554</v>
      </c>
    </row>
    <row r="1953" spans="1:4">
      <c r="A1953" s="36">
        <v>45168</v>
      </c>
      <c r="B1953" s="37" t="s">
        <v>516</v>
      </c>
      <c r="C1953" s="32" t="s">
        <v>2549</v>
      </c>
      <c r="D1953" s="26" t="s">
        <v>2555</v>
      </c>
    </row>
    <row r="1954" spans="1:4" ht="29">
      <c r="A1954" s="36">
        <v>45170</v>
      </c>
      <c r="B1954" s="37" t="s">
        <v>1216</v>
      </c>
      <c r="C1954" s="32"/>
      <c r="D1954" s="26" t="s">
        <v>2556</v>
      </c>
    </row>
    <row r="1955" spans="1:4">
      <c r="A1955" s="36">
        <v>45169</v>
      </c>
      <c r="B1955" s="37" t="s">
        <v>2465</v>
      </c>
      <c r="C1955" s="32" t="s">
        <v>359</v>
      </c>
      <c r="D1955" s="26" t="s">
        <v>2557</v>
      </c>
    </row>
    <row r="1956" spans="1:4">
      <c r="A1956" s="36">
        <v>45173</v>
      </c>
      <c r="B1956" s="37" t="s">
        <v>446</v>
      </c>
      <c r="C1956" s="32" t="s">
        <v>2549</v>
      </c>
      <c r="D1956" s="26" t="s">
        <v>2558</v>
      </c>
    </row>
    <row r="1957" spans="1:4">
      <c r="A1957" s="36">
        <v>45169</v>
      </c>
      <c r="B1957" s="37" t="s">
        <v>1456</v>
      </c>
      <c r="C1957" s="32" t="s">
        <v>1704</v>
      </c>
      <c r="D1957" s="26" t="s">
        <v>2150</v>
      </c>
    </row>
    <row r="1958" spans="1:4">
      <c r="A1958" s="36">
        <v>45169</v>
      </c>
      <c r="B1958" s="37" t="s">
        <v>490</v>
      </c>
      <c r="C1958" s="32" t="s">
        <v>1237</v>
      </c>
      <c r="D1958" s="26" t="s">
        <v>2559</v>
      </c>
    </row>
    <row r="1959" spans="1:4">
      <c r="A1959" s="36">
        <v>45169</v>
      </c>
      <c r="B1959" s="40" t="s">
        <v>649</v>
      </c>
      <c r="C1959" s="32" t="s">
        <v>1237</v>
      </c>
      <c r="D1959" s="26" t="s">
        <v>2559</v>
      </c>
    </row>
    <row r="1960" spans="1:4">
      <c r="A1960" s="36">
        <v>45167</v>
      </c>
      <c r="B1960" s="37" t="s">
        <v>2330</v>
      </c>
      <c r="C1960" s="32" t="s">
        <v>362</v>
      </c>
      <c r="D1960" s="26" t="s">
        <v>2560</v>
      </c>
    </row>
    <row r="1961" spans="1:4">
      <c r="A1961" s="36">
        <v>45175</v>
      </c>
      <c r="B1961" s="37" t="s">
        <v>2330</v>
      </c>
      <c r="C1961" s="32" t="s">
        <v>362</v>
      </c>
      <c r="D1961" s="26" t="s">
        <v>2561</v>
      </c>
    </row>
    <row r="1962" spans="1:4" ht="29">
      <c r="A1962" s="36">
        <v>45177</v>
      </c>
      <c r="B1962" s="37" t="s">
        <v>1120</v>
      </c>
      <c r="C1962" s="26" t="s">
        <v>368</v>
      </c>
      <c r="D1962" s="26" t="s">
        <v>2562</v>
      </c>
    </row>
    <row r="1963" spans="1:4">
      <c r="A1963" s="36">
        <v>45173</v>
      </c>
      <c r="B1963" s="37" t="s">
        <v>2167</v>
      </c>
      <c r="C1963" s="32" t="s">
        <v>362</v>
      </c>
      <c r="D1963" s="26" t="s">
        <v>2563</v>
      </c>
    </row>
    <row r="1964" spans="1:4">
      <c r="A1964" s="36">
        <v>45177</v>
      </c>
      <c r="B1964" s="26" t="s">
        <v>490</v>
      </c>
      <c r="C1964" s="32" t="s">
        <v>362</v>
      </c>
      <c r="D1964" s="26" t="s">
        <v>2564</v>
      </c>
    </row>
    <row r="1965" spans="1:4">
      <c r="A1965" s="36">
        <v>45170</v>
      </c>
      <c r="B1965" s="26" t="s">
        <v>1216</v>
      </c>
      <c r="C1965" s="32" t="s">
        <v>362</v>
      </c>
      <c r="D1965" s="26" t="s">
        <v>2565</v>
      </c>
    </row>
    <row r="1966" spans="1:4">
      <c r="A1966" s="36">
        <v>45177</v>
      </c>
      <c r="B1966" s="26" t="s">
        <v>2143</v>
      </c>
      <c r="C1966" s="32" t="s">
        <v>362</v>
      </c>
      <c r="D1966" s="26" t="s">
        <v>2104</v>
      </c>
    </row>
    <row r="1967" spans="1:4" ht="29">
      <c r="A1967" s="35">
        <v>45166</v>
      </c>
      <c r="B1967" s="32" t="s">
        <v>678</v>
      </c>
      <c r="C1967" s="26" t="s">
        <v>368</v>
      </c>
      <c r="D1967" s="26" t="s">
        <v>2566</v>
      </c>
    </row>
    <row r="1968" spans="1:4" ht="29">
      <c r="A1968" s="35">
        <v>45146</v>
      </c>
      <c r="B1968" s="32" t="s">
        <v>1056</v>
      </c>
      <c r="C1968" s="26" t="s">
        <v>368</v>
      </c>
      <c r="D1968" s="26" t="s">
        <v>2567</v>
      </c>
    </row>
    <row r="1969" spans="1:4">
      <c r="A1969" s="36">
        <v>45153</v>
      </c>
      <c r="B1969" s="26" t="s">
        <v>2568</v>
      </c>
      <c r="C1969" s="32" t="s">
        <v>423</v>
      </c>
      <c r="D1969" s="26" t="s">
        <v>2569</v>
      </c>
    </row>
    <row r="1970" spans="1:4">
      <c r="A1970" s="36">
        <v>45173</v>
      </c>
      <c r="B1970" s="26" t="s">
        <v>772</v>
      </c>
      <c r="C1970" s="26" t="s">
        <v>362</v>
      </c>
      <c r="D1970" s="26" t="s">
        <v>2570</v>
      </c>
    </row>
    <row r="1971" spans="1:4">
      <c r="A1971" s="36">
        <v>45177</v>
      </c>
      <c r="B1971" s="26" t="s">
        <v>1716</v>
      </c>
      <c r="C1971" s="32" t="s">
        <v>526</v>
      </c>
      <c r="D1971" s="26" t="s">
        <v>2571</v>
      </c>
    </row>
    <row r="1972" spans="1:4">
      <c r="A1972" s="36">
        <v>45175</v>
      </c>
      <c r="B1972" s="26" t="s">
        <v>475</v>
      </c>
      <c r="C1972" s="32" t="s">
        <v>526</v>
      </c>
      <c r="D1972" s="26" t="s">
        <v>2572</v>
      </c>
    </row>
    <row r="1973" spans="1:4">
      <c r="A1973" s="36">
        <v>45173</v>
      </c>
      <c r="B1973" s="26" t="s">
        <v>1094</v>
      </c>
      <c r="C1973" s="32" t="s">
        <v>362</v>
      </c>
      <c r="D1973" s="26" t="s">
        <v>2573</v>
      </c>
    </row>
    <row r="1974" spans="1:4">
      <c r="A1974" s="36">
        <v>45173</v>
      </c>
      <c r="B1974" s="26" t="s">
        <v>832</v>
      </c>
      <c r="C1974" s="32" t="s">
        <v>359</v>
      </c>
      <c r="D1974" s="26" t="s">
        <v>1585</v>
      </c>
    </row>
    <row r="1975" spans="1:4">
      <c r="A1975" s="36">
        <v>45170</v>
      </c>
      <c r="B1975" s="26" t="s">
        <v>1120</v>
      </c>
      <c r="C1975" s="32" t="s">
        <v>362</v>
      </c>
      <c r="D1975" s="26" t="s">
        <v>2574</v>
      </c>
    </row>
    <row r="1976" spans="1:4">
      <c r="A1976" s="36">
        <v>45169</v>
      </c>
      <c r="B1976" s="26" t="s">
        <v>1120</v>
      </c>
      <c r="C1976" s="32" t="s">
        <v>362</v>
      </c>
      <c r="D1976" s="26" t="s">
        <v>2279</v>
      </c>
    </row>
    <row r="1977" spans="1:4">
      <c r="A1977" s="36">
        <v>45166</v>
      </c>
      <c r="B1977" s="26" t="s">
        <v>1120</v>
      </c>
      <c r="C1977" s="32" t="s">
        <v>362</v>
      </c>
      <c r="D1977" s="26" t="s">
        <v>2575</v>
      </c>
    </row>
    <row r="1978" spans="1:4">
      <c r="A1978" s="36">
        <v>45162</v>
      </c>
      <c r="B1978" s="26" t="s">
        <v>1120</v>
      </c>
      <c r="C1978" s="32" t="s">
        <v>362</v>
      </c>
      <c r="D1978" s="26" t="s">
        <v>969</v>
      </c>
    </row>
    <row r="1979" spans="1:4">
      <c r="A1979" s="36">
        <v>45160</v>
      </c>
      <c r="B1979" s="26" t="s">
        <v>1120</v>
      </c>
      <c r="C1979" s="32" t="s">
        <v>362</v>
      </c>
      <c r="D1979" s="26" t="s">
        <v>2576</v>
      </c>
    </row>
    <row r="1980" spans="1:4">
      <c r="A1980" s="36">
        <v>45174</v>
      </c>
      <c r="B1980" s="26" t="s">
        <v>1120</v>
      </c>
      <c r="C1980" s="32" t="s">
        <v>1237</v>
      </c>
      <c r="D1980" s="26" t="s">
        <v>2577</v>
      </c>
    </row>
    <row r="1981" spans="1:4">
      <c r="A1981" s="36">
        <v>45174</v>
      </c>
      <c r="B1981" s="40" t="s">
        <v>649</v>
      </c>
      <c r="C1981" s="26" t="s">
        <v>368</v>
      </c>
      <c r="D1981" s="26" t="s">
        <v>2578</v>
      </c>
    </row>
    <row r="1982" spans="1:4">
      <c r="A1982" s="36">
        <v>45168</v>
      </c>
      <c r="B1982" s="26" t="s">
        <v>2330</v>
      </c>
      <c r="C1982" s="32" t="s">
        <v>1237</v>
      </c>
      <c r="D1982" s="26" t="s">
        <v>2579</v>
      </c>
    </row>
    <row r="1983" spans="1:4">
      <c r="A1983" s="35">
        <v>45168</v>
      </c>
      <c r="B1983" s="53" t="s">
        <v>558</v>
      </c>
      <c r="C1983" s="26" t="s">
        <v>368</v>
      </c>
      <c r="D1983" s="26" t="s">
        <v>2580</v>
      </c>
    </row>
    <row r="1984" spans="1:4">
      <c r="A1984" s="36">
        <v>45167</v>
      </c>
      <c r="B1984" s="40" t="s">
        <v>2581</v>
      </c>
      <c r="C1984" s="26" t="s">
        <v>359</v>
      </c>
      <c r="D1984" s="26" t="s">
        <v>2582</v>
      </c>
    </row>
    <row r="1985" spans="1:4">
      <c r="A1985" s="36">
        <v>45166</v>
      </c>
      <c r="B1985" s="40" t="s">
        <v>2583</v>
      </c>
      <c r="C1985" s="26" t="s">
        <v>362</v>
      </c>
      <c r="D1985" s="26" t="s">
        <v>2584</v>
      </c>
    </row>
    <row r="1986" spans="1:4">
      <c r="A1986" s="36">
        <v>45167</v>
      </c>
      <c r="B1986" s="40" t="s">
        <v>417</v>
      </c>
      <c r="C1986" s="26" t="s">
        <v>362</v>
      </c>
      <c r="D1986" s="26" t="s">
        <v>2585</v>
      </c>
    </row>
    <row r="1987" spans="1:4">
      <c r="A1987" s="36">
        <v>45166</v>
      </c>
      <c r="B1987" s="40" t="s">
        <v>444</v>
      </c>
      <c r="C1987" s="26" t="s">
        <v>362</v>
      </c>
      <c r="D1987" s="26" t="s">
        <v>2586</v>
      </c>
    </row>
    <row r="1988" spans="1:4">
      <c r="A1988" s="36">
        <v>45166</v>
      </c>
      <c r="B1988" s="40" t="s">
        <v>1716</v>
      </c>
      <c r="C1988" s="26" t="s">
        <v>362</v>
      </c>
      <c r="D1988" s="26" t="s">
        <v>2587</v>
      </c>
    </row>
    <row r="1989" spans="1:4">
      <c r="A1989" s="36">
        <v>45167</v>
      </c>
      <c r="B1989" s="40" t="s">
        <v>2167</v>
      </c>
      <c r="C1989" s="26" t="s">
        <v>362</v>
      </c>
      <c r="D1989" s="26" t="s">
        <v>1119</v>
      </c>
    </row>
    <row r="1990" spans="1:4">
      <c r="A1990" s="36">
        <v>45167</v>
      </c>
      <c r="B1990" s="40" t="s">
        <v>1063</v>
      </c>
      <c r="C1990" s="26" t="s">
        <v>359</v>
      </c>
      <c r="D1990" s="26" t="s">
        <v>2588</v>
      </c>
    </row>
    <row r="1991" spans="1:4">
      <c r="A1991" s="36">
        <v>45167</v>
      </c>
      <c r="B1991" s="40" t="s">
        <v>832</v>
      </c>
      <c r="C1991" s="26" t="s">
        <v>359</v>
      </c>
      <c r="D1991" s="26" t="s">
        <v>2271</v>
      </c>
    </row>
    <row r="1992" spans="1:4">
      <c r="A1992" s="36">
        <v>45170</v>
      </c>
      <c r="B1992" s="40" t="s">
        <v>2399</v>
      </c>
      <c r="C1992" s="26" t="s">
        <v>362</v>
      </c>
      <c r="D1992" s="26" t="s">
        <v>2589</v>
      </c>
    </row>
    <row r="1993" spans="1:4">
      <c r="A1993" s="36">
        <v>45167</v>
      </c>
      <c r="B1993" s="40" t="s">
        <v>802</v>
      </c>
      <c r="C1993" s="26" t="s">
        <v>359</v>
      </c>
      <c r="D1993" s="26" t="s">
        <v>2590</v>
      </c>
    </row>
    <row r="1994" spans="1:4">
      <c r="A1994" s="36">
        <v>45160</v>
      </c>
      <c r="B1994" s="40" t="s">
        <v>1080</v>
      </c>
      <c r="C1994" s="26" t="s">
        <v>359</v>
      </c>
      <c r="D1994" s="26" t="s">
        <v>1880</v>
      </c>
    </row>
    <row r="1995" spans="1:4">
      <c r="A1995" s="36">
        <v>45177</v>
      </c>
      <c r="B1995" s="40" t="s">
        <v>757</v>
      </c>
      <c r="C1995" s="26" t="s">
        <v>368</v>
      </c>
      <c r="D1995" s="26" t="s">
        <v>2591</v>
      </c>
    </row>
    <row r="1996" spans="1:4">
      <c r="A1996" s="36">
        <v>45168</v>
      </c>
      <c r="B1996" s="40" t="s">
        <v>716</v>
      </c>
      <c r="C1996" s="26" t="s">
        <v>362</v>
      </c>
      <c r="D1996" s="26" t="s">
        <v>2592</v>
      </c>
    </row>
    <row r="1997" spans="1:4">
      <c r="A1997" s="36">
        <v>45160</v>
      </c>
      <c r="B1997" s="40" t="s">
        <v>2399</v>
      </c>
      <c r="C1997" s="26" t="s">
        <v>362</v>
      </c>
      <c r="D1997" s="26" t="s">
        <v>2593</v>
      </c>
    </row>
    <row r="1998" spans="1:4">
      <c r="A1998" s="36">
        <v>45169</v>
      </c>
      <c r="B1998" s="40" t="s">
        <v>2498</v>
      </c>
      <c r="C1998" s="26" t="s">
        <v>423</v>
      </c>
      <c r="D1998" s="26" t="s">
        <v>2594</v>
      </c>
    </row>
    <row r="1999" spans="1:4">
      <c r="A1999" s="36">
        <v>45180</v>
      </c>
      <c r="B1999" s="40" t="s">
        <v>713</v>
      </c>
      <c r="C1999" s="26" t="s">
        <v>362</v>
      </c>
      <c r="D1999" s="26" t="s">
        <v>1130</v>
      </c>
    </row>
    <row r="2000" spans="1:4">
      <c r="A2000" s="36">
        <v>45167</v>
      </c>
      <c r="B2000" s="40" t="s">
        <v>409</v>
      </c>
      <c r="C2000" s="26" t="s">
        <v>423</v>
      </c>
      <c r="D2000" s="26" t="s">
        <v>2595</v>
      </c>
    </row>
    <row r="2001" spans="1:4" ht="29">
      <c r="A2001" s="35">
        <v>45175</v>
      </c>
      <c r="B2001" s="26" t="s">
        <v>309</v>
      </c>
      <c r="C2001" s="32" t="s">
        <v>423</v>
      </c>
      <c r="D2001" s="26" t="s">
        <v>2596</v>
      </c>
    </row>
    <row r="2002" spans="1:4">
      <c r="A2002" s="36">
        <v>45173</v>
      </c>
      <c r="B2002" s="40" t="s">
        <v>395</v>
      </c>
      <c r="C2002" s="26" t="s">
        <v>362</v>
      </c>
      <c r="D2002" s="26" t="s">
        <v>1412</v>
      </c>
    </row>
    <row r="2003" spans="1:4">
      <c r="A2003" s="36">
        <v>45180</v>
      </c>
      <c r="B2003" s="26" t="s">
        <v>1493</v>
      </c>
      <c r="C2003" s="32" t="s">
        <v>362</v>
      </c>
      <c r="D2003" s="26" t="s">
        <v>2597</v>
      </c>
    </row>
    <row r="2004" spans="1:4">
      <c r="A2004" s="36">
        <v>45184</v>
      </c>
      <c r="B2004" s="26" t="s">
        <v>1056</v>
      </c>
      <c r="C2004" s="26" t="s">
        <v>368</v>
      </c>
      <c r="D2004" s="26" t="s">
        <v>2598</v>
      </c>
    </row>
    <row r="2005" spans="1:4">
      <c r="A2005" s="36">
        <v>45185</v>
      </c>
      <c r="B2005" s="26" t="s">
        <v>1056</v>
      </c>
      <c r="C2005" s="32" t="s">
        <v>362</v>
      </c>
      <c r="D2005" s="26" t="s">
        <v>2599</v>
      </c>
    </row>
    <row r="2006" spans="1:4">
      <c r="A2006" s="36">
        <v>45174</v>
      </c>
      <c r="B2006" s="26" t="s">
        <v>482</v>
      </c>
      <c r="C2006" s="32" t="s">
        <v>1704</v>
      </c>
      <c r="D2006" s="26" t="s">
        <v>2600</v>
      </c>
    </row>
    <row r="2007" spans="1:4">
      <c r="A2007" s="36">
        <v>45180</v>
      </c>
      <c r="B2007" s="26" t="s">
        <v>1236</v>
      </c>
      <c r="C2007" s="32" t="s">
        <v>362</v>
      </c>
      <c r="D2007" s="26" t="s">
        <v>972</v>
      </c>
    </row>
    <row r="2008" spans="1:4">
      <c r="A2008" s="36">
        <v>45181</v>
      </c>
      <c r="B2008" s="26" t="s">
        <v>1200</v>
      </c>
      <c r="C2008" s="32" t="s">
        <v>362</v>
      </c>
      <c r="D2008" s="26" t="s">
        <v>2601</v>
      </c>
    </row>
    <row r="2009" spans="1:4">
      <c r="A2009" s="36">
        <v>45181</v>
      </c>
      <c r="B2009" s="26" t="s">
        <v>2602</v>
      </c>
      <c r="C2009" s="32" t="s">
        <v>362</v>
      </c>
      <c r="D2009" s="26" t="s">
        <v>2603</v>
      </c>
    </row>
    <row r="2010" spans="1:4">
      <c r="A2010" s="36">
        <v>45184</v>
      </c>
      <c r="B2010" s="26" t="s">
        <v>1120</v>
      </c>
      <c r="C2010" s="32" t="s">
        <v>362</v>
      </c>
      <c r="D2010" s="26" t="s">
        <v>2604</v>
      </c>
    </row>
    <row r="2011" spans="1:4">
      <c r="A2011" s="36">
        <v>45177</v>
      </c>
      <c r="B2011" s="26" t="s">
        <v>1073</v>
      </c>
      <c r="C2011" s="32" t="s">
        <v>362</v>
      </c>
      <c r="D2011" s="26" t="s">
        <v>2605</v>
      </c>
    </row>
    <row r="2012" spans="1:4">
      <c r="A2012" s="36">
        <v>45180</v>
      </c>
      <c r="B2012" s="26" t="s">
        <v>1073</v>
      </c>
      <c r="C2012" s="32" t="s">
        <v>362</v>
      </c>
      <c r="D2012" s="26" t="s">
        <v>2606</v>
      </c>
    </row>
    <row r="2013" spans="1:4">
      <c r="A2013" s="36">
        <v>45182</v>
      </c>
      <c r="B2013" s="26" t="s">
        <v>2078</v>
      </c>
      <c r="C2013" s="32" t="s">
        <v>362</v>
      </c>
      <c r="D2013" s="26" t="s">
        <v>972</v>
      </c>
    </row>
    <row r="2014" spans="1:4">
      <c r="A2014" s="36">
        <v>45184</v>
      </c>
      <c r="B2014" s="26" t="s">
        <v>1493</v>
      </c>
      <c r="C2014" s="32" t="s">
        <v>362</v>
      </c>
      <c r="D2014" s="26" t="s">
        <v>2607</v>
      </c>
    </row>
    <row r="2015" spans="1:4">
      <c r="A2015" s="36">
        <v>45189</v>
      </c>
      <c r="B2015" s="26" t="s">
        <v>2608</v>
      </c>
      <c r="C2015" s="32" t="s">
        <v>362</v>
      </c>
      <c r="D2015" s="26" t="s">
        <v>2609</v>
      </c>
    </row>
    <row r="2016" spans="1:4">
      <c r="A2016" s="36">
        <v>45184</v>
      </c>
      <c r="B2016" s="26" t="s">
        <v>1052</v>
      </c>
      <c r="C2016" s="32" t="s">
        <v>1704</v>
      </c>
      <c r="D2016" s="26" t="s">
        <v>2610</v>
      </c>
    </row>
    <row r="2017" spans="1:4">
      <c r="A2017" s="36">
        <v>45189</v>
      </c>
      <c r="B2017" s="26" t="s">
        <v>567</v>
      </c>
      <c r="C2017" s="32" t="s">
        <v>362</v>
      </c>
      <c r="D2017" s="26" t="s">
        <v>2552</v>
      </c>
    </row>
    <row r="2018" spans="1:4">
      <c r="A2018" s="36">
        <v>45187</v>
      </c>
      <c r="B2018" s="26" t="s">
        <v>364</v>
      </c>
      <c r="C2018" s="32" t="s">
        <v>423</v>
      </c>
      <c r="D2018" s="26" t="s">
        <v>2611</v>
      </c>
    </row>
    <row r="2019" spans="1:4">
      <c r="A2019" s="36">
        <v>45187</v>
      </c>
      <c r="B2019" s="26" t="s">
        <v>446</v>
      </c>
      <c r="C2019" s="32" t="s">
        <v>362</v>
      </c>
      <c r="D2019" s="26" t="s">
        <v>2612</v>
      </c>
    </row>
    <row r="2020" spans="1:4">
      <c r="A2020" s="36">
        <v>45190</v>
      </c>
      <c r="B2020" s="26" t="s">
        <v>1153</v>
      </c>
      <c r="C2020" s="32" t="s">
        <v>362</v>
      </c>
      <c r="D2020" s="26" t="s">
        <v>2142</v>
      </c>
    </row>
    <row r="2021" spans="1:4">
      <c r="A2021" s="36">
        <v>45189</v>
      </c>
      <c r="B2021" s="26" t="s">
        <v>2330</v>
      </c>
      <c r="C2021" s="32" t="s">
        <v>362</v>
      </c>
      <c r="D2021" s="26" t="s">
        <v>2613</v>
      </c>
    </row>
    <row r="2022" spans="1:4">
      <c r="A2022" s="36">
        <v>45194</v>
      </c>
      <c r="B2022" s="26" t="s">
        <v>2614</v>
      </c>
      <c r="C2022" s="32" t="s">
        <v>362</v>
      </c>
      <c r="D2022" s="26" t="s">
        <v>2615</v>
      </c>
    </row>
    <row r="2023" spans="1:4">
      <c r="A2023" s="36">
        <v>45194</v>
      </c>
      <c r="B2023" s="26" t="s">
        <v>1624</v>
      </c>
      <c r="C2023" s="26" t="s">
        <v>368</v>
      </c>
      <c r="D2023" s="26" t="s">
        <v>2616</v>
      </c>
    </row>
    <row r="2024" spans="1:4">
      <c r="A2024" s="36">
        <v>45191</v>
      </c>
      <c r="B2024" s="26" t="s">
        <v>678</v>
      </c>
      <c r="C2024" s="32" t="s">
        <v>362</v>
      </c>
      <c r="D2024" s="26" t="s">
        <v>2542</v>
      </c>
    </row>
    <row r="2025" spans="1:4">
      <c r="A2025" s="36">
        <v>45195</v>
      </c>
      <c r="B2025" s="26" t="s">
        <v>2617</v>
      </c>
      <c r="C2025" s="32" t="s">
        <v>362</v>
      </c>
      <c r="D2025" s="26" t="s">
        <v>2618</v>
      </c>
    </row>
    <row r="2026" spans="1:4">
      <c r="A2026" s="36">
        <v>45194</v>
      </c>
      <c r="B2026" s="26" t="s">
        <v>450</v>
      </c>
      <c r="C2026" s="32" t="s">
        <v>362</v>
      </c>
      <c r="D2026" s="26" t="s">
        <v>2619</v>
      </c>
    </row>
    <row r="2027" spans="1:4">
      <c r="A2027" s="36">
        <v>45195</v>
      </c>
      <c r="B2027" s="26" t="s">
        <v>450</v>
      </c>
      <c r="C2027" s="32" t="s">
        <v>362</v>
      </c>
      <c r="D2027" s="26" t="s">
        <v>886</v>
      </c>
    </row>
    <row r="2028" spans="1:4">
      <c r="A2028" s="36">
        <v>45191</v>
      </c>
      <c r="B2028" s="26" t="s">
        <v>1063</v>
      </c>
      <c r="C2028" s="32" t="s">
        <v>1704</v>
      </c>
      <c r="D2028" s="26" t="s">
        <v>2620</v>
      </c>
    </row>
    <row r="2029" spans="1:4">
      <c r="A2029" s="36">
        <v>45183</v>
      </c>
      <c r="B2029" s="26" t="s">
        <v>1063</v>
      </c>
      <c r="C2029" s="32" t="s">
        <v>362</v>
      </c>
      <c r="D2029" s="26" t="s">
        <v>2621</v>
      </c>
    </row>
    <row r="2030" spans="1:4">
      <c r="A2030" s="36">
        <v>45189</v>
      </c>
      <c r="B2030" s="26" t="s">
        <v>1716</v>
      </c>
      <c r="C2030" s="26" t="s">
        <v>368</v>
      </c>
      <c r="D2030" s="26" t="s">
        <v>2622</v>
      </c>
    </row>
    <row r="2031" spans="1:4">
      <c r="A2031" s="36">
        <v>45187</v>
      </c>
      <c r="B2031" s="26" t="s">
        <v>2393</v>
      </c>
      <c r="C2031" s="32" t="s">
        <v>362</v>
      </c>
      <c r="D2031" s="26" t="s">
        <v>2623</v>
      </c>
    </row>
    <row r="2032" spans="1:4">
      <c r="A2032" s="36">
        <v>45176</v>
      </c>
      <c r="B2032" s="26" t="s">
        <v>482</v>
      </c>
      <c r="C2032" s="32" t="s">
        <v>362</v>
      </c>
      <c r="D2032" s="26" t="s">
        <v>2624</v>
      </c>
    </row>
    <row r="2033" spans="1:4">
      <c r="A2033" s="36">
        <v>45182</v>
      </c>
      <c r="B2033" s="26" t="s">
        <v>1267</v>
      </c>
      <c r="C2033" s="32" t="s">
        <v>362</v>
      </c>
      <c r="D2033" s="26" t="s">
        <v>1412</v>
      </c>
    </row>
    <row r="2034" spans="1:4">
      <c r="A2034" s="36">
        <v>45183</v>
      </c>
      <c r="B2034" s="26" t="s">
        <v>2625</v>
      </c>
      <c r="C2034" s="32" t="s">
        <v>362</v>
      </c>
      <c r="D2034" s="26" t="s">
        <v>2626</v>
      </c>
    </row>
    <row r="2035" spans="1:4">
      <c r="A2035" s="36">
        <v>45181</v>
      </c>
      <c r="B2035" s="26" t="s">
        <v>1396</v>
      </c>
      <c r="C2035" s="32" t="s">
        <v>362</v>
      </c>
      <c r="D2035" s="26" t="s">
        <v>972</v>
      </c>
    </row>
    <row r="2036" spans="1:4">
      <c r="A2036" s="36">
        <v>45182</v>
      </c>
      <c r="B2036" s="26" t="s">
        <v>878</v>
      </c>
      <c r="C2036" s="32" t="s">
        <v>362</v>
      </c>
      <c r="D2036" s="26" t="s">
        <v>972</v>
      </c>
    </row>
    <row r="2037" spans="1:4">
      <c r="A2037" s="36">
        <v>45182</v>
      </c>
      <c r="B2037" s="26" t="s">
        <v>2627</v>
      </c>
      <c r="C2037" s="32" t="s">
        <v>362</v>
      </c>
      <c r="D2037" s="26" t="s">
        <v>2628</v>
      </c>
    </row>
    <row r="2038" spans="1:4">
      <c r="A2038" s="36">
        <v>45182</v>
      </c>
      <c r="B2038" s="26" t="s">
        <v>417</v>
      </c>
      <c r="C2038" s="32" t="s">
        <v>362</v>
      </c>
      <c r="D2038" s="26" t="s">
        <v>2629</v>
      </c>
    </row>
    <row r="2039" spans="1:4">
      <c r="A2039" s="36">
        <v>45187</v>
      </c>
      <c r="B2039" s="26" t="s">
        <v>450</v>
      </c>
      <c r="C2039" s="32" t="s">
        <v>359</v>
      </c>
      <c r="D2039" s="26" t="s">
        <v>2630</v>
      </c>
    </row>
    <row r="2040" spans="1:4">
      <c r="A2040" s="36">
        <v>45188</v>
      </c>
      <c r="B2040" s="26" t="s">
        <v>716</v>
      </c>
      <c r="C2040" s="32" t="s">
        <v>359</v>
      </c>
      <c r="D2040" s="26" t="s">
        <v>2631</v>
      </c>
    </row>
    <row r="2041" spans="1:4">
      <c r="A2041" s="36">
        <v>45186</v>
      </c>
      <c r="B2041" s="26" t="s">
        <v>716</v>
      </c>
      <c r="C2041" s="32" t="s">
        <v>359</v>
      </c>
      <c r="D2041" s="26" t="s">
        <v>2632</v>
      </c>
    </row>
    <row r="2042" spans="1:4">
      <c r="A2042" s="36">
        <v>45185</v>
      </c>
      <c r="B2042" s="26" t="s">
        <v>1063</v>
      </c>
      <c r="C2042" s="32" t="s">
        <v>359</v>
      </c>
      <c r="D2042" s="26" t="s">
        <v>2633</v>
      </c>
    </row>
    <row r="2043" spans="1:4">
      <c r="A2043" s="36">
        <v>45133</v>
      </c>
      <c r="B2043" s="26" t="s">
        <v>955</v>
      </c>
      <c r="C2043" s="32" t="s">
        <v>362</v>
      </c>
      <c r="D2043" s="26" t="s">
        <v>2634</v>
      </c>
    </row>
    <row r="2044" spans="1:4">
      <c r="A2044" s="36">
        <v>45131</v>
      </c>
      <c r="B2044" s="36" t="s">
        <v>955</v>
      </c>
      <c r="C2044" s="32" t="s">
        <v>362</v>
      </c>
      <c r="D2044" s="26" t="s">
        <v>2635</v>
      </c>
    </row>
    <row r="2045" spans="1:4">
      <c r="A2045" s="36">
        <v>45138</v>
      </c>
      <c r="B2045" s="26" t="s">
        <v>955</v>
      </c>
      <c r="C2045" s="32" t="s">
        <v>362</v>
      </c>
      <c r="D2045" s="26" t="s">
        <v>2636</v>
      </c>
    </row>
    <row r="2046" spans="1:4">
      <c r="A2046" s="36">
        <v>45152</v>
      </c>
      <c r="B2046" s="26" t="s">
        <v>955</v>
      </c>
      <c r="C2046" s="32" t="s">
        <v>2549</v>
      </c>
      <c r="D2046" s="26" t="s">
        <v>2637</v>
      </c>
    </row>
    <row r="2047" spans="1:4">
      <c r="A2047" s="36">
        <v>45157</v>
      </c>
      <c r="B2047" s="26" t="s">
        <v>955</v>
      </c>
      <c r="C2047" s="32" t="s">
        <v>2549</v>
      </c>
      <c r="D2047" s="26" t="s">
        <v>2638</v>
      </c>
    </row>
    <row r="2048" spans="1:4">
      <c r="A2048" s="36">
        <v>45173</v>
      </c>
      <c r="B2048" s="26" t="s">
        <v>955</v>
      </c>
      <c r="C2048" s="32" t="s">
        <v>2549</v>
      </c>
      <c r="D2048" s="26" t="s">
        <v>2636</v>
      </c>
    </row>
    <row r="2049" spans="1:4">
      <c r="A2049" s="36">
        <v>45187</v>
      </c>
      <c r="B2049" s="26" t="s">
        <v>955</v>
      </c>
      <c r="C2049" s="32" t="s">
        <v>1237</v>
      </c>
      <c r="D2049" s="26" t="s">
        <v>2639</v>
      </c>
    </row>
    <row r="2050" spans="1:4">
      <c r="A2050" s="36">
        <v>45187</v>
      </c>
      <c r="B2050" s="26" t="s">
        <v>364</v>
      </c>
      <c r="C2050" s="32" t="s">
        <v>1260</v>
      </c>
      <c r="D2050" s="26" t="s">
        <v>2640</v>
      </c>
    </row>
    <row r="2051" spans="1:4">
      <c r="A2051" s="36">
        <v>45188</v>
      </c>
      <c r="B2051" s="26" t="s">
        <v>2498</v>
      </c>
      <c r="C2051" s="32" t="s">
        <v>423</v>
      </c>
      <c r="D2051" s="26" t="s">
        <v>2641</v>
      </c>
    </row>
    <row r="2052" spans="1:4">
      <c r="A2052" s="36">
        <v>45195</v>
      </c>
      <c r="B2052" s="26" t="s">
        <v>2608</v>
      </c>
      <c r="C2052" s="32" t="s">
        <v>2549</v>
      </c>
      <c r="D2052" s="26" t="s">
        <v>2642</v>
      </c>
    </row>
    <row r="2053" spans="1:4">
      <c r="A2053" s="36">
        <v>45197</v>
      </c>
      <c r="B2053" s="26" t="s">
        <v>2465</v>
      </c>
      <c r="C2053" s="32" t="s">
        <v>2549</v>
      </c>
      <c r="D2053" s="26" t="s">
        <v>2643</v>
      </c>
    </row>
    <row r="2054" spans="1:4">
      <c r="A2054" s="36">
        <v>45197</v>
      </c>
      <c r="B2054" s="26" t="s">
        <v>2644</v>
      </c>
      <c r="C2054" s="32" t="s">
        <v>2549</v>
      </c>
      <c r="D2054" s="26" t="s">
        <v>2645</v>
      </c>
    </row>
    <row r="2055" spans="1:4">
      <c r="A2055" s="36">
        <v>45198</v>
      </c>
      <c r="B2055" s="26" t="s">
        <v>1214</v>
      </c>
      <c r="C2055" s="32" t="s">
        <v>2549</v>
      </c>
      <c r="D2055" s="26" t="s">
        <v>2338</v>
      </c>
    </row>
    <row r="2056" spans="1:4">
      <c r="A2056" s="36">
        <v>45201</v>
      </c>
      <c r="B2056" s="26" t="s">
        <v>1236</v>
      </c>
      <c r="C2056" s="32" t="s">
        <v>2549</v>
      </c>
      <c r="D2056" s="26" t="s">
        <v>2646</v>
      </c>
    </row>
    <row r="2057" spans="1:4">
      <c r="A2057" s="36">
        <v>45197</v>
      </c>
      <c r="B2057" s="26" t="s">
        <v>426</v>
      </c>
      <c r="C2057" s="32" t="s">
        <v>2549</v>
      </c>
      <c r="D2057" s="26" t="s">
        <v>2647</v>
      </c>
    </row>
    <row r="2058" spans="1:4">
      <c r="A2058" s="36">
        <v>45197</v>
      </c>
      <c r="B2058" s="26" t="s">
        <v>2648</v>
      </c>
      <c r="C2058" s="32" t="s">
        <v>362</v>
      </c>
      <c r="D2058" s="26" t="s">
        <v>2649</v>
      </c>
    </row>
    <row r="2059" spans="1:4">
      <c r="A2059" s="36">
        <v>45198</v>
      </c>
      <c r="B2059" s="26" t="s">
        <v>2650</v>
      </c>
      <c r="C2059" s="26" t="s">
        <v>368</v>
      </c>
      <c r="D2059" s="26" t="s">
        <v>2651</v>
      </c>
    </row>
    <row r="2060" spans="1:4">
      <c r="A2060" s="36">
        <v>45202</v>
      </c>
      <c r="B2060" s="26" t="s">
        <v>490</v>
      </c>
      <c r="C2060" s="32" t="s">
        <v>423</v>
      </c>
      <c r="D2060" s="26" t="s">
        <v>2652</v>
      </c>
    </row>
    <row r="2061" spans="1:4">
      <c r="A2061" s="36">
        <v>45183</v>
      </c>
      <c r="B2061" s="26" t="s">
        <v>2653</v>
      </c>
      <c r="C2061" s="32" t="s">
        <v>362</v>
      </c>
      <c r="D2061" s="26" t="s">
        <v>2654</v>
      </c>
    </row>
    <row r="2062" spans="1:4">
      <c r="A2062" s="36">
        <v>45194</v>
      </c>
      <c r="B2062" s="26" t="s">
        <v>2655</v>
      </c>
      <c r="C2062" s="32" t="s">
        <v>362</v>
      </c>
      <c r="D2062" s="26" t="s">
        <v>2298</v>
      </c>
    </row>
    <row r="2063" spans="1:4">
      <c r="A2063" s="36">
        <v>45195</v>
      </c>
      <c r="B2063" s="26" t="s">
        <v>727</v>
      </c>
      <c r="C2063" s="32" t="s">
        <v>362</v>
      </c>
      <c r="D2063" s="26" t="s">
        <v>2656</v>
      </c>
    </row>
    <row r="2064" spans="1:4">
      <c r="A2064" s="36">
        <v>45202</v>
      </c>
      <c r="B2064" s="26" t="s">
        <v>361</v>
      </c>
      <c r="C2064" s="32" t="s">
        <v>362</v>
      </c>
      <c r="D2064" s="26" t="s">
        <v>2157</v>
      </c>
    </row>
    <row r="2065" spans="1:4">
      <c r="A2065" s="36">
        <v>45201</v>
      </c>
      <c r="B2065" s="26" t="s">
        <v>812</v>
      </c>
      <c r="C2065" s="32" t="s">
        <v>362</v>
      </c>
      <c r="D2065" s="26" t="s">
        <v>2657</v>
      </c>
    </row>
    <row r="2066" spans="1:4">
      <c r="A2066" s="36">
        <v>45177</v>
      </c>
      <c r="B2066" s="26" t="s">
        <v>2391</v>
      </c>
      <c r="C2066" s="32" t="s">
        <v>362</v>
      </c>
      <c r="D2066" s="26" t="s">
        <v>2658</v>
      </c>
    </row>
    <row r="2067" spans="1:4">
      <c r="A2067" s="36">
        <v>45208</v>
      </c>
      <c r="B2067" s="26" t="s">
        <v>707</v>
      </c>
      <c r="C2067" s="32" t="s">
        <v>362</v>
      </c>
      <c r="D2067" s="26" t="s">
        <v>2659</v>
      </c>
    </row>
    <row r="2068" spans="1:4">
      <c r="A2068" s="36">
        <v>45210</v>
      </c>
      <c r="B2068" s="26" t="s">
        <v>512</v>
      </c>
      <c r="C2068" s="32" t="s">
        <v>359</v>
      </c>
      <c r="D2068" s="26" t="s">
        <v>2660</v>
      </c>
    </row>
    <row r="2069" spans="1:4">
      <c r="A2069" s="36">
        <v>45204</v>
      </c>
      <c r="B2069" s="26" t="s">
        <v>378</v>
      </c>
      <c r="C2069" s="32" t="s">
        <v>359</v>
      </c>
      <c r="D2069" s="26" t="s">
        <v>2661</v>
      </c>
    </row>
    <row r="2070" spans="1:4">
      <c r="A2070" s="36">
        <v>45210</v>
      </c>
      <c r="B2070" s="26" t="s">
        <v>826</v>
      </c>
      <c r="C2070" s="32" t="s">
        <v>362</v>
      </c>
      <c r="D2070" s="26" t="s">
        <v>2662</v>
      </c>
    </row>
    <row r="2071" spans="1:4">
      <c r="A2071" s="36">
        <v>45211</v>
      </c>
      <c r="B2071" s="26" t="s">
        <v>426</v>
      </c>
      <c r="C2071" s="32" t="s">
        <v>362</v>
      </c>
      <c r="D2071" s="26" t="s">
        <v>2663</v>
      </c>
    </row>
    <row r="2072" spans="1:4">
      <c r="A2072" s="36">
        <v>45211</v>
      </c>
      <c r="B2072" s="26" t="s">
        <v>707</v>
      </c>
      <c r="C2072" s="26" t="s">
        <v>368</v>
      </c>
      <c r="D2072" s="26" t="s">
        <v>2664</v>
      </c>
    </row>
    <row r="2073" spans="1:4">
      <c r="A2073" s="36">
        <v>45196</v>
      </c>
      <c r="B2073" s="26" t="s">
        <v>2393</v>
      </c>
      <c r="C2073" s="32" t="s">
        <v>362</v>
      </c>
      <c r="D2073" s="26" t="s">
        <v>2665</v>
      </c>
    </row>
    <row r="2074" spans="1:4">
      <c r="A2074" s="36">
        <v>45209</v>
      </c>
      <c r="B2074" s="26" t="s">
        <v>2393</v>
      </c>
      <c r="C2074" s="32" t="s">
        <v>362</v>
      </c>
      <c r="D2074" s="26" t="s">
        <v>2666</v>
      </c>
    </row>
    <row r="2075" spans="1:4">
      <c r="A2075" s="36">
        <v>45162</v>
      </c>
      <c r="B2075" s="26" t="s">
        <v>2667</v>
      </c>
      <c r="C2075" s="32" t="s">
        <v>362</v>
      </c>
      <c r="D2075" s="26" t="s">
        <v>2668</v>
      </c>
    </row>
    <row r="2076" spans="1:4">
      <c r="A2076" s="36">
        <v>45163</v>
      </c>
      <c r="B2076" s="26" t="s">
        <v>2667</v>
      </c>
      <c r="C2076" s="32" t="s">
        <v>362</v>
      </c>
      <c r="D2076" s="26" t="s">
        <v>2669</v>
      </c>
    </row>
    <row r="2077" spans="1:4">
      <c r="A2077" s="36">
        <v>45166</v>
      </c>
      <c r="B2077" s="26" t="s">
        <v>2667</v>
      </c>
      <c r="C2077" s="32" t="s">
        <v>362</v>
      </c>
      <c r="D2077" s="26" t="s">
        <v>2670</v>
      </c>
    </row>
    <row r="2078" spans="1:4">
      <c r="A2078" s="36">
        <v>45194</v>
      </c>
      <c r="B2078" s="26" t="s">
        <v>2667</v>
      </c>
      <c r="C2078" s="32" t="s">
        <v>362</v>
      </c>
      <c r="D2078" s="26" t="s">
        <v>2671</v>
      </c>
    </row>
    <row r="2079" spans="1:4">
      <c r="A2079" s="36">
        <v>45201</v>
      </c>
      <c r="B2079" s="26" t="s">
        <v>2667</v>
      </c>
      <c r="C2079" s="32" t="s">
        <v>362</v>
      </c>
      <c r="D2079" s="26" t="s">
        <v>2672</v>
      </c>
    </row>
    <row r="2080" spans="1:4">
      <c r="A2080" s="36">
        <v>45208</v>
      </c>
      <c r="B2080" s="26" t="s">
        <v>2667</v>
      </c>
      <c r="C2080" s="32" t="s">
        <v>362</v>
      </c>
      <c r="D2080" s="26" t="s">
        <v>2673</v>
      </c>
    </row>
    <row r="2081" spans="1:4">
      <c r="A2081" s="36">
        <v>45211</v>
      </c>
      <c r="B2081" s="26" t="s">
        <v>606</v>
      </c>
      <c r="C2081" s="26" t="s">
        <v>368</v>
      </c>
      <c r="D2081" s="26" t="s">
        <v>2674</v>
      </c>
    </row>
    <row r="2082" spans="1:4">
      <c r="A2082" s="36">
        <v>45210</v>
      </c>
      <c r="B2082" s="26" t="s">
        <v>722</v>
      </c>
      <c r="C2082" s="32" t="s">
        <v>362</v>
      </c>
      <c r="D2082" s="26" t="s">
        <v>2675</v>
      </c>
    </row>
    <row r="2083" spans="1:4">
      <c r="A2083" s="36">
        <v>45211</v>
      </c>
      <c r="B2083" s="26" t="s">
        <v>2676</v>
      </c>
      <c r="C2083" s="32" t="s">
        <v>1704</v>
      </c>
      <c r="D2083" s="26" t="s">
        <v>2677</v>
      </c>
    </row>
    <row r="2084" spans="1:4">
      <c r="A2084" s="36">
        <v>45216</v>
      </c>
      <c r="B2084" s="26" t="s">
        <v>707</v>
      </c>
      <c r="C2084" s="32" t="s">
        <v>362</v>
      </c>
      <c r="D2084" s="26" t="s">
        <v>2678</v>
      </c>
    </row>
    <row r="2085" spans="1:4">
      <c r="A2085" s="36">
        <v>45211</v>
      </c>
      <c r="B2085" s="26" t="s">
        <v>597</v>
      </c>
      <c r="C2085" s="32" t="s">
        <v>362</v>
      </c>
      <c r="D2085" s="26" t="s">
        <v>2679</v>
      </c>
    </row>
    <row r="2086" spans="1:4">
      <c r="A2086" s="36">
        <v>45216</v>
      </c>
      <c r="B2086" s="26" t="s">
        <v>2583</v>
      </c>
      <c r="C2086" s="32" t="s">
        <v>359</v>
      </c>
      <c r="D2086" s="26" t="s">
        <v>2680</v>
      </c>
    </row>
    <row r="2087" spans="1:4">
      <c r="A2087" s="36">
        <v>45217</v>
      </c>
      <c r="B2087" s="26" t="s">
        <v>802</v>
      </c>
      <c r="C2087" s="32" t="s">
        <v>362</v>
      </c>
      <c r="D2087" s="26" t="s">
        <v>2681</v>
      </c>
    </row>
    <row r="2088" spans="1:4" ht="29">
      <c r="A2088" s="36">
        <v>45211</v>
      </c>
      <c r="B2088" s="26" t="s">
        <v>482</v>
      </c>
      <c r="C2088" s="26" t="s">
        <v>368</v>
      </c>
      <c r="D2088" s="26" t="s">
        <v>2682</v>
      </c>
    </row>
    <row r="2089" spans="1:4">
      <c r="A2089" s="36">
        <v>45198</v>
      </c>
      <c r="B2089" s="26" t="s">
        <v>1120</v>
      </c>
      <c r="C2089" s="32" t="s">
        <v>362</v>
      </c>
      <c r="D2089" s="26" t="s">
        <v>2604</v>
      </c>
    </row>
    <row r="2090" spans="1:4">
      <c r="A2090" s="36">
        <v>45216</v>
      </c>
      <c r="B2090" s="26" t="s">
        <v>1120</v>
      </c>
      <c r="C2090" s="32" t="s">
        <v>362</v>
      </c>
      <c r="D2090" s="26" t="s">
        <v>2683</v>
      </c>
    </row>
    <row r="2091" spans="1:4">
      <c r="A2091" s="36">
        <v>45217</v>
      </c>
      <c r="B2091" s="26" t="s">
        <v>475</v>
      </c>
      <c r="C2091" s="32" t="s">
        <v>362</v>
      </c>
      <c r="D2091" s="26" t="s">
        <v>2684</v>
      </c>
    </row>
    <row r="2092" spans="1:4">
      <c r="A2092" s="36">
        <v>45217</v>
      </c>
      <c r="B2092" s="26" t="s">
        <v>2391</v>
      </c>
      <c r="C2092" s="32" t="s">
        <v>362</v>
      </c>
      <c r="D2092" s="26" t="s">
        <v>2685</v>
      </c>
    </row>
    <row r="2093" spans="1:4">
      <c r="A2093" s="36">
        <v>45217</v>
      </c>
      <c r="B2093" s="26" t="s">
        <v>1827</v>
      </c>
      <c r="C2093" s="32" t="s">
        <v>362</v>
      </c>
      <c r="D2093" s="26" t="s">
        <v>2686</v>
      </c>
    </row>
    <row r="2094" spans="1:4">
      <c r="A2094" s="36">
        <v>45222</v>
      </c>
      <c r="B2094" s="26" t="s">
        <v>1019</v>
      </c>
      <c r="C2094" s="26" t="s">
        <v>368</v>
      </c>
      <c r="D2094" s="26" t="s">
        <v>2687</v>
      </c>
    </row>
    <row r="2095" spans="1:4">
      <c r="A2095" s="36">
        <v>45222</v>
      </c>
      <c r="B2095" s="26" t="s">
        <v>2688</v>
      </c>
      <c r="C2095" s="32" t="s">
        <v>362</v>
      </c>
      <c r="D2095" s="26" t="s">
        <v>2689</v>
      </c>
    </row>
    <row r="2096" spans="1:4">
      <c r="A2096" s="36">
        <v>45222</v>
      </c>
      <c r="B2096" s="26" t="s">
        <v>2690</v>
      </c>
      <c r="C2096" s="32" t="s">
        <v>362</v>
      </c>
      <c r="D2096" s="26" t="s">
        <v>2691</v>
      </c>
    </row>
    <row r="2097" spans="1:4">
      <c r="A2097" s="36">
        <v>45222</v>
      </c>
      <c r="B2097" s="26" t="s">
        <v>450</v>
      </c>
      <c r="C2097" s="32" t="s">
        <v>362</v>
      </c>
      <c r="D2097" s="26" t="s">
        <v>2692</v>
      </c>
    </row>
    <row r="2098" spans="1:4" ht="29">
      <c r="A2098" s="36">
        <v>45222</v>
      </c>
      <c r="B2098" s="26" t="s">
        <v>309</v>
      </c>
      <c r="C2098" s="32" t="s">
        <v>423</v>
      </c>
      <c r="D2098" s="26" t="s">
        <v>2693</v>
      </c>
    </row>
    <row r="2099" spans="1:4">
      <c r="A2099" s="36">
        <v>45222</v>
      </c>
      <c r="B2099" s="26" t="s">
        <v>812</v>
      </c>
      <c r="C2099" s="26" t="s">
        <v>368</v>
      </c>
      <c r="D2099" s="26" t="s">
        <v>2694</v>
      </c>
    </row>
    <row r="2100" spans="1:4">
      <c r="A2100" s="36">
        <v>45223</v>
      </c>
      <c r="B2100" s="26" t="s">
        <v>388</v>
      </c>
      <c r="C2100" s="32" t="s">
        <v>362</v>
      </c>
      <c r="D2100" s="26" t="s">
        <v>2695</v>
      </c>
    </row>
    <row r="2101" spans="1:4">
      <c r="A2101" s="36">
        <v>45223</v>
      </c>
      <c r="B2101" s="26" t="s">
        <v>595</v>
      </c>
      <c r="C2101" s="32" t="s">
        <v>362</v>
      </c>
      <c r="D2101" s="26" t="s">
        <v>2696</v>
      </c>
    </row>
    <row r="2102" spans="1:4">
      <c r="A2102" s="36">
        <v>45223</v>
      </c>
      <c r="B2102" s="26" t="s">
        <v>2697</v>
      </c>
      <c r="C2102" s="26" t="s">
        <v>368</v>
      </c>
      <c r="D2102" s="26" t="s">
        <v>2698</v>
      </c>
    </row>
    <row r="2103" spans="1:4">
      <c r="A2103" s="36">
        <v>45224</v>
      </c>
      <c r="B2103" s="26" t="s">
        <v>1795</v>
      </c>
      <c r="C2103" s="32" t="s">
        <v>362</v>
      </c>
      <c r="D2103" s="26" t="s">
        <v>2699</v>
      </c>
    </row>
    <row r="2104" spans="1:4">
      <c r="A2104" s="36">
        <v>45224</v>
      </c>
      <c r="B2104" s="26" t="s">
        <v>947</v>
      </c>
      <c r="C2104" s="32" t="s">
        <v>423</v>
      </c>
      <c r="D2104" s="26" t="s">
        <v>2700</v>
      </c>
    </row>
    <row r="2105" spans="1:4">
      <c r="A2105" s="36">
        <v>45223</v>
      </c>
      <c r="B2105" s="26" t="s">
        <v>558</v>
      </c>
      <c r="C2105" s="32" t="s">
        <v>1704</v>
      </c>
      <c r="D2105" s="26" t="s">
        <v>2701</v>
      </c>
    </row>
    <row r="2106" spans="1:4">
      <c r="A2106" s="36">
        <v>45229</v>
      </c>
      <c r="B2106" s="26" t="s">
        <v>2702</v>
      </c>
      <c r="C2106" s="32" t="s">
        <v>362</v>
      </c>
      <c r="D2106" s="26" t="s">
        <v>2703</v>
      </c>
    </row>
    <row r="2107" spans="1:4">
      <c r="A2107" s="36">
        <v>45229</v>
      </c>
      <c r="B2107" s="26" t="s">
        <v>386</v>
      </c>
      <c r="C2107" s="32" t="s">
        <v>362</v>
      </c>
      <c r="D2107" s="26" t="s">
        <v>2704</v>
      </c>
    </row>
    <row r="2108" spans="1:4">
      <c r="A2108" s="36">
        <v>45225</v>
      </c>
      <c r="B2108" s="26" t="s">
        <v>1063</v>
      </c>
      <c r="C2108" s="32" t="s">
        <v>1704</v>
      </c>
      <c r="D2108" s="26" t="s">
        <v>2705</v>
      </c>
    </row>
    <row r="2109" spans="1:4">
      <c r="A2109" s="36">
        <v>45225</v>
      </c>
      <c r="B2109" s="26" t="s">
        <v>564</v>
      </c>
      <c r="C2109" s="32" t="s">
        <v>362</v>
      </c>
      <c r="D2109" s="26" t="s">
        <v>2706</v>
      </c>
    </row>
    <row r="2110" spans="1:4">
      <c r="A2110" s="36">
        <v>45230</v>
      </c>
      <c r="B2110" s="40" t="s">
        <v>649</v>
      </c>
      <c r="C2110" s="32" t="s">
        <v>1704</v>
      </c>
      <c r="D2110" s="26" t="s">
        <v>2707</v>
      </c>
    </row>
    <row r="2111" spans="1:4">
      <c r="A2111" s="36">
        <v>45236</v>
      </c>
      <c r="B2111" s="26" t="s">
        <v>1019</v>
      </c>
      <c r="C2111" s="26" t="s">
        <v>1432</v>
      </c>
      <c r="D2111" s="26" t="s">
        <v>2708</v>
      </c>
    </row>
    <row r="2112" spans="1:4">
      <c r="A2112" s="36">
        <v>45236</v>
      </c>
      <c r="B2112" s="26" t="s">
        <v>432</v>
      </c>
      <c r="C2112" s="26" t="s">
        <v>1432</v>
      </c>
      <c r="D2112" s="26" t="s">
        <v>2709</v>
      </c>
    </row>
    <row r="2113" spans="1:4">
      <c r="A2113" s="36">
        <v>45236</v>
      </c>
      <c r="B2113" s="26" t="s">
        <v>1475</v>
      </c>
      <c r="C2113" s="26" t="s">
        <v>1432</v>
      </c>
      <c r="D2113" s="26" t="s">
        <v>2710</v>
      </c>
    </row>
    <row r="2114" spans="1:4">
      <c r="A2114" s="36">
        <v>45236</v>
      </c>
      <c r="B2114" s="26" t="s">
        <v>1056</v>
      </c>
      <c r="C2114" s="26" t="s">
        <v>1432</v>
      </c>
      <c r="D2114" s="26" t="s">
        <v>2711</v>
      </c>
    </row>
    <row r="2115" spans="1:4">
      <c r="A2115" s="36">
        <v>45232</v>
      </c>
      <c r="B2115" s="26" t="s">
        <v>2712</v>
      </c>
      <c r="C2115" s="32" t="s">
        <v>423</v>
      </c>
      <c r="D2115" s="26" t="s">
        <v>2713</v>
      </c>
    </row>
    <row r="2116" spans="1:4">
      <c r="A2116" s="36">
        <v>45236</v>
      </c>
      <c r="B2116" s="26" t="s">
        <v>899</v>
      </c>
      <c r="C2116" s="32" t="s">
        <v>362</v>
      </c>
      <c r="D2116" s="26" t="s">
        <v>2714</v>
      </c>
    </row>
    <row r="2117" spans="1:4">
      <c r="A2117" s="26" t="s">
        <v>2715</v>
      </c>
      <c r="B2117" s="26" t="s">
        <v>426</v>
      </c>
      <c r="C2117" s="32" t="s">
        <v>362</v>
      </c>
      <c r="D2117" s="26" t="s">
        <v>1119</v>
      </c>
    </row>
    <row r="2118" spans="1:4">
      <c r="A2118" s="36">
        <v>45239</v>
      </c>
      <c r="B2118" s="26" t="s">
        <v>426</v>
      </c>
      <c r="C2118" s="26" t="s">
        <v>368</v>
      </c>
      <c r="D2118" s="26" t="s">
        <v>2716</v>
      </c>
    </row>
    <row r="2119" spans="1:4">
      <c r="A2119" s="36">
        <v>45229</v>
      </c>
      <c r="B2119" s="26" t="s">
        <v>1120</v>
      </c>
      <c r="C2119" s="32" t="s">
        <v>362</v>
      </c>
      <c r="D2119" s="26" t="s">
        <v>2717</v>
      </c>
    </row>
    <row r="2120" spans="1:4">
      <c r="A2120" s="26" t="s">
        <v>2718</v>
      </c>
      <c r="B2120" s="26" t="s">
        <v>1120</v>
      </c>
      <c r="C2120" s="32" t="s">
        <v>362</v>
      </c>
      <c r="D2120" s="26" t="s">
        <v>2719</v>
      </c>
    </row>
    <row r="2121" spans="1:4">
      <c r="A2121" s="36">
        <v>45219</v>
      </c>
      <c r="B2121" s="26" t="s">
        <v>678</v>
      </c>
      <c r="C2121" s="32" t="s">
        <v>362</v>
      </c>
      <c r="D2121" s="26" t="s">
        <v>2720</v>
      </c>
    </row>
    <row r="2122" spans="1:4" ht="29">
      <c r="A2122" s="36">
        <v>45236</v>
      </c>
      <c r="B2122" s="26" t="s">
        <v>678</v>
      </c>
      <c r="C2122" s="26" t="s">
        <v>368</v>
      </c>
      <c r="D2122" s="26" t="s">
        <v>2721</v>
      </c>
    </row>
    <row r="2123" spans="1:4">
      <c r="A2123" s="26" t="s">
        <v>2722</v>
      </c>
      <c r="B2123" s="26" t="s">
        <v>490</v>
      </c>
      <c r="C2123" s="26" t="s">
        <v>362</v>
      </c>
      <c r="D2123" s="26" t="s">
        <v>2723</v>
      </c>
    </row>
    <row r="2124" spans="1:4">
      <c r="A2124" s="36">
        <v>45233</v>
      </c>
      <c r="B2124" s="26" t="s">
        <v>432</v>
      </c>
      <c r="C2124" s="26" t="s">
        <v>362</v>
      </c>
      <c r="D2124" s="26" t="s">
        <v>2724</v>
      </c>
    </row>
    <row r="2125" spans="1:4" ht="29">
      <c r="A2125" s="36">
        <v>45236</v>
      </c>
      <c r="B2125" s="26" t="s">
        <v>309</v>
      </c>
      <c r="C2125" s="32" t="s">
        <v>362</v>
      </c>
      <c r="D2125" s="26" t="s">
        <v>2725</v>
      </c>
    </row>
    <row r="2126" spans="1:4">
      <c r="A2126" s="36">
        <v>45225</v>
      </c>
      <c r="B2126" s="26" t="s">
        <v>564</v>
      </c>
      <c r="C2126" s="32" t="s">
        <v>362</v>
      </c>
      <c r="D2126" s="26" t="s">
        <v>2726</v>
      </c>
    </row>
    <row r="2127" spans="1:4">
      <c r="A2127" s="36">
        <v>45237</v>
      </c>
      <c r="B2127" s="26" t="s">
        <v>1743</v>
      </c>
      <c r="C2127" s="32" t="s">
        <v>423</v>
      </c>
      <c r="D2127" s="26" t="s">
        <v>2727</v>
      </c>
    </row>
    <row r="2128" spans="1:4">
      <c r="A2128" s="36">
        <v>45232</v>
      </c>
      <c r="B2128" s="26" t="s">
        <v>2712</v>
      </c>
      <c r="C2128" s="32" t="s">
        <v>1260</v>
      </c>
      <c r="D2128" s="26" t="s">
        <v>2728</v>
      </c>
    </row>
    <row r="2129" spans="1:4">
      <c r="A2129" s="36">
        <v>45236</v>
      </c>
      <c r="B2129" s="26" t="s">
        <v>2729</v>
      </c>
      <c r="C2129" s="32" t="s">
        <v>362</v>
      </c>
      <c r="D2129" s="26" t="s">
        <v>2149</v>
      </c>
    </row>
    <row r="2130" spans="1:4">
      <c r="A2130" s="36">
        <v>45237</v>
      </c>
      <c r="B2130" s="26" t="s">
        <v>716</v>
      </c>
      <c r="C2130" s="26" t="s">
        <v>362</v>
      </c>
      <c r="D2130" s="26" t="s">
        <v>2730</v>
      </c>
    </row>
    <row r="2131" spans="1:4">
      <c r="A2131" s="36">
        <v>45240</v>
      </c>
      <c r="B2131" s="26" t="s">
        <v>2182</v>
      </c>
      <c r="C2131" s="26" t="s">
        <v>362</v>
      </c>
      <c r="D2131" s="26" t="s">
        <v>2731</v>
      </c>
    </row>
    <row r="2132" spans="1:4">
      <c r="A2132" s="36">
        <v>45244</v>
      </c>
      <c r="B2132" s="26" t="s">
        <v>2391</v>
      </c>
      <c r="C2132" s="26" t="s">
        <v>362</v>
      </c>
      <c r="D2132" s="26" t="s">
        <v>2168</v>
      </c>
    </row>
    <row r="2133" spans="1:4">
      <c r="A2133" s="36">
        <v>45245</v>
      </c>
      <c r="B2133" s="26" t="s">
        <v>411</v>
      </c>
      <c r="C2133" s="26" t="s">
        <v>362</v>
      </c>
      <c r="D2133" s="26" t="s">
        <v>2732</v>
      </c>
    </row>
    <row r="2134" spans="1:4">
      <c r="A2134" s="36">
        <v>45244</v>
      </c>
      <c r="B2134" s="26" t="s">
        <v>716</v>
      </c>
      <c r="C2134" s="32" t="s">
        <v>368</v>
      </c>
      <c r="D2134" s="26" t="s">
        <v>2733</v>
      </c>
    </row>
    <row r="2135" spans="1:4" ht="29">
      <c r="A2135" s="36">
        <v>45245</v>
      </c>
      <c r="B2135" s="26" t="s">
        <v>309</v>
      </c>
      <c r="C2135" s="26" t="s">
        <v>362</v>
      </c>
      <c r="D2135" s="26" t="s">
        <v>2734</v>
      </c>
    </row>
    <row r="2136" spans="1:4">
      <c r="A2136" s="36">
        <v>45239</v>
      </c>
      <c r="B2136" s="26" t="s">
        <v>2735</v>
      </c>
      <c r="C2136" s="26" t="s">
        <v>1212</v>
      </c>
      <c r="D2136" s="26" t="s">
        <v>2736</v>
      </c>
    </row>
    <row r="2137" spans="1:4">
      <c r="A2137" s="36">
        <v>45240</v>
      </c>
      <c r="B2137" s="26" t="s">
        <v>2737</v>
      </c>
      <c r="C2137" s="26" t="s">
        <v>362</v>
      </c>
      <c r="D2137" s="26" t="s">
        <v>2738</v>
      </c>
    </row>
    <row r="2138" spans="1:4">
      <c r="A2138" s="36">
        <v>45205</v>
      </c>
      <c r="B2138" s="26" t="s">
        <v>450</v>
      </c>
      <c r="C2138" s="32" t="s">
        <v>362</v>
      </c>
      <c r="D2138" s="26" t="s">
        <v>2739</v>
      </c>
    </row>
    <row r="2139" spans="1:4">
      <c r="A2139" s="36">
        <v>45205</v>
      </c>
      <c r="B2139" s="26" t="s">
        <v>2740</v>
      </c>
      <c r="C2139" s="26" t="s">
        <v>1212</v>
      </c>
      <c r="D2139" s="26" t="s">
        <v>2741</v>
      </c>
    </row>
    <row r="2140" spans="1:4">
      <c r="A2140" s="36">
        <v>45205</v>
      </c>
      <c r="B2140" s="26" t="s">
        <v>878</v>
      </c>
      <c r="C2140" s="26" t="s">
        <v>1212</v>
      </c>
      <c r="D2140" s="26" t="s">
        <v>2742</v>
      </c>
    </row>
    <row r="2141" spans="1:4">
      <c r="A2141" s="36">
        <v>45208</v>
      </c>
      <c r="B2141" s="26" t="s">
        <v>512</v>
      </c>
      <c r="C2141" s="26" t="s">
        <v>2743</v>
      </c>
      <c r="D2141" s="26" t="s">
        <v>2744</v>
      </c>
    </row>
    <row r="2142" spans="1:4">
      <c r="A2142" s="36">
        <v>45208</v>
      </c>
      <c r="B2142" s="26" t="s">
        <v>512</v>
      </c>
      <c r="C2142" s="26" t="s">
        <v>2743</v>
      </c>
      <c r="D2142" s="26" t="s">
        <v>2745</v>
      </c>
    </row>
    <row r="2143" spans="1:4">
      <c r="A2143" s="36">
        <v>45209</v>
      </c>
      <c r="B2143" s="26" t="s">
        <v>512</v>
      </c>
      <c r="C2143" s="26" t="s">
        <v>2743</v>
      </c>
      <c r="D2143" s="26" t="s">
        <v>2746</v>
      </c>
    </row>
    <row r="2144" spans="1:4">
      <c r="A2144" s="36">
        <v>45203</v>
      </c>
      <c r="B2144" s="26" t="s">
        <v>482</v>
      </c>
      <c r="C2144" s="32" t="s">
        <v>362</v>
      </c>
      <c r="D2144" s="26" t="s">
        <v>2747</v>
      </c>
    </row>
    <row r="2145" spans="1:4">
      <c r="A2145" s="36">
        <v>45202</v>
      </c>
      <c r="B2145" s="26" t="s">
        <v>2748</v>
      </c>
      <c r="C2145" s="26" t="s">
        <v>362</v>
      </c>
      <c r="D2145" s="26" t="s">
        <v>2749</v>
      </c>
    </row>
    <row r="2146" spans="1:4">
      <c r="A2146" s="36">
        <v>45241</v>
      </c>
      <c r="B2146" s="26" t="s">
        <v>426</v>
      </c>
      <c r="C2146" s="32" t="s">
        <v>526</v>
      </c>
      <c r="D2146" s="26" t="s">
        <v>2750</v>
      </c>
    </row>
    <row r="2147" spans="1:4">
      <c r="A2147" s="36">
        <v>45246</v>
      </c>
      <c r="B2147" s="26" t="s">
        <v>2751</v>
      </c>
      <c r="C2147" s="32" t="s">
        <v>362</v>
      </c>
      <c r="D2147" s="26" t="s">
        <v>2752</v>
      </c>
    </row>
    <row r="2148" spans="1:4">
      <c r="A2148" s="36">
        <v>45247</v>
      </c>
      <c r="B2148" s="45" t="s">
        <v>2753</v>
      </c>
      <c r="C2148" s="32" t="s">
        <v>362</v>
      </c>
      <c r="D2148" s="26" t="s">
        <v>2754</v>
      </c>
    </row>
    <row r="2149" spans="1:4">
      <c r="A2149" s="36">
        <v>45247</v>
      </c>
      <c r="B2149" s="26" t="s">
        <v>2583</v>
      </c>
      <c r="C2149" s="32" t="s">
        <v>526</v>
      </c>
      <c r="D2149" s="26" t="s">
        <v>2755</v>
      </c>
    </row>
    <row r="2150" spans="1:4">
      <c r="A2150" s="36">
        <v>45247</v>
      </c>
      <c r="B2150" s="26" t="s">
        <v>1120</v>
      </c>
      <c r="C2150" s="32" t="s">
        <v>1237</v>
      </c>
      <c r="D2150" s="26" t="s">
        <v>2756</v>
      </c>
    </row>
    <row r="2151" spans="1:4">
      <c r="A2151" s="36">
        <v>45251</v>
      </c>
      <c r="B2151" s="26" t="s">
        <v>2757</v>
      </c>
      <c r="C2151" s="32" t="s">
        <v>1428</v>
      </c>
      <c r="D2151" s="26" t="s">
        <v>2758</v>
      </c>
    </row>
    <row r="2152" spans="1:4">
      <c r="A2152" s="36">
        <v>45247</v>
      </c>
      <c r="B2152" s="26" t="s">
        <v>1063</v>
      </c>
      <c r="C2152" s="32" t="s">
        <v>526</v>
      </c>
      <c r="D2152" s="26" t="s">
        <v>2759</v>
      </c>
    </row>
    <row r="2153" spans="1:4">
      <c r="A2153" s="36">
        <v>45245</v>
      </c>
      <c r="B2153" s="26" t="s">
        <v>2760</v>
      </c>
      <c r="C2153" s="32" t="s">
        <v>526</v>
      </c>
      <c r="D2153" s="26" t="s">
        <v>2761</v>
      </c>
    </row>
    <row r="2154" spans="1:4">
      <c r="A2154" s="36">
        <v>45252</v>
      </c>
      <c r="B2154" s="26" t="s">
        <v>2762</v>
      </c>
      <c r="C2154" s="32" t="s">
        <v>1428</v>
      </c>
      <c r="D2154" s="26" t="s">
        <v>2763</v>
      </c>
    </row>
    <row r="2155" spans="1:4">
      <c r="A2155" s="36">
        <v>45252</v>
      </c>
      <c r="B2155" s="26" t="s">
        <v>382</v>
      </c>
      <c r="C2155" s="32" t="s">
        <v>362</v>
      </c>
      <c r="D2155" s="26" t="s">
        <v>2764</v>
      </c>
    </row>
    <row r="2156" spans="1:4">
      <c r="A2156" s="36">
        <v>45231</v>
      </c>
      <c r="B2156" s="26" t="s">
        <v>2246</v>
      </c>
      <c r="C2156" s="32" t="s">
        <v>1704</v>
      </c>
      <c r="D2156" s="26" t="s">
        <v>2765</v>
      </c>
    </row>
    <row r="2157" spans="1:4">
      <c r="A2157" s="36">
        <v>45251</v>
      </c>
      <c r="B2157" s="26" t="s">
        <v>606</v>
      </c>
      <c r="C2157" s="32" t="s">
        <v>368</v>
      </c>
      <c r="D2157" s="26" t="s">
        <v>2766</v>
      </c>
    </row>
    <row r="2158" spans="1:4">
      <c r="A2158" s="36">
        <v>45237</v>
      </c>
      <c r="B2158" s="26" t="s">
        <v>2767</v>
      </c>
      <c r="C2158" s="32" t="s">
        <v>362</v>
      </c>
      <c r="D2158" s="26" t="s">
        <v>2768</v>
      </c>
    </row>
    <row r="2159" spans="1:4">
      <c r="A2159" s="36">
        <v>45238</v>
      </c>
      <c r="B2159" s="26" t="s">
        <v>2767</v>
      </c>
      <c r="C2159" s="32" t="s">
        <v>362</v>
      </c>
      <c r="D2159" s="26" t="s">
        <v>2769</v>
      </c>
    </row>
    <row r="2160" spans="1:4">
      <c r="A2160" s="36">
        <v>45252</v>
      </c>
      <c r="B2160" s="26" t="s">
        <v>1142</v>
      </c>
      <c r="C2160" s="32" t="s">
        <v>526</v>
      </c>
      <c r="D2160" s="26" t="s">
        <v>2770</v>
      </c>
    </row>
    <row r="2161" spans="1:4">
      <c r="A2161" s="36">
        <v>45205</v>
      </c>
      <c r="B2161" s="26" t="s">
        <v>2771</v>
      </c>
      <c r="C2161" s="32" t="s">
        <v>2772</v>
      </c>
      <c r="D2161" s="26" t="s">
        <v>2773</v>
      </c>
    </row>
    <row r="2162" spans="1:4">
      <c r="A2162" s="36">
        <v>45236</v>
      </c>
      <c r="B2162" s="26" t="s">
        <v>2771</v>
      </c>
      <c r="C2162" s="32" t="s">
        <v>526</v>
      </c>
      <c r="D2162" s="26" t="s">
        <v>2774</v>
      </c>
    </row>
    <row r="2163" spans="1:4">
      <c r="A2163" s="36">
        <v>45257</v>
      </c>
      <c r="B2163" s="26" t="s">
        <v>2771</v>
      </c>
      <c r="C2163" s="32" t="s">
        <v>2775</v>
      </c>
      <c r="D2163" s="26" t="s">
        <v>2776</v>
      </c>
    </row>
    <row r="2164" spans="1:4">
      <c r="A2164" s="36">
        <v>45236</v>
      </c>
      <c r="B2164" s="26" t="s">
        <v>1120</v>
      </c>
      <c r="C2164" s="32" t="s">
        <v>526</v>
      </c>
      <c r="D2164" s="26" t="s">
        <v>2777</v>
      </c>
    </row>
    <row r="2165" spans="1:4">
      <c r="A2165" s="36">
        <v>45237</v>
      </c>
      <c r="B2165" s="26" t="s">
        <v>1120</v>
      </c>
      <c r="C2165" s="32" t="s">
        <v>526</v>
      </c>
      <c r="D2165" s="26" t="s">
        <v>2778</v>
      </c>
    </row>
    <row r="2166" spans="1:4">
      <c r="A2166" s="36">
        <v>45239</v>
      </c>
      <c r="B2166" s="26" t="s">
        <v>1120</v>
      </c>
      <c r="C2166" s="32" t="s">
        <v>526</v>
      </c>
      <c r="D2166" s="26" t="s">
        <v>2779</v>
      </c>
    </row>
    <row r="2167" spans="1:4">
      <c r="A2167" s="36">
        <v>45246</v>
      </c>
      <c r="B2167" s="26" t="s">
        <v>1120</v>
      </c>
      <c r="C2167" s="32" t="s">
        <v>526</v>
      </c>
      <c r="D2167" s="26" t="s">
        <v>2780</v>
      </c>
    </row>
    <row r="2168" spans="1:4">
      <c r="A2168" s="36">
        <v>45254</v>
      </c>
      <c r="B2168" s="26" t="s">
        <v>1120</v>
      </c>
      <c r="C2168" s="32" t="s">
        <v>526</v>
      </c>
      <c r="D2168" s="26" t="s">
        <v>2781</v>
      </c>
    </row>
    <row r="2169" spans="1:4">
      <c r="A2169" s="36">
        <v>45257</v>
      </c>
      <c r="B2169" s="26" t="s">
        <v>426</v>
      </c>
      <c r="C2169" s="32" t="s">
        <v>526</v>
      </c>
      <c r="D2169" s="26" t="s">
        <v>2782</v>
      </c>
    </row>
    <row r="2170" spans="1:4">
      <c r="A2170" s="36">
        <v>45257</v>
      </c>
      <c r="B2170" s="26" t="s">
        <v>2783</v>
      </c>
      <c r="C2170" s="32" t="s">
        <v>526</v>
      </c>
      <c r="D2170" s="26" t="s">
        <v>2784</v>
      </c>
    </row>
    <row r="2171" spans="1:4">
      <c r="A2171" s="36">
        <v>45257</v>
      </c>
      <c r="B2171" s="26" t="s">
        <v>1088</v>
      </c>
      <c r="C2171" s="32" t="s">
        <v>526</v>
      </c>
      <c r="D2171" s="26" t="s">
        <v>2785</v>
      </c>
    </row>
    <row r="2172" spans="1:4">
      <c r="A2172" s="36">
        <v>45257</v>
      </c>
      <c r="B2172" s="26" t="s">
        <v>1216</v>
      </c>
      <c r="C2172" s="32" t="s">
        <v>359</v>
      </c>
      <c r="D2172" s="26" t="s">
        <v>2786</v>
      </c>
    </row>
    <row r="2173" spans="1:4">
      <c r="A2173" s="36">
        <v>45258</v>
      </c>
      <c r="B2173" s="26" t="s">
        <v>1244</v>
      </c>
      <c r="C2173" s="32" t="s">
        <v>362</v>
      </c>
      <c r="D2173" s="26" t="s">
        <v>2787</v>
      </c>
    </row>
    <row r="2174" spans="1:4">
      <c r="A2174" s="36">
        <v>45258</v>
      </c>
      <c r="B2174" s="26" t="s">
        <v>606</v>
      </c>
      <c r="C2174" s="32" t="s">
        <v>362</v>
      </c>
      <c r="D2174" s="26" t="s">
        <v>2788</v>
      </c>
    </row>
    <row r="2175" spans="1:4">
      <c r="A2175" s="36">
        <v>45257</v>
      </c>
      <c r="B2175" s="26" t="s">
        <v>1456</v>
      </c>
      <c r="C2175" s="32" t="s">
        <v>1704</v>
      </c>
      <c r="D2175" s="26" t="s">
        <v>2789</v>
      </c>
    </row>
    <row r="2176" spans="1:4">
      <c r="A2176" s="36">
        <v>45258</v>
      </c>
      <c r="B2176" s="26" t="s">
        <v>2391</v>
      </c>
      <c r="C2176" s="32" t="s">
        <v>1237</v>
      </c>
      <c r="D2176" s="26" t="s">
        <v>2790</v>
      </c>
    </row>
    <row r="2177" spans="1:4">
      <c r="A2177" s="36">
        <v>45258</v>
      </c>
      <c r="B2177" s="26" t="s">
        <v>2391</v>
      </c>
      <c r="C2177" s="32" t="s">
        <v>362</v>
      </c>
      <c r="D2177" s="26" t="s">
        <v>2791</v>
      </c>
    </row>
    <row r="2178" spans="1:4">
      <c r="A2178" s="36">
        <v>45261</v>
      </c>
      <c r="B2178" s="26" t="s">
        <v>2792</v>
      </c>
      <c r="C2178" s="32" t="s">
        <v>2772</v>
      </c>
      <c r="D2178" s="26" t="s">
        <v>2793</v>
      </c>
    </row>
    <row r="2179" spans="1:4">
      <c r="A2179" s="36">
        <v>45260</v>
      </c>
      <c r="B2179" s="26" t="s">
        <v>2794</v>
      </c>
      <c r="C2179" s="32" t="s">
        <v>1428</v>
      </c>
      <c r="D2179" s="26" t="s">
        <v>2795</v>
      </c>
    </row>
    <row r="2180" spans="1:4">
      <c r="A2180" s="36">
        <v>45264</v>
      </c>
      <c r="B2180" s="26" t="s">
        <v>490</v>
      </c>
      <c r="C2180" s="32" t="s">
        <v>362</v>
      </c>
      <c r="D2180" s="26" t="s">
        <v>2796</v>
      </c>
    </row>
    <row r="2181" spans="1:4">
      <c r="A2181" s="36">
        <v>45261</v>
      </c>
      <c r="B2181" s="26" t="s">
        <v>812</v>
      </c>
      <c r="C2181" s="32" t="s">
        <v>362</v>
      </c>
      <c r="D2181" s="26" t="s">
        <v>2797</v>
      </c>
    </row>
    <row r="2182" spans="1:4" ht="29">
      <c r="A2182" s="36">
        <v>45264</v>
      </c>
      <c r="B2182" s="26" t="s">
        <v>2349</v>
      </c>
      <c r="C2182" s="32" t="s">
        <v>2798</v>
      </c>
      <c r="D2182" s="26" t="s">
        <v>2799</v>
      </c>
    </row>
    <row r="2183" spans="1:4">
      <c r="A2183" s="36">
        <v>45254</v>
      </c>
      <c r="B2183" s="26" t="s">
        <v>446</v>
      </c>
      <c r="C2183" s="32" t="s">
        <v>2800</v>
      </c>
      <c r="D2183" s="26" t="s">
        <v>2801</v>
      </c>
    </row>
    <row r="2184" spans="1:4">
      <c r="A2184" s="36">
        <v>45257</v>
      </c>
      <c r="B2184" s="26" t="s">
        <v>2802</v>
      </c>
      <c r="C2184" s="32" t="s">
        <v>2743</v>
      </c>
      <c r="D2184" s="26" t="s">
        <v>2803</v>
      </c>
    </row>
    <row r="2185" spans="1:4">
      <c r="A2185" s="36">
        <v>45261</v>
      </c>
      <c r="B2185" s="26" t="s">
        <v>2804</v>
      </c>
      <c r="C2185" s="32" t="s">
        <v>2805</v>
      </c>
      <c r="D2185" s="26" t="s">
        <v>2806</v>
      </c>
    </row>
    <row r="2186" spans="1:4">
      <c r="A2186" s="36">
        <v>45265</v>
      </c>
      <c r="B2186" s="26" t="s">
        <v>606</v>
      </c>
      <c r="C2186" s="32" t="s">
        <v>2807</v>
      </c>
      <c r="D2186" s="26" t="s">
        <v>2808</v>
      </c>
    </row>
    <row r="2187" spans="1:4">
      <c r="A2187" s="36">
        <v>45261</v>
      </c>
      <c r="B2187" s="26" t="s">
        <v>388</v>
      </c>
      <c r="C2187" s="32" t="s">
        <v>2807</v>
      </c>
      <c r="D2187" s="26" t="s">
        <v>2809</v>
      </c>
    </row>
    <row r="2188" spans="1:4">
      <c r="A2188" s="36">
        <v>45265</v>
      </c>
      <c r="B2188" s="26" t="s">
        <v>2810</v>
      </c>
      <c r="C2188" s="32" t="s">
        <v>2811</v>
      </c>
      <c r="D2188" s="26" t="s">
        <v>2812</v>
      </c>
    </row>
    <row r="2189" spans="1:4">
      <c r="A2189" s="36">
        <v>45264</v>
      </c>
      <c r="B2189" s="26" t="s">
        <v>2813</v>
      </c>
      <c r="C2189" s="32" t="s">
        <v>362</v>
      </c>
      <c r="D2189" s="26" t="s">
        <v>2814</v>
      </c>
    </row>
    <row r="2190" spans="1:4">
      <c r="A2190" s="36">
        <v>45265</v>
      </c>
      <c r="B2190" s="26" t="s">
        <v>564</v>
      </c>
      <c r="C2190" s="32" t="s">
        <v>362</v>
      </c>
      <c r="D2190" s="26" t="s">
        <v>2815</v>
      </c>
    </row>
    <row r="2191" spans="1:4">
      <c r="A2191" s="36">
        <v>45264</v>
      </c>
      <c r="B2191" s="26" t="s">
        <v>2614</v>
      </c>
      <c r="C2191" s="32" t="s">
        <v>368</v>
      </c>
      <c r="D2191" s="26" t="s">
        <v>2816</v>
      </c>
    </row>
    <row r="2192" spans="1:4">
      <c r="A2192" s="36">
        <v>45260</v>
      </c>
      <c r="B2192" s="26" t="s">
        <v>1244</v>
      </c>
      <c r="C2192" s="32" t="s">
        <v>1704</v>
      </c>
      <c r="D2192" s="26" t="s">
        <v>2817</v>
      </c>
    </row>
    <row r="2193" spans="1:4">
      <c r="A2193" s="36">
        <v>45264</v>
      </c>
      <c r="B2193" s="26" t="s">
        <v>1475</v>
      </c>
      <c r="C2193" s="32" t="s">
        <v>362</v>
      </c>
      <c r="D2193" s="26" t="s">
        <v>2560</v>
      </c>
    </row>
    <row r="2194" spans="1:4">
      <c r="A2194" s="36">
        <v>45267</v>
      </c>
      <c r="B2194" s="26" t="s">
        <v>2818</v>
      </c>
      <c r="C2194" s="32" t="s">
        <v>362</v>
      </c>
      <c r="D2194" s="26" t="s">
        <v>2819</v>
      </c>
    </row>
    <row r="2195" spans="1:4">
      <c r="A2195" s="36">
        <v>45266</v>
      </c>
      <c r="B2195" s="26" t="s">
        <v>446</v>
      </c>
      <c r="C2195" s="32" t="s">
        <v>362</v>
      </c>
      <c r="D2195" s="26" t="s">
        <v>2168</v>
      </c>
    </row>
    <row r="2196" spans="1:4">
      <c r="A2196" s="36">
        <v>45267</v>
      </c>
      <c r="B2196" s="26" t="s">
        <v>1396</v>
      </c>
      <c r="C2196" s="32" t="s">
        <v>362</v>
      </c>
      <c r="D2196" s="26" t="s">
        <v>2820</v>
      </c>
    </row>
    <row r="2197" spans="1:4">
      <c r="A2197" s="36">
        <v>45271</v>
      </c>
      <c r="B2197" s="26" t="s">
        <v>2821</v>
      </c>
      <c r="C2197" s="32" t="s">
        <v>362</v>
      </c>
      <c r="D2197" s="26" t="s">
        <v>2822</v>
      </c>
    </row>
    <row r="2198" spans="1:4">
      <c r="A2198" s="36">
        <v>45254</v>
      </c>
      <c r="B2198" s="26" t="s">
        <v>2823</v>
      </c>
      <c r="C2198" s="32" t="s">
        <v>362</v>
      </c>
      <c r="D2198" s="26" t="s">
        <v>2824</v>
      </c>
    </row>
    <row r="2199" spans="1:4">
      <c r="A2199" s="36">
        <v>45268</v>
      </c>
      <c r="B2199" s="26" t="s">
        <v>2810</v>
      </c>
      <c r="C2199" s="32" t="s">
        <v>362</v>
      </c>
      <c r="D2199" s="26" t="s">
        <v>2825</v>
      </c>
    </row>
    <row r="2200" spans="1:4">
      <c r="A2200" s="36">
        <v>45271</v>
      </c>
      <c r="B2200" s="26" t="s">
        <v>380</v>
      </c>
      <c r="C2200" s="32" t="s">
        <v>362</v>
      </c>
      <c r="D2200" s="26" t="s">
        <v>2826</v>
      </c>
    </row>
    <row r="2201" spans="1:4">
      <c r="A2201" s="36">
        <v>45272</v>
      </c>
      <c r="B2201" s="26" t="s">
        <v>1019</v>
      </c>
      <c r="C2201" s="32" t="s">
        <v>368</v>
      </c>
      <c r="D2201" s="26" t="s">
        <v>2827</v>
      </c>
    </row>
    <row r="2202" spans="1:4">
      <c r="A2202" s="36">
        <v>45271</v>
      </c>
      <c r="B2202" s="26" t="s">
        <v>2828</v>
      </c>
      <c r="C2202" s="32" t="s">
        <v>362</v>
      </c>
      <c r="D2202" s="26" t="s">
        <v>2829</v>
      </c>
    </row>
    <row r="2203" spans="1:4">
      <c r="A2203" s="36">
        <v>45273</v>
      </c>
      <c r="B2203" s="26" t="s">
        <v>2830</v>
      </c>
      <c r="C2203" s="32" t="s">
        <v>362</v>
      </c>
      <c r="D2203" s="26" t="s">
        <v>2831</v>
      </c>
    </row>
    <row r="2204" spans="1:4">
      <c r="A2204" s="36">
        <v>45273</v>
      </c>
      <c r="B2204" s="26" t="s">
        <v>413</v>
      </c>
      <c r="C2204" s="32" t="s">
        <v>362</v>
      </c>
      <c r="D2204" s="26" t="s">
        <v>2832</v>
      </c>
    </row>
    <row r="2205" spans="1:4">
      <c r="A2205" s="36">
        <v>45274</v>
      </c>
      <c r="B2205" s="26" t="s">
        <v>2833</v>
      </c>
      <c r="C2205" s="32" t="s">
        <v>2834</v>
      </c>
      <c r="D2205" s="26" t="s">
        <v>2835</v>
      </c>
    </row>
    <row r="2206" spans="1:4">
      <c r="A2206" s="36">
        <v>45275</v>
      </c>
      <c r="B2206" s="26" t="s">
        <v>2648</v>
      </c>
      <c r="C2206" s="32" t="s">
        <v>2834</v>
      </c>
      <c r="D2206" s="26" t="s">
        <v>2836</v>
      </c>
    </row>
    <row r="2207" spans="1:4">
      <c r="A2207" s="36">
        <v>45275</v>
      </c>
      <c r="B2207" s="26" t="s">
        <v>2837</v>
      </c>
      <c r="C2207" s="32" t="s">
        <v>2743</v>
      </c>
      <c r="D2207" s="26" t="s">
        <v>2838</v>
      </c>
    </row>
    <row r="2208" spans="1:4">
      <c r="A2208" s="36">
        <v>45273</v>
      </c>
      <c r="B2208" s="26" t="s">
        <v>549</v>
      </c>
      <c r="C2208" s="32" t="s">
        <v>1704</v>
      </c>
      <c r="D2208" s="26" t="s">
        <v>2839</v>
      </c>
    </row>
    <row r="2209" spans="1:4">
      <c r="A2209" s="36">
        <v>45273</v>
      </c>
      <c r="B2209" s="26" t="s">
        <v>364</v>
      </c>
      <c r="C2209" s="32" t="s">
        <v>1704</v>
      </c>
      <c r="D2209" s="26" t="s">
        <v>2840</v>
      </c>
    </row>
    <row r="2210" spans="1:4">
      <c r="A2210" s="26" t="s">
        <v>2841</v>
      </c>
      <c r="B2210" s="26" t="s">
        <v>2833</v>
      </c>
      <c r="C2210" s="32" t="s">
        <v>362</v>
      </c>
      <c r="D2210" s="26" t="s">
        <v>2842</v>
      </c>
    </row>
    <row r="2211" spans="1:4">
      <c r="A2211" s="36">
        <v>45271</v>
      </c>
      <c r="B2211" s="26" t="s">
        <v>2843</v>
      </c>
      <c r="C2211" s="32" t="s">
        <v>362</v>
      </c>
      <c r="D2211" s="26" t="s">
        <v>2844</v>
      </c>
    </row>
    <row r="2212" spans="1:4">
      <c r="A2212" s="36">
        <v>45264</v>
      </c>
      <c r="B2212" s="26" t="s">
        <v>2753</v>
      </c>
      <c r="C2212" s="32" t="s">
        <v>362</v>
      </c>
      <c r="D2212" s="26" t="s">
        <v>2845</v>
      </c>
    </row>
    <row r="2213" spans="1:4">
      <c r="A2213" s="36">
        <v>45271</v>
      </c>
      <c r="B2213" s="26" t="s">
        <v>2753</v>
      </c>
      <c r="C2213" s="32" t="s">
        <v>362</v>
      </c>
      <c r="D2213" s="26" t="s">
        <v>2845</v>
      </c>
    </row>
    <row r="2214" spans="1:4">
      <c r="A2214" s="36">
        <v>45278</v>
      </c>
      <c r="B2214" s="26" t="s">
        <v>2846</v>
      </c>
      <c r="C2214" s="32" t="s">
        <v>2834</v>
      </c>
      <c r="D2214" s="26" t="s">
        <v>2847</v>
      </c>
    </row>
    <row r="2215" spans="1:4">
      <c r="A2215" s="36">
        <v>45275</v>
      </c>
      <c r="B2215" s="26" t="s">
        <v>1120</v>
      </c>
      <c r="C2215" s="32" t="s">
        <v>362</v>
      </c>
      <c r="D2215" s="26" t="s">
        <v>2848</v>
      </c>
    </row>
    <row r="2216" spans="1:4">
      <c r="A2216" s="36">
        <v>45279</v>
      </c>
      <c r="B2216" s="26" t="s">
        <v>2849</v>
      </c>
      <c r="C2216" s="32" t="s">
        <v>1212</v>
      </c>
      <c r="D2216" s="26" t="s">
        <v>2850</v>
      </c>
    </row>
    <row r="2217" spans="1:4">
      <c r="A2217" s="36">
        <v>45278</v>
      </c>
      <c r="B2217" s="26" t="s">
        <v>2851</v>
      </c>
      <c r="C2217" s="32" t="s">
        <v>362</v>
      </c>
      <c r="D2217" s="26" t="s">
        <v>2852</v>
      </c>
    </row>
    <row r="2218" spans="1:4">
      <c r="A2218" s="36">
        <v>45281</v>
      </c>
      <c r="B2218" s="26" t="s">
        <v>604</v>
      </c>
      <c r="C2218" s="32" t="s">
        <v>2853</v>
      </c>
      <c r="D2218" s="26" t="s">
        <v>2854</v>
      </c>
    </row>
    <row r="2219" spans="1:4">
      <c r="A2219" s="36">
        <v>45279</v>
      </c>
      <c r="B2219" s="26" t="s">
        <v>2246</v>
      </c>
      <c r="C2219" s="32" t="s">
        <v>1704</v>
      </c>
      <c r="D2219" s="26" t="s">
        <v>2855</v>
      </c>
    </row>
    <row r="2220" spans="1:4">
      <c r="A2220" s="36">
        <v>45278</v>
      </c>
      <c r="B2220" s="26" t="s">
        <v>2856</v>
      </c>
      <c r="C2220" s="32" t="s">
        <v>362</v>
      </c>
      <c r="D2220" s="26" t="s">
        <v>2857</v>
      </c>
    </row>
    <row r="2221" spans="1:4">
      <c r="A2221" s="36">
        <v>45282</v>
      </c>
      <c r="B2221" s="26" t="s">
        <v>2858</v>
      </c>
      <c r="C2221" s="32" t="s">
        <v>362</v>
      </c>
      <c r="D2221" s="26" t="s">
        <v>2859</v>
      </c>
    </row>
    <row r="2222" spans="1:4">
      <c r="A2222" s="36">
        <v>45281</v>
      </c>
      <c r="B2222" s="26" t="s">
        <v>2846</v>
      </c>
      <c r="C2222" s="32" t="s">
        <v>526</v>
      </c>
      <c r="D2222" s="26" t="s">
        <v>2860</v>
      </c>
    </row>
    <row r="2223" spans="1:4">
      <c r="A2223" s="36">
        <v>45280</v>
      </c>
      <c r="B2223" s="26" t="s">
        <v>2861</v>
      </c>
      <c r="C2223" s="32" t="s">
        <v>2743</v>
      </c>
      <c r="D2223" s="26" t="s">
        <v>2862</v>
      </c>
    </row>
    <row r="2224" spans="1:4">
      <c r="A2224" s="36">
        <v>45288</v>
      </c>
      <c r="B2224" s="26" t="s">
        <v>604</v>
      </c>
      <c r="C2224" s="32" t="s">
        <v>1212</v>
      </c>
      <c r="D2224" s="26" t="s">
        <v>2863</v>
      </c>
    </row>
    <row r="2225" spans="1:4">
      <c r="A2225" s="36">
        <v>45288</v>
      </c>
      <c r="B2225" s="26" t="s">
        <v>2864</v>
      </c>
      <c r="C2225" s="32" t="s">
        <v>1212</v>
      </c>
      <c r="D2225" s="26" t="s">
        <v>2865</v>
      </c>
    </row>
    <row r="2226" spans="1:4">
      <c r="A2226" s="36">
        <v>45289</v>
      </c>
      <c r="B2226" s="26" t="s">
        <v>2568</v>
      </c>
      <c r="C2226" s="32" t="s">
        <v>1212</v>
      </c>
    </row>
    <row r="2227" spans="1:4">
      <c r="A2227" s="36">
        <v>45309</v>
      </c>
      <c r="B2227" s="26" t="s">
        <v>364</v>
      </c>
      <c r="C2227" s="26" t="s">
        <v>359</v>
      </c>
      <c r="D2227" s="26" t="s">
        <v>2965</v>
      </c>
    </row>
    <row r="2228" spans="1:4">
      <c r="A2228" s="36">
        <v>45319</v>
      </c>
      <c r="B2228" s="26" t="s">
        <v>1810</v>
      </c>
      <c r="C2228" s="26" t="s">
        <v>2805</v>
      </c>
      <c r="D2228" s="26" t="s">
        <v>2978</v>
      </c>
    </row>
    <row r="2229" spans="1:4">
      <c r="A2229" s="36">
        <v>45321</v>
      </c>
      <c r="B2229" s="26" t="s">
        <v>2568</v>
      </c>
      <c r="C2229" s="26" t="s">
        <v>1458</v>
      </c>
      <c r="D2229" s="26" t="s">
        <v>2982</v>
      </c>
    </row>
    <row r="2230" spans="1:4">
      <c r="A2230" s="36">
        <v>45323</v>
      </c>
      <c r="B2230" s="26" t="s">
        <v>2984</v>
      </c>
      <c r="C2230" s="26" t="s">
        <v>2743</v>
      </c>
      <c r="D2230" s="26" t="s">
        <v>2985</v>
      </c>
    </row>
    <row r="2231" spans="1:4">
      <c r="A2231" s="36">
        <v>45321</v>
      </c>
      <c r="B2231" s="26" t="s">
        <v>2986</v>
      </c>
      <c r="C2231" s="26" t="s">
        <v>2805</v>
      </c>
      <c r="D2231" s="26" t="s">
        <v>2987</v>
      </c>
    </row>
    <row r="2232" spans="1:4">
      <c r="A2232" s="36">
        <v>45327</v>
      </c>
      <c r="B2232" s="26" t="s">
        <v>364</v>
      </c>
      <c r="C2232" s="26" t="s">
        <v>2743</v>
      </c>
      <c r="D2232" s="26" t="s">
        <v>2989</v>
      </c>
    </row>
    <row r="2233" spans="1:4">
      <c r="A2233" s="36">
        <v>45327</v>
      </c>
      <c r="B2233" s="26" t="s">
        <v>2991</v>
      </c>
      <c r="C2233" s="26" t="s">
        <v>2805</v>
      </c>
      <c r="D2233" s="26" t="s">
        <v>2992</v>
      </c>
    </row>
    <row r="2234" spans="1:4">
      <c r="A2234" s="36">
        <v>45328</v>
      </c>
      <c r="B2234" s="26" t="s">
        <v>2995</v>
      </c>
      <c r="C2234" s="26" t="s">
        <v>2805</v>
      </c>
      <c r="D2234" s="26" t="s">
        <v>2996</v>
      </c>
    </row>
    <row r="2235" spans="1:4">
      <c r="A2235" s="36">
        <v>45330</v>
      </c>
      <c r="B2235" s="26" t="s">
        <v>2856</v>
      </c>
      <c r="C2235" s="26" t="s">
        <v>2805</v>
      </c>
      <c r="D2235" s="26" t="s">
        <v>2998</v>
      </c>
    </row>
    <row r="2236" spans="1:4">
      <c r="A2236" s="36">
        <v>45299</v>
      </c>
      <c r="B2236" s="26" t="s">
        <v>2810</v>
      </c>
      <c r="C2236" s="26" t="s">
        <v>2805</v>
      </c>
      <c r="D2236" s="26" t="s">
        <v>3003</v>
      </c>
    </row>
    <row r="2237" spans="1:4">
      <c r="A2237" s="36">
        <v>45308</v>
      </c>
      <c r="B2237" s="26" t="s">
        <v>2810</v>
      </c>
      <c r="C2237" s="26" t="s">
        <v>2805</v>
      </c>
      <c r="D2237" s="26" t="s">
        <v>2999</v>
      </c>
    </row>
    <row r="2238" spans="1:4">
      <c r="A2238" s="36">
        <v>45323</v>
      </c>
      <c r="B2238" s="26" t="s">
        <v>2810</v>
      </c>
      <c r="C2238" s="26" t="s">
        <v>2805</v>
      </c>
      <c r="D2238" s="26" t="s">
        <v>3000</v>
      </c>
    </row>
    <row r="2239" spans="1:4">
      <c r="A2239" s="36">
        <v>45317</v>
      </c>
      <c r="B2239" s="26" t="s">
        <v>3001</v>
      </c>
      <c r="C2239" s="26" t="s">
        <v>2805</v>
      </c>
      <c r="D2239" s="26" t="s">
        <v>3002</v>
      </c>
    </row>
    <row r="2240" spans="1:4">
      <c r="A2240" s="36">
        <v>45336</v>
      </c>
      <c r="B2240" s="26" t="s">
        <v>3004</v>
      </c>
      <c r="C2240" s="26" t="s">
        <v>2743</v>
      </c>
      <c r="D2240" s="26" t="s">
        <v>3005</v>
      </c>
    </row>
    <row r="2241" spans="1:4">
      <c r="A2241" s="36">
        <v>45336</v>
      </c>
      <c r="B2241" s="26" t="s">
        <v>364</v>
      </c>
      <c r="C2241" s="26" t="s">
        <v>2743</v>
      </c>
      <c r="D2241" s="26" t="s">
        <v>3006</v>
      </c>
    </row>
    <row r="2242" spans="1:4">
      <c r="A2242" s="36">
        <v>45336</v>
      </c>
      <c r="B2242" s="26" t="s">
        <v>3008</v>
      </c>
      <c r="C2242" s="26" t="s">
        <v>2805</v>
      </c>
      <c r="D2242" s="26" t="s">
        <v>3009</v>
      </c>
    </row>
    <row r="2243" spans="1:4">
      <c r="A2243" s="36">
        <v>45327</v>
      </c>
      <c r="B2243" s="26" t="s">
        <v>3010</v>
      </c>
      <c r="C2243" s="26" t="s">
        <v>3011</v>
      </c>
      <c r="D2243" s="26" t="s">
        <v>3012</v>
      </c>
    </row>
    <row r="2244" spans="1:4">
      <c r="A2244" s="36">
        <v>45338</v>
      </c>
      <c r="B2244" s="26" t="s">
        <v>3013</v>
      </c>
      <c r="C2244" s="26" t="s">
        <v>2805</v>
      </c>
      <c r="D2244" s="26" t="s">
        <v>3014</v>
      </c>
    </row>
    <row r="2245" spans="1:4">
      <c r="A2245" s="36">
        <v>45336</v>
      </c>
      <c r="B2245" s="26" t="s">
        <v>2810</v>
      </c>
      <c r="C2245" s="26" t="s">
        <v>2805</v>
      </c>
      <c r="D2245" s="26" t="s">
        <v>3015</v>
      </c>
    </row>
    <row r="2246" spans="1:4">
      <c r="A2246" s="36">
        <v>45337</v>
      </c>
      <c r="B2246" s="26" t="s">
        <v>2856</v>
      </c>
      <c r="C2246" s="26" t="s">
        <v>2805</v>
      </c>
      <c r="D2246" s="26" t="s">
        <v>3016</v>
      </c>
    </row>
    <row r="2247" spans="1:4">
      <c r="A2247" s="36">
        <v>45337</v>
      </c>
      <c r="B2247" s="26" t="s">
        <v>2771</v>
      </c>
      <c r="C2247" s="26" t="s">
        <v>2805</v>
      </c>
      <c r="D2247" s="26" t="s">
        <v>3017</v>
      </c>
    </row>
    <row r="2248" spans="1:4">
      <c r="A2248" s="36">
        <v>45341</v>
      </c>
      <c r="B2248" s="26" t="s">
        <v>2991</v>
      </c>
      <c r="C2248" s="26" t="s">
        <v>2805</v>
      </c>
      <c r="D2248" s="26" t="s">
        <v>3018</v>
      </c>
    </row>
    <row r="2249" spans="1:4">
      <c r="A2249" s="36">
        <v>45341</v>
      </c>
      <c r="B2249" s="26" t="s">
        <v>3019</v>
      </c>
      <c r="C2249" s="26" t="s">
        <v>2805</v>
      </c>
      <c r="D2249" s="26" t="s">
        <v>3020</v>
      </c>
    </row>
    <row r="2250" spans="1:4">
      <c r="A2250" s="36">
        <v>45343</v>
      </c>
      <c r="B2250" s="26" t="s">
        <v>3021</v>
      </c>
      <c r="C2250" s="26" t="s">
        <v>2805</v>
      </c>
      <c r="D2250" s="26" t="s">
        <v>3022</v>
      </c>
    </row>
    <row r="2251" spans="1:4">
      <c r="A2251" s="36">
        <v>45324</v>
      </c>
      <c r="B2251" s="26" t="s">
        <v>3023</v>
      </c>
      <c r="C2251" s="26" t="s">
        <v>2805</v>
      </c>
      <c r="D2251" s="26" t="s">
        <v>3024</v>
      </c>
    </row>
    <row r="2252" spans="1:4">
      <c r="A2252" s="36">
        <v>45327</v>
      </c>
      <c r="B2252" s="26" t="s">
        <v>3023</v>
      </c>
      <c r="C2252" s="26" t="s">
        <v>2805</v>
      </c>
      <c r="D2252" s="26" t="s">
        <v>3025</v>
      </c>
    </row>
    <row r="2253" spans="1:4">
      <c r="A2253" s="36">
        <v>45336</v>
      </c>
      <c r="B2253" s="26" t="s">
        <v>3023</v>
      </c>
      <c r="C2253" s="26" t="s">
        <v>2805</v>
      </c>
      <c r="D2253" s="26" t="s">
        <v>3026</v>
      </c>
    </row>
    <row r="2254" spans="1:4">
      <c r="A2254" s="36">
        <v>44978</v>
      </c>
      <c r="B2254" s="26" t="s">
        <v>3027</v>
      </c>
      <c r="C2254" s="26" t="s">
        <v>2743</v>
      </c>
      <c r="D2254" s="26" t="s">
        <v>3028</v>
      </c>
    </row>
    <row r="2255" spans="1:4">
      <c r="A2255" s="36">
        <v>45345</v>
      </c>
      <c r="B2255" s="26" t="s">
        <v>3029</v>
      </c>
      <c r="C2255" s="26" t="s">
        <v>362</v>
      </c>
      <c r="D2255" s="26" t="s">
        <v>3030</v>
      </c>
    </row>
    <row r="2256" spans="1:4">
      <c r="A2256" s="36">
        <v>45343</v>
      </c>
      <c r="B2256" s="26" t="s">
        <v>3031</v>
      </c>
      <c r="C2256" s="26" t="s">
        <v>362</v>
      </c>
      <c r="D2256" s="26" t="s">
        <v>3032</v>
      </c>
    </row>
    <row r="2257" spans="1:4">
      <c r="A2257" s="36">
        <v>45348</v>
      </c>
      <c r="B2257" s="26" t="s">
        <v>3034</v>
      </c>
      <c r="C2257" s="26" t="s">
        <v>362</v>
      </c>
      <c r="D2257" s="26" t="s">
        <v>3020</v>
      </c>
    </row>
    <row r="2258" spans="1:4">
      <c r="A2258" s="26" t="s">
        <v>3035</v>
      </c>
      <c r="B2258" s="26" t="s">
        <v>3031</v>
      </c>
      <c r="C2258" s="26" t="s">
        <v>3036</v>
      </c>
      <c r="D2258" s="26" t="s">
        <v>3037</v>
      </c>
    </row>
    <row r="2259" spans="1:4">
      <c r="A2259" s="36">
        <v>45351</v>
      </c>
      <c r="B2259" s="26" t="s">
        <v>3041</v>
      </c>
      <c r="C2259" s="26" t="s">
        <v>359</v>
      </c>
      <c r="D2259" s="26" t="s">
        <v>3042</v>
      </c>
    </row>
    <row r="2260" spans="1:4">
      <c r="A2260" s="36">
        <v>45351</v>
      </c>
      <c r="B2260" s="26" t="s">
        <v>3043</v>
      </c>
      <c r="C2260" s="26" t="s">
        <v>3044</v>
      </c>
      <c r="D2260" s="26" t="s">
        <v>3045</v>
      </c>
    </row>
    <row r="2261" spans="1:4">
      <c r="A2261" s="36">
        <v>45355</v>
      </c>
      <c r="B2261" s="26" t="s">
        <v>574</v>
      </c>
      <c r="C2261" s="26" t="s">
        <v>2743</v>
      </c>
      <c r="D2261" s="26" t="s">
        <v>3046</v>
      </c>
    </row>
    <row r="2262" spans="1:4">
      <c r="A2262" s="36">
        <v>45350</v>
      </c>
      <c r="B2262" s="26" t="s">
        <v>3047</v>
      </c>
      <c r="C2262" s="26" t="s">
        <v>2805</v>
      </c>
      <c r="D2262" s="26" t="s">
        <v>3048</v>
      </c>
    </row>
    <row r="2263" spans="1:4">
      <c r="A2263" s="36">
        <v>45352</v>
      </c>
      <c r="B2263" s="26" t="s">
        <v>574</v>
      </c>
      <c r="C2263" s="26" t="s">
        <v>3049</v>
      </c>
      <c r="D2263" s="26" t="s">
        <v>3050</v>
      </c>
    </row>
    <row r="2264" spans="1:4">
      <c r="A2264" s="36">
        <v>45352</v>
      </c>
      <c r="B2264" s="26" t="s">
        <v>3051</v>
      </c>
      <c r="C2264" s="26" t="s">
        <v>2805</v>
      </c>
      <c r="D2264" s="26" t="s">
        <v>3052</v>
      </c>
    </row>
    <row r="2265" spans="1:4">
      <c r="A2265" s="36">
        <v>45348</v>
      </c>
      <c r="B2265" s="26" t="s">
        <v>3053</v>
      </c>
      <c r="C2265" s="26" t="s">
        <v>362</v>
      </c>
      <c r="D2265" s="26" t="s">
        <v>3054</v>
      </c>
    </row>
    <row r="2266" spans="1:4">
      <c r="A2266" s="36">
        <v>45341</v>
      </c>
      <c r="B2266" s="26" t="s">
        <v>3023</v>
      </c>
      <c r="C2266" s="26" t="s">
        <v>362</v>
      </c>
      <c r="D2266" s="26" t="s">
        <v>3057</v>
      </c>
    </row>
    <row r="2267" spans="1:4">
      <c r="A2267" s="36">
        <v>45345</v>
      </c>
      <c r="B2267" s="26" t="s">
        <v>3023</v>
      </c>
      <c r="C2267" s="26" t="s">
        <v>362</v>
      </c>
      <c r="D2267" s="26" t="s">
        <v>3058</v>
      </c>
    </row>
    <row r="2268" spans="1:4">
      <c r="A2268" s="36">
        <v>45348</v>
      </c>
      <c r="B2268" s="26" t="s">
        <v>3023</v>
      </c>
      <c r="C2268" s="26" t="s">
        <v>3059</v>
      </c>
      <c r="D2268" s="26" t="s">
        <v>3060</v>
      </c>
    </row>
    <row r="2269" spans="1:4">
      <c r="A2269" s="36">
        <v>45355</v>
      </c>
      <c r="B2269" s="26" t="s">
        <v>1120</v>
      </c>
      <c r="C2269" s="26" t="s">
        <v>1212</v>
      </c>
      <c r="D2269" s="26" t="s">
        <v>3061</v>
      </c>
    </row>
    <row r="2270" spans="1:4">
      <c r="A2270" s="36">
        <v>45356</v>
      </c>
      <c r="B2270" s="26" t="s">
        <v>1120</v>
      </c>
      <c r="C2270" s="26" t="s">
        <v>1212</v>
      </c>
      <c r="D2270" s="26" t="s">
        <v>3062</v>
      </c>
    </row>
    <row r="2271" spans="1:4">
      <c r="A2271" s="36">
        <v>45355</v>
      </c>
      <c r="B2271" s="26" t="s">
        <v>2456</v>
      </c>
      <c r="C2271" s="26" t="s">
        <v>362</v>
      </c>
      <c r="D2271" s="26" t="s">
        <v>3063</v>
      </c>
    </row>
    <row r="2272" spans="1:4">
      <c r="A2272" s="36">
        <v>45356</v>
      </c>
      <c r="B2272" s="26" t="s">
        <v>3064</v>
      </c>
      <c r="C2272" s="26" t="s">
        <v>362</v>
      </c>
      <c r="D2272" s="26" t="s">
        <v>3065</v>
      </c>
    </row>
    <row r="2273" spans="1:4">
      <c r="A2273" s="36">
        <v>44985</v>
      </c>
      <c r="B2273" s="26" t="s">
        <v>2810</v>
      </c>
      <c r="C2273" s="26" t="s">
        <v>362</v>
      </c>
      <c r="D2273" s="26" t="s">
        <v>3066</v>
      </c>
    </row>
    <row r="2274" spans="1:4">
      <c r="A2274" s="36">
        <v>45356</v>
      </c>
      <c r="B2274" s="26" t="s">
        <v>3004</v>
      </c>
      <c r="C2274" s="26" t="s">
        <v>2743</v>
      </c>
      <c r="D2274" s="26" t="s">
        <v>3067</v>
      </c>
    </row>
    <row r="2275" spans="1:4">
      <c r="A2275" s="36">
        <v>45359</v>
      </c>
      <c r="B2275" s="26" t="s">
        <v>3069</v>
      </c>
      <c r="C2275" s="26" t="s">
        <v>362</v>
      </c>
      <c r="D2275" s="26" t="s">
        <v>3070</v>
      </c>
    </row>
    <row r="2276" spans="1:4">
      <c r="A2276" s="36">
        <v>45362</v>
      </c>
      <c r="B2276" s="26" t="s">
        <v>2821</v>
      </c>
      <c r="C2276" s="26" t="s">
        <v>362</v>
      </c>
      <c r="D2276" s="26" t="s">
        <v>3071</v>
      </c>
    </row>
    <row r="2277" spans="1:4">
      <c r="A2277" s="36">
        <v>45363</v>
      </c>
      <c r="B2277" s="26" t="s">
        <v>509</v>
      </c>
      <c r="C2277" s="26" t="s">
        <v>3059</v>
      </c>
      <c r="D2277" s="26" t="s">
        <v>3075</v>
      </c>
    </row>
    <row r="2278" spans="1:4">
      <c r="A2278" s="36">
        <v>44996</v>
      </c>
      <c r="B2278" s="26" t="s">
        <v>2991</v>
      </c>
      <c r="C2278" s="26" t="s">
        <v>3059</v>
      </c>
      <c r="D2278" s="26" t="s">
        <v>3076</v>
      </c>
    </row>
    <row r="2279" spans="1:4">
      <c r="A2279" s="36">
        <v>45355</v>
      </c>
      <c r="B2279" s="26" t="s">
        <v>2456</v>
      </c>
      <c r="C2279" s="26" t="s">
        <v>362</v>
      </c>
      <c r="D2279" s="26" t="s">
        <v>3079</v>
      </c>
    </row>
    <row r="2280" spans="1:4">
      <c r="A2280" s="36">
        <v>45364</v>
      </c>
      <c r="B2280" s="26" t="s">
        <v>2456</v>
      </c>
      <c r="C2280" s="26" t="s">
        <v>362</v>
      </c>
      <c r="D2280" s="26" t="s">
        <v>3080</v>
      </c>
    </row>
    <row r="2281" spans="1:4">
      <c r="A2281" s="36">
        <v>45364</v>
      </c>
      <c r="B2281" s="26" t="s">
        <v>3078</v>
      </c>
      <c r="C2281" s="26" t="s">
        <v>2834</v>
      </c>
      <c r="D2281" s="26" t="s">
        <v>3081</v>
      </c>
    </row>
    <row r="2282" spans="1:4">
      <c r="A2282" s="36">
        <v>45364</v>
      </c>
      <c r="B2282" s="26" t="s">
        <v>3051</v>
      </c>
      <c r="C2282" s="26" t="s">
        <v>1212</v>
      </c>
      <c r="D2282" s="26" t="s">
        <v>3082</v>
      </c>
    </row>
    <row r="2283" spans="1:4">
      <c r="A2283" s="36">
        <v>45356</v>
      </c>
      <c r="B2283" s="26" t="s">
        <v>3083</v>
      </c>
      <c r="C2283" s="26" t="s">
        <v>1212</v>
      </c>
      <c r="D2283" s="26" t="s">
        <v>3084</v>
      </c>
    </row>
    <row r="2284" spans="1:4">
      <c r="A2284" s="36">
        <v>45352</v>
      </c>
      <c r="B2284" s="26" t="s">
        <v>3085</v>
      </c>
      <c r="C2284" s="26" t="s">
        <v>1212</v>
      </c>
      <c r="D2284" s="26" t="s">
        <v>3086</v>
      </c>
    </row>
    <row r="2285" spans="1:4">
      <c r="A2285" s="36">
        <v>45355</v>
      </c>
      <c r="B2285" s="26" t="s">
        <v>3085</v>
      </c>
      <c r="C2285" s="26" t="s">
        <v>1212</v>
      </c>
      <c r="D2285" s="26" t="s">
        <v>3087</v>
      </c>
    </row>
    <row r="2286" spans="1:4">
      <c r="A2286" s="36">
        <v>45365</v>
      </c>
      <c r="B2286" s="26" t="s">
        <v>3088</v>
      </c>
      <c r="C2286" s="26" t="s">
        <v>2834</v>
      </c>
      <c r="D2286" s="26" t="s">
        <v>3089</v>
      </c>
    </row>
    <row r="2287" spans="1:4">
      <c r="A2287" s="36">
        <v>45365</v>
      </c>
      <c r="B2287" s="26" t="s">
        <v>3090</v>
      </c>
      <c r="C2287" s="26" t="s">
        <v>3103</v>
      </c>
      <c r="D2287" s="26" t="s">
        <v>3091</v>
      </c>
    </row>
    <row r="2288" spans="1:4">
      <c r="A2288" s="36">
        <v>45365</v>
      </c>
      <c r="B2288" s="26" t="s">
        <v>3077</v>
      </c>
      <c r="C2288" s="26" t="s">
        <v>362</v>
      </c>
      <c r="D2288" s="26" t="s">
        <v>3092</v>
      </c>
    </row>
    <row r="2289" spans="1:4">
      <c r="A2289" s="36">
        <v>44976</v>
      </c>
      <c r="B2289" s="26" t="s">
        <v>3094</v>
      </c>
      <c r="C2289" s="26" t="s">
        <v>362</v>
      </c>
      <c r="D2289" s="26" t="s">
        <v>3095</v>
      </c>
    </row>
    <row r="2290" spans="1:4">
      <c r="A2290" s="36">
        <v>44991</v>
      </c>
      <c r="B2290" s="26" t="s">
        <v>3096</v>
      </c>
      <c r="C2290" s="26" t="s">
        <v>362</v>
      </c>
      <c r="D2290" s="26" t="s">
        <v>3097</v>
      </c>
    </row>
    <row r="2291" spans="1:4">
      <c r="A2291" s="36">
        <v>45365</v>
      </c>
      <c r="B2291" s="26" t="s">
        <v>3069</v>
      </c>
      <c r="C2291" s="26" t="s">
        <v>362</v>
      </c>
      <c r="D2291" s="26" t="s">
        <v>3098</v>
      </c>
    </row>
    <row r="2292" spans="1:4">
      <c r="A2292" s="36">
        <v>45362</v>
      </c>
      <c r="B2292" s="26" t="s">
        <v>3069</v>
      </c>
      <c r="C2292" s="26" t="s">
        <v>362</v>
      </c>
      <c r="D2292" s="26" t="s">
        <v>3099</v>
      </c>
    </row>
    <row r="2293" spans="1:4">
      <c r="A2293" s="36">
        <v>45364</v>
      </c>
      <c r="B2293" s="26" t="s">
        <v>3069</v>
      </c>
      <c r="C2293" s="26" t="s">
        <v>362</v>
      </c>
      <c r="D2293" s="26" t="s">
        <v>3100</v>
      </c>
    </row>
    <row r="2294" spans="1:4">
      <c r="A2294" s="36">
        <v>45366</v>
      </c>
      <c r="B2294" s="26" t="s">
        <v>3102</v>
      </c>
      <c r="C2294" s="26" t="s">
        <v>2834</v>
      </c>
      <c r="D2294" s="26" t="s">
        <v>3104</v>
      </c>
    </row>
    <row r="2295" spans="1:4">
      <c r="A2295" s="36">
        <v>45365</v>
      </c>
      <c r="B2295" s="26" t="s">
        <v>3090</v>
      </c>
      <c r="C2295" s="26" t="s">
        <v>2805</v>
      </c>
      <c r="D2295" s="26" t="s">
        <v>3105</v>
      </c>
    </row>
    <row r="2296" spans="1:4">
      <c r="A2296" s="36">
        <v>45374</v>
      </c>
      <c r="B2296" s="26" t="s">
        <v>3106</v>
      </c>
      <c r="C2296" s="26" t="s">
        <v>2805</v>
      </c>
      <c r="D2296" s="26" t="s">
        <v>3107</v>
      </c>
    </row>
    <row r="2297" spans="1:4" ht="29">
      <c r="A2297" s="36">
        <v>45372</v>
      </c>
      <c r="B2297" s="26" t="s">
        <v>3108</v>
      </c>
      <c r="C2297" s="26" t="s">
        <v>2805</v>
      </c>
      <c r="D2297" s="26" t="s">
        <v>3109</v>
      </c>
    </row>
    <row r="2298" spans="1:4">
      <c r="A2298" s="36">
        <v>45377</v>
      </c>
      <c r="B2298" s="26" t="s">
        <v>3112</v>
      </c>
      <c r="C2298" s="26" t="s">
        <v>362</v>
      </c>
      <c r="D2298" s="26" t="s">
        <v>3113</v>
      </c>
    </row>
    <row r="2299" spans="1:4">
      <c r="A2299" s="36">
        <v>45376</v>
      </c>
      <c r="B2299" s="26" t="s">
        <v>3114</v>
      </c>
      <c r="C2299" s="26" t="s">
        <v>362</v>
      </c>
      <c r="D2299" s="26" t="s">
        <v>3115</v>
      </c>
    </row>
    <row r="2300" spans="1:4">
      <c r="A2300" s="36">
        <v>45377</v>
      </c>
      <c r="B2300" s="26" t="s">
        <v>3114</v>
      </c>
      <c r="C2300" s="26" t="s">
        <v>362</v>
      </c>
      <c r="D2300" s="26" t="s">
        <v>3116</v>
      </c>
    </row>
    <row r="2301" spans="1:4">
      <c r="A2301" s="36">
        <v>45021</v>
      </c>
      <c r="B2301" s="26" t="s">
        <v>3117</v>
      </c>
      <c r="C2301" s="26" t="s">
        <v>362</v>
      </c>
      <c r="D2301" s="26" t="s">
        <v>3118</v>
      </c>
    </row>
    <row r="2302" spans="1:4">
      <c r="A2302" s="36">
        <v>45390</v>
      </c>
      <c r="B2302" s="26" t="s">
        <v>3122</v>
      </c>
      <c r="C2302" s="26" t="s">
        <v>362</v>
      </c>
      <c r="D2302" s="26" t="s">
        <v>3125</v>
      </c>
    </row>
    <row r="2303" spans="1:4">
      <c r="A2303" s="36">
        <v>45391</v>
      </c>
      <c r="B2303" s="26" t="s">
        <v>3123</v>
      </c>
      <c r="C2303" s="26" t="s">
        <v>1458</v>
      </c>
      <c r="D2303" s="26" t="s">
        <v>3124</v>
      </c>
    </row>
    <row r="2304" spans="1:4">
      <c r="A2304" s="36">
        <v>45368</v>
      </c>
      <c r="B2304" s="26" t="s">
        <v>3123</v>
      </c>
      <c r="C2304" s="26" t="s">
        <v>362</v>
      </c>
      <c r="D2304" s="26" t="s">
        <v>3130</v>
      </c>
    </row>
    <row r="2305" spans="1:4">
      <c r="A2305" s="36">
        <v>45401</v>
      </c>
      <c r="B2305" s="26" t="s">
        <v>3131</v>
      </c>
      <c r="C2305" s="26" t="s">
        <v>362</v>
      </c>
      <c r="D2305" s="26" t="s">
        <v>3132</v>
      </c>
    </row>
    <row r="2306" spans="1:4">
      <c r="A2306" s="36">
        <v>45405</v>
      </c>
      <c r="B2306" s="26" t="s">
        <v>3133</v>
      </c>
      <c r="C2306" s="26" t="s">
        <v>362</v>
      </c>
      <c r="D2306" s="26" t="s">
        <v>3135</v>
      </c>
    </row>
    <row r="2307" spans="1:4">
      <c r="A2307" s="36">
        <v>45400</v>
      </c>
      <c r="B2307" s="26" t="s">
        <v>3136</v>
      </c>
      <c r="C2307" s="26" t="s">
        <v>362</v>
      </c>
      <c r="D2307" s="26" t="s">
        <v>3140</v>
      </c>
    </row>
    <row r="2308" spans="1:4">
      <c r="A2308" s="36">
        <v>45406</v>
      </c>
      <c r="B2308" s="26" t="s">
        <v>3141</v>
      </c>
      <c r="C2308" s="26" t="s">
        <v>362</v>
      </c>
      <c r="D2308" s="26" t="s">
        <v>3142</v>
      </c>
    </row>
    <row r="2309" spans="1:4">
      <c r="A2309" s="36">
        <v>45406</v>
      </c>
      <c r="B2309" s="26" t="s">
        <v>3143</v>
      </c>
      <c r="C2309" s="26" t="s">
        <v>362</v>
      </c>
      <c r="D2309" s="26" t="s">
        <v>3144</v>
      </c>
    </row>
    <row r="2310" spans="1:4">
      <c r="A2310" s="36">
        <v>45408</v>
      </c>
      <c r="B2310" s="26" t="s">
        <v>802</v>
      </c>
      <c r="C2310" s="26" t="s">
        <v>1212</v>
      </c>
      <c r="D2310" s="26" t="s">
        <v>3152</v>
      </c>
    </row>
    <row r="2311" spans="1:4">
      <c r="A2311" s="36">
        <v>45356</v>
      </c>
      <c r="B2311" s="26" t="s">
        <v>3083</v>
      </c>
      <c r="C2311" s="26" t="s">
        <v>1212</v>
      </c>
      <c r="D2311" s="26" t="s">
        <v>3153</v>
      </c>
    </row>
    <row r="2312" spans="1:4">
      <c r="A2312" s="36">
        <v>45371</v>
      </c>
      <c r="B2312" s="26" t="s">
        <v>3083</v>
      </c>
      <c r="C2312" s="26" t="s">
        <v>1212</v>
      </c>
      <c r="D2312" s="26" t="s">
        <v>3154</v>
      </c>
    </row>
    <row r="2313" spans="1:4">
      <c r="A2313" s="36">
        <v>45385</v>
      </c>
      <c r="B2313" s="26" t="s">
        <v>3083</v>
      </c>
      <c r="C2313" s="26" t="s">
        <v>1212</v>
      </c>
      <c r="D2313" s="26" t="s">
        <v>3155</v>
      </c>
    </row>
    <row r="2314" spans="1:4">
      <c r="A2314" s="36">
        <v>45406</v>
      </c>
      <c r="B2314" s="26" t="s">
        <v>3083</v>
      </c>
      <c r="C2314" s="26" t="s">
        <v>1212</v>
      </c>
      <c r="D2314" s="26" t="s">
        <v>3156</v>
      </c>
    </row>
    <row r="2315" spans="1:4">
      <c r="A2315" s="36">
        <v>45411</v>
      </c>
      <c r="B2315" s="26" t="s">
        <v>3160</v>
      </c>
      <c r="C2315" s="26" t="s">
        <v>3161</v>
      </c>
      <c r="D2315" s="26" t="s">
        <v>3162</v>
      </c>
    </row>
  </sheetData>
  <autoFilter ref="A1:D1"/>
  <mergeCells count="3">
    <mergeCell ref="A1035:A1044"/>
    <mergeCell ref="B1035:B1044"/>
    <mergeCell ref="C1035:C10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5"/>
  <sheetViews>
    <sheetView topLeftCell="A199" workbookViewId="0">
      <selection activeCell="C22" sqref="C22"/>
    </sheetView>
  </sheetViews>
  <sheetFormatPr baseColWidth="10" defaultRowHeight="14.5"/>
  <cols>
    <col min="4" max="4" width="13.1796875" bestFit="1" customWidth="1"/>
    <col min="10" max="10" width="21.7265625" bestFit="1" customWidth="1"/>
    <col min="11" max="11" width="20.26953125" bestFit="1" customWidth="1"/>
    <col min="15" max="15" width="13.81640625" bestFit="1" customWidth="1"/>
    <col min="17" max="17" width="31" bestFit="1" customWidth="1"/>
  </cols>
  <sheetData>
    <row r="1" spans="1:17" ht="15" thickBot="1">
      <c r="A1" s="1" t="s">
        <v>16</v>
      </c>
      <c r="B1" s="1" t="s">
        <v>17</v>
      </c>
      <c r="C1" s="1" t="s">
        <v>18</v>
      </c>
      <c r="D1" s="1" t="s">
        <v>2963</v>
      </c>
      <c r="E1" s="1" t="s">
        <v>19</v>
      </c>
      <c r="F1" s="1" t="s">
        <v>20</v>
      </c>
      <c r="G1" s="1" t="s">
        <v>21</v>
      </c>
      <c r="H1" s="1" t="s">
        <v>22</v>
      </c>
      <c r="I1" s="1" t="s">
        <v>23</v>
      </c>
      <c r="J1" s="1" t="s">
        <v>2958</v>
      </c>
      <c r="K1" s="1" t="s">
        <v>3</v>
      </c>
      <c r="M1" s="1" t="s">
        <v>347</v>
      </c>
      <c r="O1" s="1" t="s">
        <v>351</v>
      </c>
      <c r="Q1" s="1" t="s">
        <v>13</v>
      </c>
    </row>
    <row r="2" spans="1:17">
      <c r="A2" s="2">
        <v>120635</v>
      </c>
      <c r="B2" s="3" t="s">
        <v>24</v>
      </c>
      <c r="C2" s="2" t="s">
        <v>25</v>
      </c>
      <c r="D2" s="3">
        <v>18</v>
      </c>
      <c r="E2" s="4">
        <v>23233844</v>
      </c>
      <c r="F2" s="5">
        <v>26911</v>
      </c>
      <c r="G2" s="3">
        <v>50</v>
      </c>
      <c r="H2" s="3" t="s">
        <v>26</v>
      </c>
      <c r="I2" s="3" t="s">
        <v>27</v>
      </c>
      <c r="J2" s="3" t="s">
        <v>2959</v>
      </c>
      <c r="K2" s="2" t="s">
        <v>338</v>
      </c>
      <c r="M2" s="2" t="s">
        <v>348</v>
      </c>
      <c r="O2" s="2" t="s">
        <v>352</v>
      </c>
      <c r="Q2" s="2" t="s">
        <v>2887</v>
      </c>
    </row>
    <row r="3" spans="1:17">
      <c r="A3" s="6">
        <v>125894</v>
      </c>
      <c r="B3" s="7" t="s">
        <v>28</v>
      </c>
      <c r="C3" s="6" t="s">
        <v>25</v>
      </c>
      <c r="D3" s="7">
        <v>3</v>
      </c>
      <c r="E3" s="8">
        <v>34681824</v>
      </c>
      <c r="F3" s="9">
        <v>32723</v>
      </c>
      <c r="G3" s="7">
        <v>34</v>
      </c>
      <c r="H3" s="7" t="s">
        <v>29</v>
      </c>
      <c r="I3" s="7" t="s">
        <v>30</v>
      </c>
      <c r="J3" s="7" t="s">
        <v>2959</v>
      </c>
      <c r="K3" s="6" t="s">
        <v>339</v>
      </c>
      <c r="M3" s="6" t="s">
        <v>349</v>
      </c>
      <c r="O3" s="6" t="s">
        <v>353</v>
      </c>
      <c r="Q3" s="6" t="s">
        <v>2889</v>
      </c>
    </row>
    <row r="4" spans="1:17">
      <c r="A4" s="2">
        <v>120459</v>
      </c>
      <c r="B4" s="3" t="s">
        <v>31</v>
      </c>
      <c r="C4" s="2" t="s">
        <v>25</v>
      </c>
      <c r="D4" s="3">
        <v>19</v>
      </c>
      <c r="E4" s="4">
        <v>16988524</v>
      </c>
      <c r="F4" s="5">
        <v>23578</v>
      </c>
      <c r="G4" s="3">
        <v>59</v>
      </c>
      <c r="H4" s="3" t="s">
        <v>26</v>
      </c>
      <c r="I4" s="3" t="s">
        <v>27</v>
      </c>
      <c r="J4" s="3" t="s">
        <v>2959</v>
      </c>
      <c r="K4" s="2" t="s">
        <v>340</v>
      </c>
      <c r="Q4" s="2" t="s">
        <v>2888</v>
      </c>
    </row>
    <row r="5" spans="1:17">
      <c r="A5" s="6">
        <v>120447</v>
      </c>
      <c r="B5" s="7" t="s">
        <v>32</v>
      </c>
      <c r="C5" s="6" t="s">
        <v>33</v>
      </c>
      <c r="D5" s="7">
        <v>19</v>
      </c>
      <c r="E5" s="8">
        <v>27611744</v>
      </c>
      <c r="F5" s="9">
        <v>29389</v>
      </c>
      <c r="G5" s="7">
        <v>43</v>
      </c>
      <c r="H5" s="7" t="s">
        <v>29</v>
      </c>
      <c r="I5" s="7" t="s">
        <v>27</v>
      </c>
      <c r="J5" s="7" t="s">
        <v>2959</v>
      </c>
      <c r="K5" s="6" t="s">
        <v>341</v>
      </c>
      <c r="Q5" s="6" t="s">
        <v>2866</v>
      </c>
    </row>
    <row r="6" spans="1:17">
      <c r="A6" s="2">
        <v>125463</v>
      </c>
      <c r="B6" s="3" t="s">
        <v>34</v>
      </c>
      <c r="C6" s="2" t="s">
        <v>25</v>
      </c>
      <c r="D6" s="3">
        <v>11</v>
      </c>
      <c r="E6" s="4">
        <v>33484013</v>
      </c>
      <c r="F6" s="5">
        <v>32077</v>
      </c>
      <c r="G6" s="3">
        <v>36</v>
      </c>
      <c r="H6" s="3" t="s">
        <v>29</v>
      </c>
      <c r="I6" s="3" t="s">
        <v>30</v>
      </c>
      <c r="J6" s="3" t="s">
        <v>2959</v>
      </c>
      <c r="K6" s="2" t="s">
        <v>342</v>
      </c>
      <c r="Q6" s="2" t="s">
        <v>2890</v>
      </c>
    </row>
    <row r="7" spans="1:17">
      <c r="A7" s="6">
        <v>121327</v>
      </c>
      <c r="B7" s="7" t="s">
        <v>35</v>
      </c>
      <c r="C7" s="6" t="s">
        <v>25</v>
      </c>
      <c r="D7" s="7">
        <v>18</v>
      </c>
      <c r="E7" s="8">
        <v>14739640</v>
      </c>
      <c r="F7" s="9">
        <v>22630</v>
      </c>
      <c r="G7" s="7">
        <v>62</v>
      </c>
      <c r="H7" s="7" t="s">
        <v>26</v>
      </c>
      <c r="I7" s="7" t="s">
        <v>27</v>
      </c>
      <c r="J7" s="7" t="s">
        <v>2959</v>
      </c>
      <c r="K7" s="6" t="s">
        <v>343</v>
      </c>
      <c r="Q7" s="6" t="s">
        <v>2872</v>
      </c>
    </row>
    <row r="8" spans="1:17">
      <c r="A8" s="2">
        <v>121633</v>
      </c>
      <c r="B8" s="3" t="s">
        <v>36</v>
      </c>
      <c r="C8" s="2" t="s">
        <v>25</v>
      </c>
      <c r="D8" s="3">
        <v>18</v>
      </c>
      <c r="E8" s="4">
        <v>27368335</v>
      </c>
      <c r="F8" s="5">
        <v>29070</v>
      </c>
      <c r="G8" s="3">
        <v>44</v>
      </c>
      <c r="H8" s="3" t="s">
        <v>29</v>
      </c>
      <c r="I8" s="3" t="s">
        <v>27</v>
      </c>
      <c r="J8" s="3" t="s">
        <v>2959</v>
      </c>
      <c r="K8" s="2" t="s">
        <v>344</v>
      </c>
      <c r="Q8" s="2" t="s">
        <v>2891</v>
      </c>
    </row>
    <row r="9" spans="1:17">
      <c r="A9" s="10">
        <v>125427</v>
      </c>
      <c r="B9" s="7" t="s">
        <v>37</v>
      </c>
      <c r="C9" s="6" t="s">
        <v>25</v>
      </c>
      <c r="D9" s="7">
        <v>13</v>
      </c>
      <c r="E9" s="8">
        <v>24682755</v>
      </c>
      <c r="F9" s="9">
        <v>27600</v>
      </c>
      <c r="G9" s="7">
        <v>48</v>
      </c>
      <c r="H9" s="7" t="s">
        <v>29</v>
      </c>
      <c r="I9" s="7" t="s">
        <v>30</v>
      </c>
      <c r="J9" s="7" t="s">
        <v>2959</v>
      </c>
      <c r="K9" s="6" t="s">
        <v>345</v>
      </c>
      <c r="Q9" s="6" t="s">
        <v>2876</v>
      </c>
    </row>
    <row r="10" spans="1:17">
      <c r="A10" s="2">
        <v>121626</v>
      </c>
      <c r="B10" s="3" t="s">
        <v>38</v>
      </c>
      <c r="C10" s="2" t="s">
        <v>25</v>
      </c>
      <c r="D10" s="3">
        <v>17</v>
      </c>
      <c r="E10" s="4">
        <v>27171247</v>
      </c>
      <c r="F10" s="5">
        <v>28891</v>
      </c>
      <c r="G10" s="3">
        <v>44</v>
      </c>
      <c r="H10" s="3" t="s">
        <v>29</v>
      </c>
      <c r="I10" s="3" t="s">
        <v>27</v>
      </c>
      <c r="J10" s="3" t="s">
        <v>2959</v>
      </c>
      <c r="K10" s="2" t="s">
        <v>337</v>
      </c>
      <c r="Q10" s="2" t="s">
        <v>2873</v>
      </c>
    </row>
    <row r="11" spans="1:17">
      <c r="A11" s="6">
        <v>125772</v>
      </c>
      <c r="B11" s="7" t="s">
        <v>39</v>
      </c>
      <c r="C11" s="6" t="s">
        <v>25</v>
      </c>
      <c r="D11" s="7">
        <v>5</v>
      </c>
      <c r="E11" s="8">
        <v>33648058</v>
      </c>
      <c r="F11" s="9">
        <v>32112</v>
      </c>
      <c r="G11" s="7">
        <v>36</v>
      </c>
      <c r="H11" s="7" t="s">
        <v>29</v>
      </c>
      <c r="I11" s="7" t="s">
        <v>27</v>
      </c>
      <c r="J11" s="7" t="s">
        <v>2959</v>
      </c>
      <c r="K11" s="6" t="s">
        <v>346</v>
      </c>
      <c r="Q11" s="6" t="s">
        <v>2881</v>
      </c>
    </row>
    <row r="12" spans="1:17">
      <c r="A12" s="2">
        <v>121123</v>
      </c>
      <c r="B12" s="3" t="s">
        <v>40</v>
      </c>
      <c r="C12" s="2" t="s">
        <v>25</v>
      </c>
      <c r="D12" s="3">
        <v>18</v>
      </c>
      <c r="E12" s="4">
        <v>29766289</v>
      </c>
      <c r="F12" s="5">
        <v>30091</v>
      </c>
      <c r="G12" s="3">
        <v>41</v>
      </c>
      <c r="H12" s="3" t="s">
        <v>29</v>
      </c>
      <c r="I12" s="3" t="s">
        <v>27</v>
      </c>
      <c r="J12" s="3" t="s">
        <v>2959</v>
      </c>
      <c r="Q12" s="2" t="s">
        <v>2879</v>
      </c>
    </row>
    <row r="13" spans="1:17">
      <c r="A13" s="6">
        <v>120126</v>
      </c>
      <c r="B13" s="7" t="s">
        <v>41</v>
      </c>
      <c r="C13" s="6" t="s">
        <v>25</v>
      </c>
      <c r="D13" s="7">
        <v>33</v>
      </c>
      <c r="E13" s="8">
        <v>17887850</v>
      </c>
      <c r="F13" s="9">
        <v>24381</v>
      </c>
      <c r="G13" s="7">
        <v>57</v>
      </c>
      <c r="H13" s="7" t="s">
        <v>42</v>
      </c>
      <c r="I13" s="7" t="s">
        <v>30</v>
      </c>
      <c r="J13" s="7" t="s">
        <v>2959</v>
      </c>
      <c r="Q13" s="6" t="s">
        <v>2892</v>
      </c>
    </row>
    <row r="14" spans="1:17">
      <c r="A14" s="2">
        <v>120158</v>
      </c>
      <c r="B14" s="3" t="s">
        <v>43</v>
      </c>
      <c r="C14" s="2" t="s">
        <v>25</v>
      </c>
      <c r="D14" s="3">
        <v>31</v>
      </c>
      <c r="E14" s="4">
        <v>18168040</v>
      </c>
      <c r="F14" s="5">
        <v>24799</v>
      </c>
      <c r="G14" s="3">
        <v>56</v>
      </c>
      <c r="H14" s="3" t="s">
        <v>26</v>
      </c>
      <c r="I14" s="3" t="s">
        <v>27</v>
      </c>
      <c r="J14" s="3" t="s">
        <v>2959</v>
      </c>
      <c r="Q14" s="2" t="s">
        <v>2893</v>
      </c>
    </row>
    <row r="15" spans="1:17">
      <c r="A15" s="6">
        <v>125827</v>
      </c>
      <c r="B15" s="7" t="s">
        <v>44</v>
      </c>
      <c r="C15" s="6" t="s">
        <v>25</v>
      </c>
      <c r="D15" s="7">
        <v>5</v>
      </c>
      <c r="E15" s="8">
        <v>36708517</v>
      </c>
      <c r="F15" s="9">
        <v>33630</v>
      </c>
      <c r="G15" s="7">
        <v>31</v>
      </c>
      <c r="H15" s="7" t="s">
        <v>29</v>
      </c>
      <c r="I15" s="7" t="s">
        <v>30</v>
      </c>
      <c r="J15" s="7" t="s">
        <v>2959</v>
      </c>
      <c r="Q15" s="6" t="s">
        <v>2894</v>
      </c>
    </row>
    <row r="16" spans="1:17">
      <c r="A16" s="2">
        <v>121124</v>
      </c>
      <c r="B16" s="3" t="s">
        <v>45</v>
      </c>
      <c r="C16" s="2" t="s">
        <v>25</v>
      </c>
      <c r="D16" s="3">
        <v>18</v>
      </c>
      <c r="E16" s="4">
        <v>21352840</v>
      </c>
      <c r="F16" s="5">
        <v>25676</v>
      </c>
      <c r="G16" s="3">
        <v>53</v>
      </c>
      <c r="H16" s="3" t="s">
        <v>29</v>
      </c>
      <c r="I16" s="3" t="s">
        <v>27</v>
      </c>
      <c r="J16" s="3" t="s">
        <v>2959</v>
      </c>
      <c r="Q16" s="2" t="s">
        <v>2895</v>
      </c>
    </row>
    <row r="17" spans="1:17">
      <c r="A17" s="6">
        <v>120419</v>
      </c>
      <c r="B17" s="7" t="s">
        <v>46</v>
      </c>
      <c r="C17" s="6" t="s">
        <v>25</v>
      </c>
      <c r="D17" s="7">
        <v>19</v>
      </c>
      <c r="E17" s="8">
        <v>27853978</v>
      </c>
      <c r="F17" s="9">
        <v>29342</v>
      </c>
      <c r="G17" s="7">
        <v>43</v>
      </c>
      <c r="H17" s="7" t="s">
        <v>29</v>
      </c>
      <c r="I17" s="7" t="s">
        <v>27</v>
      </c>
      <c r="J17" s="7" t="s">
        <v>2959</v>
      </c>
      <c r="Q17" s="6" t="s">
        <v>2896</v>
      </c>
    </row>
    <row r="18" spans="1:17">
      <c r="A18" s="2">
        <v>121229</v>
      </c>
      <c r="B18" s="3" t="s">
        <v>47</v>
      </c>
      <c r="C18" s="2" t="s">
        <v>25</v>
      </c>
      <c r="D18" s="3">
        <v>19</v>
      </c>
      <c r="E18" s="4">
        <v>17888644</v>
      </c>
      <c r="F18" s="5">
        <v>23706</v>
      </c>
      <c r="G18" s="3">
        <v>59</v>
      </c>
      <c r="H18" s="3" t="s">
        <v>26</v>
      </c>
      <c r="I18" s="3" t="s">
        <v>27</v>
      </c>
      <c r="J18" s="3" t="s">
        <v>2959</v>
      </c>
      <c r="Q18" s="2" t="s">
        <v>2874</v>
      </c>
    </row>
    <row r="19" spans="1:17">
      <c r="A19" s="6">
        <v>125866</v>
      </c>
      <c r="B19" s="7" t="s">
        <v>48</v>
      </c>
      <c r="C19" s="6" t="s">
        <v>25</v>
      </c>
      <c r="D19" s="7">
        <v>4</v>
      </c>
      <c r="E19" s="8">
        <v>18879650</v>
      </c>
      <c r="F19" s="9">
        <v>31448</v>
      </c>
      <c r="G19" s="7">
        <v>37</v>
      </c>
      <c r="H19" s="7" t="s">
        <v>42</v>
      </c>
      <c r="I19" s="7" t="s">
        <v>30</v>
      </c>
      <c r="J19" s="7" t="s">
        <v>2959</v>
      </c>
      <c r="Q19" s="6" t="s">
        <v>2867</v>
      </c>
    </row>
    <row r="20" spans="1:17">
      <c r="A20" s="2">
        <v>125314</v>
      </c>
      <c r="B20" s="3" t="s">
        <v>49</v>
      </c>
      <c r="C20" s="2" t="s">
        <v>25</v>
      </c>
      <c r="D20" s="3">
        <v>13</v>
      </c>
      <c r="E20" s="4">
        <v>32095212</v>
      </c>
      <c r="F20" s="5">
        <v>31457</v>
      </c>
      <c r="G20" s="3">
        <v>37</v>
      </c>
      <c r="H20" s="3" t="s">
        <v>29</v>
      </c>
      <c r="I20" s="3" t="s">
        <v>27</v>
      </c>
      <c r="J20" s="3" t="s">
        <v>2959</v>
      </c>
      <c r="Q20" s="2" t="s">
        <v>2897</v>
      </c>
    </row>
    <row r="21" spans="1:17">
      <c r="A21" s="6">
        <v>121066</v>
      </c>
      <c r="B21" s="7" t="s">
        <v>50</v>
      </c>
      <c r="C21" s="6" t="s">
        <v>25</v>
      </c>
      <c r="D21" s="7">
        <v>18</v>
      </c>
      <c r="E21" s="8">
        <v>25774904</v>
      </c>
      <c r="F21" s="9">
        <v>28269</v>
      </c>
      <c r="G21" s="7">
        <v>46</v>
      </c>
      <c r="H21" s="7" t="s">
        <v>29</v>
      </c>
      <c r="I21" s="7" t="s">
        <v>27</v>
      </c>
      <c r="J21" s="7" t="s">
        <v>2959</v>
      </c>
      <c r="Q21" s="6" t="s">
        <v>2871</v>
      </c>
    </row>
    <row r="22" spans="1:17">
      <c r="A22" s="2">
        <v>120119</v>
      </c>
      <c r="B22" s="3" t="s">
        <v>51</v>
      </c>
      <c r="C22" s="2" t="s">
        <v>33</v>
      </c>
      <c r="D22" s="3">
        <v>34</v>
      </c>
      <c r="E22" s="4">
        <v>17841661</v>
      </c>
      <c r="F22" s="5">
        <v>24239</v>
      </c>
      <c r="G22" s="3">
        <v>57</v>
      </c>
      <c r="H22" s="3" t="s">
        <v>26</v>
      </c>
      <c r="I22" s="3" t="s">
        <v>27</v>
      </c>
      <c r="J22" s="3" t="s">
        <v>2959</v>
      </c>
      <c r="Q22" s="2" t="s">
        <v>2898</v>
      </c>
    </row>
    <row r="23" spans="1:17">
      <c r="A23" s="6">
        <v>126065</v>
      </c>
      <c r="B23" s="7" t="s">
        <v>52</v>
      </c>
      <c r="C23" s="6" t="s">
        <v>53</v>
      </c>
      <c r="D23" s="7">
        <v>2</v>
      </c>
      <c r="E23" s="11">
        <v>31309634</v>
      </c>
      <c r="F23" s="9">
        <v>31022</v>
      </c>
      <c r="G23" s="7">
        <v>39</v>
      </c>
      <c r="H23" s="7" t="s">
        <v>26</v>
      </c>
      <c r="I23" s="7" t="s">
        <v>27</v>
      </c>
      <c r="J23" s="7" t="s">
        <v>2959</v>
      </c>
      <c r="Q23" s="6" t="s">
        <v>2899</v>
      </c>
    </row>
    <row r="24" spans="1:17">
      <c r="A24" s="2">
        <v>125315</v>
      </c>
      <c r="B24" s="3" t="s">
        <v>54</v>
      </c>
      <c r="C24" s="2" t="s">
        <v>25</v>
      </c>
      <c r="D24" s="3">
        <v>15</v>
      </c>
      <c r="E24" s="4">
        <v>20757403</v>
      </c>
      <c r="F24" s="5">
        <v>25224</v>
      </c>
      <c r="G24" s="3">
        <v>54</v>
      </c>
      <c r="H24" s="3" t="s">
        <v>26</v>
      </c>
      <c r="I24" s="3" t="s">
        <v>27</v>
      </c>
      <c r="J24" s="3" t="s">
        <v>2959</v>
      </c>
      <c r="Q24" s="2" t="s">
        <v>2875</v>
      </c>
    </row>
    <row r="25" spans="1:17">
      <c r="A25" s="6">
        <v>121187</v>
      </c>
      <c r="B25" s="7" t="s">
        <v>55</v>
      </c>
      <c r="C25" s="6" t="s">
        <v>25</v>
      </c>
      <c r="D25" s="7">
        <v>18</v>
      </c>
      <c r="E25" s="8">
        <v>30665809</v>
      </c>
      <c r="F25" s="9">
        <v>30640</v>
      </c>
      <c r="G25" s="7">
        <v>40</v>
      </c>
      <c r="H25" s="7" t="s">
        <v>29</v>
      </c>
      <c r="I25" s="7" t="s">
        <v>30</v>
      </c>
      <c r="J25" s="7" t="s">
        <v>2959</v>
      </c>
      <c r="Q25" s="6" t="s">
        <v>2868</v>
      </c>
    </row>
    <row r="26" spans="1:17">
      <c r="A26" s="2">
        <v>125316</v>
      </c>
      <c r="B26" s="3" t="s">
        <v>56</v>
      </c>
      <c r="C26" s="2" t="s">
        <v>25</v>
      </c>
      <c r="D26" s="3">
        <v>14</v>
      </c>
      <c r="E26" s="4">
        <v>28967820</v>
      </c>
      <c r="F26" s="5">
        <v>29830</v>
      </c>
      <c r="G26" s="3">
        <v>42</v>
      </c>
      <c r="H26" s="3" t="s">
        <v>29</v>
      </c>
      <c r="I26" s="3" t="s">
        <v>27</v>
      </c>
      <c r="J26" s="3" t="s">
        <v>2959</v>
      </c>
      <c r="Q26" s="2" t="s">
        <v>2900</v>
      </c>
    </row>
    <row r="27" spans="1:17">
      <c r="A27" s="6">
        <v>125528</v>
      </c>
      <c r="B27" s="7" t="s">
        <v>57</v>
      </c>
      <c r="C27" s="6" t="s">
        <v>25</v>
      </c>
      <c r="D27" s="7">
        <v>11</v>
      </c>
      <c r="E27" s="8">
        <v>36708792</v>
      </c>
      <c r="F27" s="9">
        <v>33710</v>
      </c>
      <c r="G27" s="7">
        <v>31</v>
      </c>
      <c r="H27" s="7" t="s">
        <v>29</v>
      </c>
      <c r="I27" s="7" t="s">
        <v>27</v>
      </c>
      <c r="J27" s="7" t="s">
        <v>2959</v>
      </c>
      <c r="Q27" s="6" t="s">
        <v>2901</v>
      </c>
    </row>
    <row r="28" spans="1:17">
      <c r="A28" s="2">
        <v>120473</v>
      </c>
      <c r="B28" s="3" t="s">
        <v>58</v>
      </c>
      <c r="C28" s="2" t="s">
        <v>33</v>
      </c>
      <c r="D28" s="3">
        <v>18</v>
      </c>
      <c r="E28" s="4">
        <v>17468855</v>
      </c>
      <c r="F28" s="5">
        <v>23857</v>
      </c>
      <c r="G28" s="3">
        <v>58</v>
      </c>
      <c r="H28" s="3" t="s">
        <v>26</v>
      </c>
      <c r="I28" s="3" t="s">
        <v>27</v>
      </c>
      <c r="J28" s="3" t="s">
        <v>2959</v>
      </c>
      <c r="Q28" s="2" t="s">
        <v>2902</v>
      </c>
    </row>
    <row r="29" spans="1:17">
      <c r="A29" s="6">
        <v>121085</v>
      </c>
      <c r="B29" s="7" t="s">
        <v>59</v>
      </c>
      <c r="C29" s="6" t="s">
        <v>25</v>
      </c>
      <c r="D29" s="7">
        <v>18</v>
      </c>
      <c r="E29" s="8">
        <v>28604713</v>
      </c>
      <c r="F29" s="9">
        <v>29762</v>
      </c>
      <c r="G29" s="7">
        <v>42</v>
      </c>
      <c r="H29" s="7" t="s">
        <v>29</v>
      </c>
      <c r="I29" s="7" t="s">
        <v>27</v>
      </c>
      <c r="J29" s="7" t="s">
        <v>2959</v>
      </c>
      <c r="Q29" s="6" t="s">
        <v>2903</v>
      </c>
    </row>
    <row r="30" spans="1:17">
      <c r="A30" s="2">
        <v>120789</v>
      </c>
      <c r="B30" s="3" t="s">
        <v>60</v>
      </c>
      <c r="C30" s="2" t="s">
        <v>25</v>
      </c>
      <c r="D30" s="3">
        <v>18</v>
      </c>
      <c r="E30" s="4">
        <v>24300686</v>
      </c>
      <c r="F30" s="5">
        <v>27522</v>
      </c>
      <c r="G30" s="3">
        <v>48</v>
      </c>
      <c r="H30" s="3" t="s">
        <v>29</v>
      </c>
      <c r="I30" s="3" t="s">
        <v>30</v>
      </c>
      <c r="J30" s="3" t="s">
        <v>2959</v>
      </c>
      <c r="Q30" s="2" t="s">
        <v>2878</v>
      </c>
    </row>
    <row r="31" spans="1:17">
      <c r="A31" s="6">
        <v>126508</v>
      </c>
      <c r="B31" s="7" t="s">
        <v>61</v>
      </c>
      <c r="C31" s="6" t="s">
        <v>53</v>
      </c>
      <c r="D31" s="7">
        <v>1</v>
      </c>
      <c r="E31" s="11">
        <v>27471337</v>
      </c>
      <c r="F31" s="9">
        <v>28857</v>
      </c>
      <c r="G31" s="7">
        <v>45</v>
      </c>
      <c r="H31" s="7" t="s">
        <v>29</v>
      </c>
      <c r="I31" s="7" t="s">
        <v>30</v>
      </c>
      <c r="J31" s="7" t="s">
        <v>2959</v>
      </c>
      <c r="Q31" s="6" t="s">
        <v>2904</v>
      </c>
    </row>
    <row r="32" spans="1:17">
      <c r="A32" s="2">
        <v>120960</v>
      </c>
      <c r="B32" s="3" t="s">
        <v>62</v>
      </c>
      <c r="C32" s="2" t="s">
        <v>25</v>
      </c>
      <c r="D32" s="3">
        <v>18</v>
      </c>
      <c r="E32" s="4">
        <v>26217200</v>
      </c>
      <c r="F32" s="5">
        <v>28524</v>
      </c>
      <c r="G32" s="3">
        <v>45</v>
      </c>
      <c r="H32" s="3" t="s">
        <v>29</v>
      </c>
      <c r="I32" s="3" t="s">
        <v>27</v>
      </c>
      <c r="J32" s="3" t="s">
        <v>2959</v>
      </c>
      <c r="Q32" s="2" t="s">
        <v>2880</v>
      </c>
    </row>
    <row r="33" spans="1:17">
      <c r="A33" s="6">
        <v>126115</v>
      </c>
      <c r="B33" s="7" t="s">
        <v>63</v>
      </c>
      <c r="C33" s="6" t="s">
        <v>53</v>
      </c>
      <c r="D33" s="7">
        <v>4</v>
      </c>
      <c r="E33" s="8">
        <v>28808710</v>
      </c>
      <c r="F33" s="9">
        <v>29829</v>
      </c>
      <c r="G33" s="7">
        <v>42</v>
      </c>
      <c r="H33" s="7" t="s">
        <v>29</v>
      </c>
      <c r="I33" s="7" t="s">
        <v>27</v>
      </c>
      <c r="J33" s="7" t="s">
        <v>2959</v>
      </c>
      <c r="Q33" s="6" t="s">
        <v>2905</v>
      </c>
    </row>
    <row r="34" spans="1:17">
      <c r="A34" s="12">
        <v>125792</v>
      </c>
      <c r="B34" s="3" t="s">
        <v>64</v>
      </c>
      <c r="C34" s="2" t="s">
        <v>25</v>
      </c>
      <c r="D34" s="3">
        <v>6</v>
      </c>
      <c r="E34" s="4">
        <v>25774007</v>
      </c>
      <c r="F34" s="5">
        <v>28132</v>
      </c>
      <c r="G34" s="3">
        <v>47</v>
      </c>
      <c r="H34" s="3" t="s">
        <v>29</v>
      </c>
      <c r="I34" s="3" t="s">
        <v>27</v>
      </c>
      <c r="J34" s="3" t="s">
        <v>2959</v>
      </c>
      <c r="Q34" s="2" t="s">
        <v>2906</v>
      </c>
    </row>
    <row r="35" spans="1:17">
      <c r="A35" s="13">
        <v>125318</v>
      </c>
      <c r="B35" s="7" t="s">
        <v>65</v>
      </c>
      <c r="C35" s="6" t="s">
        <v>25</v>
      </c>
      <c r="D35" s="7">
        <v>13</v>
      </c>
      <c r="E35" s="8">
        <v>22866780</v>
      </c>
      <c r="F35" s="9">
        <v>25438</v>
      </c>
      <c r="G35" s="7">
        <v>54</v>
      </c>
      <c r="H35" s="7" t="s">
        <v>26</v>
      </c>
      <c r="I35" s="7" t="s">
        <v>27</v>
      </c>
      <c r="J35" s="7" t="s">
        <v>2959</v>
      </c>
      <c r="Q35" s="6" t="s">
        <v>2907</v>
      </c>
    </row>
    <row r="36" spans="1:17">
      <c r="A36" s="12">
        <v>125838</v>
      </c>
      <c r="B36" s="3" t="s">
        <v>66</v>
      </c>
      <c r="C36" s="2" t="s">
        <v>25</v>
      </c>
      <c r="D36" s="3">
        <v>4</v>
      </c>
      <c r="E36" s="14">
        <v>94851220</v>
      </c>
      <c r="F36" s="5">
        <v>26820</v>
      </c>
      <c r="G36" s="3">
        <v>50</v>
      </c>
      <c r="H36" s="3" t="s">
        <v>26</v>
      </c>
      <c r="I36" s="3" t="s">
        <v>27</v>
      </c>
      <c r="J36" s="3" t="s">
        <v>2959</v>
      </c>
      <c r="Q36" s="2" t="s">
        <v>2908</v>
      </c>
    </row>
    <row r="37" spans="1:17">
      <c r="A37" s="13">
        <v>120370</v>
      </c>
      <c r="B37" s="7" t="s">
        <v>67</v>
      </c>
      <c r="C37" s="6" t="s">
        <v>25</v>
      </c>
      <c r="D37" s="7">
        <v>20</v>
      </c>
      <c r="E37" s="8">
        <v>16995813</v>
      </c>
      <c r="F37" s="9">
        <v>23692</v>
      </c>
      <c r="G37" s="7">
        <v>59</v>
      </c>
      <c r="H37" s="7" t="s">
        <v>26</v>
      </c>
      <c r="I37" s="7" t="s">
        <v>27</v>
      </c>
      <c r="J37" s="7" t="s">
        <v>2959</v>
      </c>
      <c r="Q37" s="6" t="s">
        <v>2909</v>
      </c>
    </row>
    <row r="38" spans="1:17">
      <c r="A38" s="12">
        <v>121127</v>
      </c>
      <c r="B38" s="3" t="s">
        <v>68</v>
      </c>
      <c r="C38" s="2" t="s">
        <v>25</v>
      </c>
      <c r="D38" s="3">
        <v>18</v>
      </c>
      <c r="E38" s="4">
        <v>21597410</v>
      </c>
      <c r="F38" s="5">
        <v>25626</v>
      </c>
      <c r="G38" s="3">
        <v>53</v>
      </c>
      <c r="H38" s="3" t="s">
        <v>29</v>
      </c>
      <c r="I38" s="3" t="s">
        <v>27</v>
      </c>
      <c r="J38" s="3" t="s">
        <v>2959</v>
      </c>
      <c r="Q38" s="2" t="s">
        <v>2910</v>
      </c>
    </row>
    <row r="39" spans="1:17">
      <c r="A39" s="13">
        <v>126033</v>
      </c>
      <c r="B39" s="7" t="s">
        <v>69</v>
      </c>
      <c r="C39" s="6" t="s">
        <v>33</v>
      </c>
      <c r="D39" s="7">
        <v>7</v>
      </c>
      <c r="E39" s="8">
        <v>22659189</v>
      </c>
      <c r="F39" s="9">
        <v>26440</v>
      </c>
      <c r="G39" s="7">
        <v>51</v>
      </c>
      <c r="H39" s="7" t="s">
        <v>29</v>
      </c>
      <c r="I39" s="7" t="s">
        <v>27</v>
      </c>
      <c r="J39" s="7" t="s">
        <v>2959</v>
      </c>
      <c r="Q39" s="6" t="s">
        <v>2912</v>
      </c>
    </row>
    <row r="40" spans="1:17">
      <c r="A40" s="12">
        <v>120648</v>
      </c>
      <c r="B40" s="3" t="s">
        <v>70</v>
      </c>
      <c r="C40" s="2" t="s">
        <v>25</v>
      </c>
      <c r="D40" s="3">
        <v>19</v>
      </c>
      <c r="E40" s="4">
        <v>26633679</v>
      </c>
      <c r="F40" s="5">
        <v>28666</v>
      </c>
      <c r="G40" s="3">
        <v>45</v>
      </c>
      <c r="H40" s="3" t="s">
        <v>29</v>
      </c>
      <c r="I40" s="3" t="s">
        <v>27</v>
      </c>
      <c r="J40" s="3" t="s">
        <v>2959</v>
      </c>
      <c r="Q40" s="2" t="s">
        <v>2911</v>
      </c>
    </row>
    <row r="41" spans="1:17">
      <c r="A41" s="13">
        <v>120448</v>
      </c>
      <c r="B41" s="7" t="s">
        <v>71</v>
      </c>
      <c r="C41" s="6" t="s">
        <v>33</v>
      </c>
      <c r="D41" s="7">
        <v>19</v>
      </c>
      <c r="E41" s="8">
        <v>18483207</v>
      </c>
      <c r="F41" s="9">
        <v>24598</v>
      </c>
      <c r="G41" s="7">
        <v>56</v>
      </c>
      <c r="H41" s="7" t="s">
        <v>29</v>
      </c>
      <c r="I41" s="7" t="s">
        <v>27</v>
      </c>
      <c r="J41" s="7" t="s">
        <v>2959</v>
      </c>
      <c r="Q41" s="6" t="s">
        <v>2913</v>
      </c>
    </row>
    <row r="42" spans="1:17">
      <c r="A42" s="12">
        <v>125173</v>
      </c>
      <c r="B42" s="3" t="s">
        <v>72</v>
      </c>
      <c r="C42" s="2" t="s">
        <v>25</v>
      </c>
      <c r="D42" s="3">
        <v>13</v>
      </c>
      <c r="E42" s="4">
        <v>24522639</v>
      </c>
      <c r="F42" s="5">
        <v>27514</v>
      </c>
      <c r="G42" s="3">
        <v>48</v>
      </c>
      <c r="H42" s="3" t="s">
        <v>26</v>
      </c>
      <c r="I42" s="3" t="s">
        <v>30</v>
      </c>
      <c r="J42" s="3" t="s">
        <v>2959</v>
      </c>
      <c r="Q42" s="2" t="s">
        <v>2920</v>
      </c>
    </row>
    <row r="43" spans="1:17">
      <c r="A43" s="13">
        <v>120397</v>
      </c>
      <c r="B43" s="7" t="s">
        <v>73</v>
      </c>
      <c r="C43" s="6" t="s">
        <v>25</v>
      </c>
      <c r="D43" s="7">
        <v>20</v>
      </c>
      <c r="E43" s="8">
        <v>17043120</v>
      </c>
      <c r="F43" s="9">
        <v>23763</v>
      </c>
      <c r="G43" s="7">
        <v>58</v>
      </c>
      <c r="H43" s="7" t="s">
        <v>26</v>
      </c>
      <c r="I43" s="7" t="s">
        <v>27</v>
      </c>
      <c r="J43" s="7" t="s">
        <v>2959</v>
      </c>
      <c r="Q43" s="6" t="s">
        <v>2914</v>
      </c>
    </row>
    <row r="44" spans="1:17">
      <c r="A44" s="12">
        <v>120379</v>
      </c>
      <c r="B44" s="3" t="s">
        <v>74</v>
      </c>
      <c r="C44" s="2" t="s">
        <v>25</v>
      </c>
      <c r="D44" s="3">
        <v>20</v>
      </c>
      <c r="E44" s="4">
        <v>19099375</v>
      </c>
      <c r="F44" s="5">
        <v>21644</v>
      </c>
      <c r="G44" s="3">
        <v>64</v>
      </c>
      <c r="H44" s="3" t="s">
        <v>26</v>
      </c>
      <c r="I44" s="3" t="s">
        <v>27</v>
      </c>
      <c r="J44" s="3" t="s">
        <v>2959</v>
      </c>
      <c r="Q44" s="2" t="s">
        <v>2915</v>
      </c>
    </row>
    <row r="45" spans="1:17">
      <c r="A45" s="13">
        <v>125319</v>
      </c>
      <c r="B45" s="7" t="s">
        <v>75</v>
      </c>
      <c r="C45" s="6" t="s">
        <v>25</v>
      </c>
      <c r="D45" s="7">
        <v>14</v>
      </c>
      <c r="E45" s="8">
        <v>17740268</v>
      </c>
      <c r="F45" s="9">
        <v>24007</v>
      </c>
      <c r="G45" s="7">
        <v>58</v>
      </c>
      <c r="H45" s="7" t="s">
        <v>26</v>
      </c>
      <c r="I45" s="7" t="s">
        <v>30</v>
      </c>
      <c r="J45" s="7" t="s">
        <v>2959</v>
      </c>
      <c r="Q45" s="6" t="s">
        <v>2916</v>
      </c>
    </row>
    <row r="46" spans="1:17">
      <c r="A46" s="12">
        <v>126083</v>
      </c>
      <c r="B46" s="3" t="s">
        <v>76</v>
      </c>
      <c r="C46" s="2" t="s">
        <v>25</v>
      </c>
      <c r="D46" s="3">
        <v>6</v>
      </c>
      <c r="E46" s="15">
        <v>41322221</v>
      </c>
      <c r="F46" s="5">
        <v>36250</v>
      </c>
      <c r="G46" s="3">
        <v>24</v>
      </c>
      <c r="H46" s="16" t="s">
        <v>29</v>
      </c>
      <c r="I46" s="16" t="s">
        <v>27</v>
      </c>
      <c r="J46" s="16" t="s">
        <v>2960</v>
      </c>
      <c r="Q46" s="2" t="s">
        <v>2917</v>
      </c>
    </row>
    <row r="47" spans="1:17">
      <c r="A47" s="13">
        <v>125964</v>
      </c>
      <c r="B47" s="7" t="s">
        <v>77</v>
      </c>
      <c r="C47" s="6" t="s">
        <v>25</v>
      </c>
      <c r="D47" s="7">
        <v>4</v>
      </c>
      <c r="E47" s="11">
        <v>32349509</v>
      </c>
      <c r="F47" s="9">
        <v>31545</v>
      </c>
      <c r="G47" s="7">
        <v>37</v>
      </c>
      <c r="H47" s="7" t="s">
        <v>26</v>
      </c>
      <c r="I47" s="7" t="s">
        <v>30</v>
      </c>
      <c r="J47" s="7" t="s">
        <v>2959</v>
      </c>
      <c r="Q47" s="6" t="s">
        <v>2869</v>
      </c>
    </row>
    <row r="48" spans="1:17">
      <c r="A48" s="12">
        <v>121636</v>
      </c>
      <c r="B48" s="3" t="s">
        <v>78</v>
      </c>
      <c r="C48" s="2" t="s">
        <v>33</v>
      </c>
      <c r="D48" s="3">
        <v>17</v>
      </c>
      <c r="E48" s="4">
        <v>27285355</v>
      </c>
      <c r="F48" s="5">
        <v>28999</v>
      </c>
      <c r="G48" s="3">
        <v>44</v>
      </c>
      <c r="H48" s="3" t="s">
        <v>29</v>
      </c>
      <c r="I48" s="3" t="s">
        <v>27</v>
      </c>
      <c r="J48" s="3" t="s">
        <v>2959</v>
      </c>
      <c r="Q48" s="2" t="s">
        <v>2918</v>
      </c>
    </row>
    <row r="49" spans="1:17">
      <c r="A49" s="13">
        <v>125456</v>
      </c>
      <c r="B49" s="7" t="s">
        <v>79</v>
      </c>
      <c r="C49" s="6" t="s">
        <v>25</v>
      </c>
      <c r="D49" s="7">
        <v>12</v>
      </c>
      <c r="E49" s="8">
        <v>33061880</v>
      </c>
      <c r="F49" s="9">
        <v>32268</v>
      </c>
      <c r="G49" s="7">
        <v>35</v>
      </c>
      <c r="H49" s="7" t="s">
        <v>29</v>
      </c>
      <c r="I49" s="7" t="s">
        <v>27</v>
      </c>
      <c r="J49" s="7" t="s">
        <v>2959</v>
      </c>
      <c r="Q49" s="6" t="s">
        <v>2882</v>
      </c>
    </row>
    <row r="50" spans="1:17">
      <c r="A50" s="12">
        <v>125570</v>
      </c>
      <c r="B50" s="3" t="s">
        <v>80</v>
      </c>
      <c r="C50" s="2" t="s">
        <v>25</v>
      </c>
      <c r="D50" s="3">
        <v>10</v>
      </c>
      <c r="E50" s="4">
        <v>31931999</v>
      </c>
      <c r="F50" s="5">
        <v>31333</v>
      </c>
      <c r="G50" s="3">
        <v>38</v>
      </c>
      <c r="H50" s="3" t="s">
        <v>29</v>
      </c>
      <c r="I50" s="3" t="s">
        <v>30</v>
      </c>
      <c r="J50" s="3" t="s">
        <v>2959</v>
      </c>
      <c r="Q50" s="2" t="s">
        <v>2919</v>
      </c>
    </row>
    <row r="51" spans="1:17">
      <c r="A51" s="13">
        <v>122375</v>
      </c>
      <c r="B51" s="7" t="s">
        <v>81</v>
      </c>
      <c r="C51" s="6" t="s">
        <v>25</v>
      </c>
      <c r="D51" s="7">
        <v>16</v>
      </c>
      <c r="E51" s="8">
        <v>29782889</v>
      </c>
      <c r="F51" s="9">
        <v>30266</v>
      </c>
      <c r="G51" s="7">
        <v>41</v>
      </c>
      <c r="H51" s="7" t="s">
        <v>29</v>
      </c>
      <c r="I51" s="7" t="s">
        <v>27</v>
      </c>
      <c r="J51" s="7" t="s">
        <v>2959</v>
      </c>
      <c r="Q51" s="6" t="s">
        <v>2886</v>
      </c>
    </row>
    <row r="52" spans="1:17">
      <c r="A52" s="12">
        <v>121972</v>
      </c>
      <c r="B52" s="3" t="s">
        <v>82</v>
      </c>
      <c r="C52" s="2" t="s">
        <v>33</v>
      </c>
      <c r="D52" s="3">
        <v>16</v>
      </c>
      <c r="E52" s="4">
        <v>29083235</v>
      </c>
      <c r="F52" s="5">
        <v>29977</v>
      </c>
      <c r="G52" s="3">
        <v>41</v>
      </c>
      <c r="H52" s="3" t="s">
        <v>26</v>
      </c>
      <c r="I52" s="3" t="s">
        <v>30</v>
      </c>
      <c r="J52" s="3" t="s">
        <v>2959</v>
      </c>
      <c r="Q52" s="2" t="s">
        <v>2870</v>
      </c>
    </row>
    <row r="53" spans="1:17">
      <c r="A53" s="13">
        <v>120649</v>
      </c>
      <c r="B53" s="7" t="s">
        <v>83</v>
      </c>
      <c r="C53" s="6" t="s">
        <v>25</v>
      </c>
      <c r="D53" s="7">
        <v>19</v>
      </c>
      <c r="E53" s="8">
        <v>26002954</v>
      </c>
      <c r="F53" s="9">
        <v>28273</v>
      </c>
      <c r="G53" s="7">
        <v>46</v>
      </c>
      <c r="H53" s="7" t="s">
        <v>29</v>
      </c>
      <c r="I53" s="7" t="s">
        <v>30</v>
      </c>
      <c r="J53" s="7" t="s">
        <v>2959</v>
      </c>
      <c r="Q53" s="6" t="s">
        <v>2877</v>
      </c>
    </row>
    <row r="54" spans="1:17">
      <c r="A54" s="12">
        <v>125564</v>
      </c>
      <c r="B54" s="3" t="s">
        <v>84</v>
      </c>
      <c r="C54" s="2" t="s">
        <v>25</v>
      </c>
      <c r="D54" s="3">
        <v>11</v>
      </c>
      <c r="E54" s="4">
        <v>34849204</v>
      </c>
      <c r="F54" s="5">
        <v>32702</v>
      </c>
      <c r="G54" s="3">
        <v>34</v>
      </c>
      <c r="H54" s="3" t="s">
        <v>29</v>
      </c>
      <c r="I54" s="3" t="s">
        <v>30</v>
      </c>
      <c r="J54" s="3" t="s">
        <v>2959</v>
      </c>
      <c r="Q54" s="2" t="s">
        <v>2921</v>
      </c>
    </row>
    <row r="55" spans="1:17">
      <c r="A55" s="13">
        <v>125472</v>
      </c>
      <c r="B55" s="7" t="s">
        <v>85</v>
      </c>
      <c r="C55" s="6" t="s">
        <v>25</v>
      </c>
      <c r="D55" s="7">
        <v>9</v>
      </c>
      <c r="E55" s="8">
        <v>33484914</v>
      </c>
      <c r="F55" s="9">
        <v>32325</v>
      </c>
      <c r="G55" s="7">
        <v>35</v>
      </c>
      <c r="H55" s="7" t="s">
        <v>29</v>
      </c>
      <c r="I55" s="7" t="s">
        <v>30</v>
      </c>
      <c r="J55" s="7" t="s">
        <v>2959</v>
      </c>
      <c r="Q55" s="6" t="s">
        <v>2885</v>
      </c>
    </row>
    <row r="56" spans="1:17">
      <c r="A56" s="12">
        <v>120902</v>
      </c>
      <c r="B56" s="3" t="s">
        <v>86</v>
      </c>
      <c r="C56" s="2" t="s">
        <v>25</v>
      </c>
      <c r="D56" s="3">
        <v>18</v>
      </c>
      <c r="E56" s="4">
        <v>12436216</v>
      </c>
      <c r="F56" s="5">
        <v>20537</v>
      </c>
      <c r="G56" s="3">
        <v>67</v>
      </c>
      <c r="H56" s="3" t="s">
        <v>29</v>
      </c>
      <c r="I56" s="3" t="s">
        <v>27</v>
      </c>
      <c r="J56" s="3" t="s">
        <v>2959</v>
      </c>
      <c r="Q56" s="2" t="s">
        <v>2922</v>
      </c>
    </row>
    <row r="57" spans="1:17">
      <c r="A57" s="13">
        <v>121129</v>
      </c>
      <c r="B57" s="7" t="s">
        <v>87</v>
      </c>
      <c r="C57" s="6" t="s">
        <v>25</v>
      </c>
      <c r="D57" s="7">
        <v>18</v>
      </c>
      <c r="E57" s="8">
        <v>25322777</v>
      </c>
      <c r="F57" s="9">
        <v>27939</v>
      </c>
      <c r="G57" s="7">
        <v>47</v>
      </c>
      <c r="H57" s="7" t="s">
        <v>29</v>
      </c>
      <c r="I57" s="7" t="s">
        <v>27</v>
      </c>
      <c r="J57" s="7" t="s">
        <v>2959</v>
      </c>
      <c r="Q57" s="6" t="s">
        <v>2884</v>
      </c>
    </row>
    <row r="58" spans="1:17">
      <c r="A58" s="12">
        <v>125922</v>
      </c>
      <c r="B58" s="3" t="s">
        <v>88</v>
      </c>
      <c r="C58" s="2" t="s">
        <v>25</v>
      </c>
      <c r="D58" s="3">
        <v>3</v>
      </c>
      <c r="E58" s="14">
        <v>37456656</v>
      </c>
      <c r="F58" s="5">
        <v>34144</v>
      </c>
      <c r="G58" s="3">
        <v>30</v>
      </c>
      <c r="H58" s="3" t="s">
        <v>29</v>
      </c>
      <c r="I58" s="3" t="s">
        <v>30</v>
      </c>
      <c r="J58" s="3" t="s">
        <v>2959</v>
      </c>
      <c r="Q58" s="2" t="s">
        <v>2923</v>
      </c>
    </row>
    <row r="59" spans="1:17">
      <c r="A59" s="13">
        <v>120962</v>
      </c>
      <c r="B59" s="7" t="s">
        <v>89</v>
      </c>
      <c r="C59" s="6" t="s">
        <v>25</v>
      </c>
      <c r="D59" s="7">
        <v>18</v>
      </c>
      <c r="E59" s="8">
        <v>21774367</v>
      </c>
      <c r="F59" s="9">
        <v>25821</v>
      </c>
      <c r="G59" s="7">
        <v>53</v>
      </c>
      <c r="H59" s="7" t="s">
        <v>26</v>
      </c>
      <c r="I59" s="7" t="s">
        <v>27</v>
      </c>
      <c r="J59" s="7" t="s">
        <v>2959</v>
      </c>
      <c r="Q59" s="6" t="s">
        <v>2924</v>
      </c>
    </row>
    <row r="60" spans="1:17">
      <c r="A60" s="12">
        <v>121623</v>
      </c>
      <c r="B60" s="3" t="s">
        <v>90</v>
      </c>
      <c r="C60" s="2" t="s">
        <v>25</v>
      </c>
      <c r="D60" s="3">
        <v>18</v>
      </c>
      <c r="E60" s="4">
        <v>24300629</v>
      </c>
      <c r="F60" s="5">
        <v>27464</v>
      </c>
      <c r="G60" s="3">
        <v>48</v>
      </c>
      <c r="H60" s="3" t="s">
        <v>29</v>
      </c>
      <c r="I60" s="3" t="s">
        <v>27</v>
      </c>
      <c r="J60" s="3" t="s">
        <v>2959</v>
      </c>
      <c r="Q60" s="2" t="s">
        <v>2925</v>
      </c>
    </row>
    <row r="61" spans="1:17">
      <c r="A61" s="13">
        <v>120384</v>
      </c>
      <c r="B61" s="7" t="s">
        <v>91</v>
      </c>
      <c r="C61" s="6" t="s">
        <v>25</v>
      </c>
      <c r="D61" s="7">
        <v>20</v>
      </c>
      <c r="E61" s="8">
        <v>16197647</v>
      </c>
      <c r="F61" s="9">
        <v>22772</v>
      </c>
      <c r="G61" s="7">
        <v>61</v>
      </c>
      <c r="H61" s="7" t="s">
        <v>42</v>
      </c>
      <c r="I61" s="7" t="s">
        <v>27</v>
      </c>
      <c r="J61" s="7" t="s">
        <v>2959</v>
      </c>
      <c r="Q61" s="6" t="s">
        <v>2926</v>
      </c>
    </row>
    <row r="62" spans="1:17">
      <c r="A62" s="12">
        <v>125188</v>
      </c>
      <c r="B62" s="3" t="s">
        <v>92</v>
      </c>
      <c r="C62" s="2" t="s">
        <v>25</v>
      </c>
      <c r="D62" s="3">
        <v>9</v>
      </c>
      <c r="E62" s="4">
        <v>28130408</v>
      </c>
      <c r="F62" s="5">
        <v>29402</v>
      </c>
      <c r="G62" s="3">
        <v>43</v>
      </c>
      <c r="H62" s="3" t="s">
        <v>26</v>
      </c>
      <c r="I62" s="3" t="s">
        <v>30</v>
      </c>
      <c r="J62" s="3" t="s">
        <v>2959</v>
      </c>
      <c r="Q62" s="2" t="s">
        <v>2927</v>
      </c>
    </row>
    <row r="63" spans="1:17">
      <c r="A63" s="13">
        <v>125841</v>
      </c>
      <c r="B63" s="7" t="s">
        <v>93</v>
      </c>
      <c r="C63" s="6" t="s">
        <v>25</v>
      </c>
      <c r="D63" s="7">
        <v>7</v>
      </c>
      <c r="E63" s="8">
        <v>18827110</v>
      </c>
      <c r="F63" s="9">
        <v>24598</v>
      </c>
      <c r="G63" s="7">
        <v>56</v>
      </c>
      <c r="H63" s="7" t="s">
        <v>26</v>
      </c>
      <c r="I63" s="7" t="s">
        <v>27</v>
      </c>
      <c r="J63" s="7" t="s">
        <v>2959</v>
      </c>
      <c r="Q63" s="6" t="s">
        <v>2928</v>
      </c>
    </row>
    <row r="64" spans="1:17">
      <c r="A64" s="12">
        <v>125597</v>
      </c>
      <c r="B64" s="3" t="s">
        <v>94</v>
      </c>
      <c r="C64" s="2" t="s">
        <v>25</v>
      </c>
      <c r="D64" s="3">
        <v>9</v>
      </c>
      <c r="E64" s="4">
        <v>35885484</v>
      </c>
      <c r="F64" s="5">
        <v>33361</v>
      </c>
      <c r="G64" s="3">
        <v>32</v>
      </c>
      <c r="H64" s="3" t="s">
        <v>29</v>
      </c>
      <c r="I64" s="3" t="s">
        <v>27</v>
      </c>
      <c r="J64" s="3" t="s">
        <v>2959</v>
      </c>
      <c r="Q64" s="2" t="s">
        <v>2929</v>
      </c>
    </row>
    <row r="65" spans="1:17">
      <c r="A65" s="13">
        <v>120366</v>
      </c>
      <c r="B65" s="7" t="s">
        <v>95</v>
      </c>
      <c r="C65" s="6" t="s">
        <v>25</v>
      </c>
      <c r="D65" s="7">
        <v>20</v>
      </c>
      <c r="E65" s="8">
        <v>17168893</v>
      </c>
      <c r="F65" s="9">
        <v>24017</v>
      </c>
      <c r="G65" s="7">
        <v>58</v>
      </c>
      <c r="H65" s="7" t="s">
        <v>29</v>
      </c>
      <c r="I65" s="7" t="s">
        <v>27</v>
      </c>
      <c r="J65" s="7" t="s">
        <v>2959</v>
      </c>
      <c r="Q65" s="6" t="s">
        <v>2930</v>
      </c>
    </row>
    <row r="66" spans="1:17">
      <c r="A66" s="12">
        <v>121620</v>
      </c>
      <c r="B66" s="3" t="s">
        <v>96</v>
      </c>
      <c r="C66" s="2" t="s">
        <v>25</v>
      </c>
      <c r="D66" s="3">
        <v>18</v>
      </c>
      <c r="E66" s="4">
        <v>24758369</v>
      </c>
      <c r="F66" s="5">
        <v>27628</v>
      </c>
      <c r="G66" s="3">
        <v>48</v>
      </c>
      <c r="H66" s="3" t="s">
        <v>29</v>
      </c>
      <c r="I66" s="3" t="s">
        <v>30</v>
      </c>
      <c r="J66" s="3" t="s">
        <v>2959</v>
      </c>
      <c r="Q66" s="2" t="s">
        <v>2931</v>
      </c>
    </row>
    <row r="67" spans="1:17">
      <c r="A67" s="13">
        <v>120963</v>
      </c>
      <c r="B67" s="7" t="s">
        <v>97</v>
      </c>
      <c r="C67" s="6" t="s">
        <v>25</v>
      </c>
      <c r="D67" s="7">
        <v>18</v>
      </c>
      <c r="E67" s="8">
        <v>26119875</v>
      </c>
      <c r="F67" s="9">
        <v>28511</v>
      </c>
      <c r="G67" s="7">
        <v>45</v>
      </c>
      <c r="H67" s="7" t="s">
        <v>29</v>
      </c>
      <c r="I67" s="7" t="s">
        <v>27</v>
      </c>
      <c r="J67" s="7" t="s">
        <v>2959</v>
      </c>
      <c r="Q67" s="6" t="s">
        <v>2932</v>
      </c>
    </row>
    <row r="68" spans="1:17">
      <c r="A68" s="12">
        <v>125347</v>
      </c>
      <c r="B68" s="3" t="s">
        <v>98</v>
      </c>
      <c r="C68" s="2" t="s">
        <v>25</v>
      </c>
      <c r="D68" s="3">
        <v>13</v>
      </c>
      <c r="E68" s="4">
        <v>33475701</v>
      </c>
      <c r="F68" s="5">
        <v>31989</v>
      </c>
      <c r="G68" s="3">
        <v>36</v>
      </c>
      <c r="H68" s="3" t="s">
        <v>29</v>
      </c>
      <c r="I68" s="3" t="s">
        <v>27</v>
      </c>
      <c r="J68" s="3" t="s">
        <v>2959</v>
      </c>
      <c r="Q68" s="2" t="s">
        <v>2933</v>
      </c>
    </row>
    <row r="69" spans="1:17">
      <c r="A69" s="13">
        <v>126084</v>
      </c>
      <c r="B69" s="17" t="s">
        <v>99</v>
      </c>
      <c r="C69" s="6" t="s">
        <v>25</v>
      </c>
      <c r="D69" s="7">
        <v>6</v>
      </c>
      <c r="E69" s="18">
        <v>40264728</v>
      </c>
      <c r="F69" s="9">
        <v>35550</v>
      </c>
      <c r="G69" s="7">
        <v>26</v>
      </c>
      <c r="H69" s="7" t="s">
        <v>29</v>
      </c>
      <c r="I69" s="17" t="s">
        <v>27</v>
      </c>
      <c r="J69" s="17" t="s">
        <v>2960</v>
      </c>
      <c r="Q69" s="6" t="s">
        <v>2934</v>
      </c>
    </row>
    <row r="70" spans="1:17">
      <c r="A70" s="12">
        <v>120368</v>
      </c>
      <c r="B70" s="3" t="s">
        <v>100</v>
      </c>
      <c r="C70" s="2" t="s">
        <v>25</v>
      </c>
      <c r="D70" s="3">
        <v>20</v>
      </c>
      <c r="E70" s="4">
        <v>32137032</v>
      </c>
      <c r="F70" s="5">
        <v>31175</v>
      </c>
      <c r="G70" s="3">
        <v>38</v>
      </c>
      <c r="H70" s="3" t="s">
        <v>29</v>
      </c>
      <c r="I70" s="3" t="s">
        <v>27</v>
      </c>
      <c r="J70" s="3" t="s">
        <v>2959</v>
      </c>
      <c r="Q70" s="2" t="s">
        <v>2935</v>
      </c>
    </row>
    <row r="71" spans="1:17">
      <c r="A71" s="13">
        <v>125464</v>
      </c>
      <c r="B71" s="7" t="s">
        <v>101</v>
      </c>
      <c r="C71" s="6" t="s">
        <v>25</v>
      </c>
      <c r="D71" s="7">
        <v>11</v>
      </c>
      <c r="E71" s="8">
        <v>34967561</v>
      </c>
      <c r="F71" s="9">
        <v>32837</v>
      </c>
      <c r="G71" s="7">
        <v>34</v>
      </c>
      <c r="H71" s="7" t="s">
        <v>26</v>
      </c>
      <c r="I71" s="7" t="s">
        <v>30</v>
      </c>
      <c r="J71" s="7" t="s">
        <v>2959</v>
      </c>
      <c r="Q71" s="6" t="s">
        <v>2944</v>
      </c>
    </row>
    <row r="72" spans="1:17">
      <c r="A72" s="12">
        <v>121186</v>
      </c>
      <c r="B72" s="3" t="s">
        <v>102</v>
      </c>
      <c r="C72" s="2" t="s">
        <v>25</v>
      </c>
      <c r="D72" s="3">
        <v>17</v>
      </c>
      <c r="E72" s="4">
        <v>27540895</v>
      </c>
      <c r="F72" s="5">
        <v>29192</v>
      </c>
      <c r="G72" s="3">
        <v>44</v>
      </c>
      <c r="H72" s="3" t="s">
        <v>29</v>
      </c>
      <c r="I72" s="3" t="s">
        <v>27</v>
      </c>
      <c r="J72" s="3" t="s">
        <v>2959</v>
      </c>
      <c r="Q72" s="2" t="s">
        <v>2883</v>
      </c>
    </row>
    <row r="73" spans="1:17">
      <c r="A73" s="13">
        <v>125473</v>
      </c>
      <c r="B73" s="17" t="s">
        <v>103</v>
      </c>
      <c r="C73" s="6" t="s">
        <v>25</v>
      </c>
      <c r="D73" s="7">
        <v>9</v>
      </c>
      <c r="E73" s="8">
        <v>33991711</v>
      </c>
      <c r="F73" s="9">
        <v>32396</v>
      </c>
      <c r="G73" s="7">
        <v>35</v>
      </c>
      <c r="H73" s="7" t="s">
        <v>29</v>
      </c>
      <c r="I73" s="7" t="s">
        <v>30</v>
      </c>
      <c r="J73" s="7" t="s">
        <v>2959</v>
      </c>
      <c r="Q73" s="6" t="s">
        <v>2936</v>
      </c>
    </row>
    <row r="74" spans="1:17">
      <c r="A74" s="12">
        <v>125876</v>
      </c>
      <c r="B74" s="3" t="s">
        <v>104</v>
      </c>
      <c r="C74" s="2" t="s">
        <v>25</v>
      </c>
      <c r="D74" s="3">
        <v>3</v>
      </c>
      <c r="E74" s="4">
        <v>32416184</v>
      </c>
      <c r="F74" s="5">
        <v>31948</v>
      </c>
      <c r="G74" s="3">
        <v>36</v>
      </c>
      <c r="H74" s="3" t="s">
        <v>29</v>
      </c>
      <c r="I74" s="3" t="s">
        <v>27</v>
      </c>
      <c r="J74" s="3" t="s">
        <v>2959</v>
      </c>
      <c r="Q74" s="2" t="s">
        <v>2941</v>
      </c>
    </row>
    <row r="75" spans="1:17">
      <c r="A75" s="13">
        <v>126243</v>
      </c>
      <c r="B75" s="7" t="s">
        <v>105</v>
      </c>
      <c r="C75" s="6" t="s">
        <v>53</v>
      </c>
      <c r="D75" s="7">
        <v>2</v>
      </c>
      <c r="E75" s="8" t="s">
        <v>106</v>
      </c>
      <c r="F75" s="9">
        <v>27214</v>
      </c>
      <c r="G75" s="7">
        <v>49</v>
      </c>
      <c r="H75" s="7" t="s">
        <v>26</v>
      </c>
      <c r="I75" s="7" t="s">
        <v>27</v>
      </c>
      <c r="J75" s="7" t="s">
        <v>2959</v>
      </c>
      <c r="Q75" s="6" t="s">
        <v>2937</v>
      </c>
    </row>
    <row r="76" spans="1:17">
      <c r="A76" s="12">
        <v>125459</v>
      </c>
      <c r="B76" s="3" t="s">
        <v>107</v>
      </c>
      <c r="C76" s="2" t="s">
        <v>25</v>
      </c>
      <c r="D76" s="3">
        <v>10</v>
      </c>
      <c r="E76" s="4">
        <v>35715955</v>
      </c>
      <c r="F76" s="5">
        <v>33458</v>
      </c>
      <c r="G76" s="3">
        <v>32</v>
      </c>
      <c r="H76" s="3" t="s">
        <v>29</v>
      </c>
      <c r="I76" s="3" t="s">
        <v>27</v>
      </c>
      <c r="J76" s="3" t="s">
        <v>2959</v>
      </c>
      <c r="Q76" s="2" t="s">
        <v>2938</v>
      </c>
    </row>
    <row r="77" spans="1:17">
      <c r="A77" s="13">
        <v>121479</v>
      </c>
      <c r="B77" s="7" t="s">
        <v>108</v>
      </c>
      <c r="C77" s="6" t="s">
        <v>25</v>
      </c>
      <c r="D77" s="7">
        <v>17</v>
      </c>
      <c r="E77" s="8">
        <v>30153999</v>
      </c>
      <c r="F77" s="9">
        <v>30460</v>
      </c>
      <c r="G77" s="7">
        <v>40</v>
      </c>
      <c r="H77" s="7" t="s">
        <v>29</v>
      </c>
      <c r="I77" s="7" t="s">
        <v>27</v>
      </c>
      <c r="J77" s="7" t="s">
        <v>2959</v>
      </c>
      <c r="Q77" s="6" t="s">
        <v>2940</v>
      </c>
    </row>
    <row r="78" spans="1:17">
      <c r="A78" s="12">
        <v>126248</v>
      </c>
      <c r="B78" s="3" t="s">
        <v>109</v>
      </c>
      <c r="C78" s="2" t="s">
        <v>53</v>
      </c>
      <c r="D78" s="3">
        <v>2</v>
      </c>
      <c r="E78" s="4" t="s">
        <v>110</v>
      </c>
      <c r="F78" s="5">
        <v>28052</v>
      </c>
      <c r="G78" s="3">
        <v>47</v>
      </c>
      <c r="H78" s="3" t="s">
        <v>26</v>
      </c>
      <c r="I78" s="3" t="s">
        <v>27</v>
      </c>
      <c r="J78" s="3" t="s">
        <v>2959</v>
      </c>
      <c r="Q78" s="2" t="s">
        <v>2939</v>
      </c>
    </row>
    <row r="79" spans="1:17">
      <c r="A79" s="13">
        <v>125499</v>
      </c>
      <c r="B79" s="7" t="s">
        <v>111</v>
      </c>
      <c r="C79" s="6" t="s">
        <v>25</v>
      </c>
      <c r="D79" s="7">
        <v>9</v>
      </c>
      <c r="E79" s="8">
        <v>29731895</v>
      </c>
      <c r="F79" s="9">
        <v>28515</v>
      </c>
      <c r="G79" s="7">
        <v>45</v>
      </c>
      <c r="H79" s="7" t="s">
        <v>29</v>
      </c>
      <c r="I79" s="7" t="s">
        <v>30</v>
      </c>
      <c r="J79" s="7" t="s">
        <v>2959</v>
      </c>
      <c r="Q79" s="6" t="s">
        <v>2942</v>
      </c>
    </row>
    <row r="80" spans="1:17">
      <c r="A80" s="12">
        <v>125353</v>
      </c>
      <c r="B80" s="3" t="s">
        <v>112</v>
      </c>
      <c r="C80" s="2" t="s">
        <v>25</v>
      </c>
      <c r="D80" s="3">
        <v>14</v>
      </c>
      <c r="E80" s="4">
        <v>18082011</v>
      </c>
      <c r="F80" s="5">
        <v>24375</v>
      </c>
      <c r="G80" s="3">
        <v>57</v>
      </c>
      <c r="H80" s="3" t="s">
        <v>113</v>
      </c>
      <c r="I80" s="3" t="s">
        <v>30</v>
      </c>
      <c r="J80" s="3" t="s">
        <v>2959</v>
      </c>
      <c r="Q80" s="2" t="s">
        <v>2943</v>
      </c>
    </row>
    <row r="81" spans="1:17">
      <c r="A81" s="13">
        <v>125166</v>
      </c>
      <c r="B81" s="7" t="s">
        <v>114</v>
      </c>
      <c r="C81" s="6" t="s">
        <v>25</v>
      </c>
      <c r="D81" s="7">
        <v>15</v>
      </c>
      <c r="E81" s="8">
        <v>13030816</v>
      </c>
      <c r="F81" s="9">
        <v>21618</v>
      </c>
      <c r="G81" s="7">
        <v>64</v>
      </c>
      <c r="H81" s="7" t="s">
        <v>29</v>
      </c>
      <c r="I81" s="7" t="s">
        <v>27</v>
      </c>
      <c r="J81" s="7" t="s">
        <v>2959</v>
      </c>
      <c r="Q81" s="6" t="s">
        <v>2945</v>
      </c>
    </row>
    <row r="82" spans="1:17">
      <c r="A82" s="12">
        <v>125661</v>
      </c>
      <c r="B82" s="3" t="s">
        <v>115</v>
      </c>
      <c r="C82" s="2" t="s">
        <v>25</v>
      </c>
      <c r="D82" s="3">
        <v>9</v>
      </c>
      <c r="E82" s="4">
        <v>30438635</v>
      </c>
      <c r="F82" s="5">
        <v>30492</v>
      </c>
      <c r="G82" s="3">
        <v>40</v>
      </c>
      <c r="H82" s="3" t="s">
        <v>29</v>
      </c>
      <c r="I82" s="3" t="s">
        <v>27</v>
      </c>
      <c r="J82" s="3" t="s">
        <v>2959</v>
      </c>
      <c r="Q82" s="2" t="s">
        <v>2946</v>
      </c>
    </row>
    <row r="83" spans="1:17">
      <c r="A83" s="13">
        <v>125354</v>
      </c>
      <c r="B83" s="7" t="s">
        <v>116</v>
      </c>
      <c r="C83" s="6" t="s">
        <v>25</v>
      </c>
      <c r="D83" s="7">
        <v>14</v>
      </c>
      <c r="E83" s="8">
        <v>16125757</v>
      </c>
      <c r="F83" s="9">
        <v>22678</v>
      </c>
      <c r="G83" s="7">
        <v>61</v>
      </c>
      <c r="H83" s="7" t="s">
        <v>117</v>
      </c>
      <c r="I83" s="7" t="s">
        <v>27</v>
      </c>
      <c r="J83" s="7" t="s">
        <v>2959</v>
      </c>
      <c r="Q83" s="6" t="s">
        <v>2947</v>
      </c>
    </row>
    <row r="84" spans="1:17">
      <c r="A84" s="12">
        <v>120399</v>
      </c>
      <c r="B84" s="3" t="s">
        <v>118</v>
      </c>
      <c r="C84" s="2" t="s">
        <v>33</v>
      </c>
      <c r="D84" s="3">
        <v>20</v>
      </c>
      <c r="E84" s="4">
        <v>14525189</v>
      </c>
      <c r="F84" s="5">
        <v>22609</v>
      </c>
      <c r="G84" s="3">
        <v>62</v>
      </c>
      <c r="H84" s="3" t="s">
        <v>26</v>
      </c>
      <c r="I84" s="3" t="s">
        <v>27</v>
      </c>
      <c r="J84" s="3" t="s">
        <v>2959</v>
      </c>
      <c r="Q84" s="2" t="s">
        <v>2948</v>
      </c>
    </row>
    <row r="85" spans="1:17">
      <c r="A85" s="13">
        <v>126061</v>
      </c>
      <c r="B85" s="17" t="s">
        <v>119</v>
      </c>
      <c r="C85" s="6" t="s">
        <v>25</v>
      </c>
      <c r="D85" s="7">
        <v>7</v>
      </c>
      <c r="E85" s="18" t="s">
        <v>120</v>
      </c>
      <c r="F85" s="9">
        <v>32602</v>
      </c>
      <c r="G85" s="7">
        <v>34</v>
      </c>
      <c r="H85" s="7" t="s">
        <v>29</v>
      </c>
      <c r="I85" s="17" t="s">
        <v>27</v>
      </c>
      <c r="J85" s="17" t="s">
        <v>2959</v>
      </c>
      <c r="Q85" s="6" t="s">
        <v>2949</v>
      </c>
    </row>
    <row r="86" spans="1:17">
      <c r="A86" s="12">
        <v>126042</v>
      </c>
      <c r="B86" s="3" t="s">
        <v>121</v>
      </c>
      <c r="C86" s="2" t="s">
        <v>53</v>
      </c>
      <c r="D86" s="3">
        <v>7</v>
      </c>
      <c r="E86" s="4">
        <v>27366264</v>
      </c>
      <c r="F86" s="5">
        <v>28718</v>
      </c>
      <c r="G86" s="3">
        <v>45</v>
      </c>
      <c r="H86" s="3" t="s">
        <v>26</v>
      </c>
      <c r="I86" s="3" t="s">
        <v>30</v>
      </c>
      <c r="J86" s="3" t="s">
        <v>2959</v>
      </c>
    </row>
    <row r="87" spans="1:17">
      <c r="A87" s="13">
        <v>120901</v>
      </c>
      <c r="B87" s="7" t="s">
        <v>122</v>
      </c>
      <c r="C87" s="6" t="s">
        <v>25</v>
      </c>
      <c r="D87" s="7">
        <v>19</v>
      </c>
      <c r="E87" s="8">
        <v>20288708</v>
      </c>
      <c r="F87" s="9">
        <v>25047</v>
      </c>
      <c r="G87" s="7">
        <v>55</v>
      </c>
      <c r="H87" s="7" t="s">
        <v>29</v>
      </c>
      <c r="I87" s="7" t="s">
        <v>27</v>
      </c>
      <c r="J87" s="7" t="s">
        <v>2959</v>
      </c>
    </row>
    <row r="88" spans="1:17">
      <c r="A88" s="12">
        <v>121701</v>
      </c>
      <c r="B88" s="3" t="s">
        <v>123</v>
      </c>
      <c r="C88" s="2" t="s">
        <v>25</v>
      </c>
      <c r="D88" s="3">
        <v>17</v>
      </c>
      <c r="E88" s="4">
        <v>31305167</v>
      </c>
      <c r="F88" s="5">
        <v>31186</v>
      </c>
      <c r="G88" s="3">
        <v>38</v>
      </c>
      <c r="H88" s="3" t="s">
        <v>29</v>
      </c>
      <c r="I88" s="3" t="s">
        <v>27</v>
      </c>
      <c r="J88" s="3" t="s">
        <v>2959</v>
      </c>
    </row>
    <row r="89" spans="1:17">
      <c r="A89" s="13">
        <v>125012</v>
      </c>
      <c r="B89" s="7" t="s">
        <v>124</v>
      </c>
      <c r="C89" s="6" t="s">
        <v>33</v>
      </c>
      <c r="D89" s="7">
        <v>14</v>
      </c>
      <c r="E89" s="8">
        <v>20388551</v>
      </c>
      <c r="F89" s="9">
        <v>25041</v>
      </c>
      <c r="G89" s="7">
        <v>55</v>
      </c>
      <c r="H89" s="7" t="s">
        <v>26</v>
      </c>
      <c r="I89" s="7" t="s">
        <v>27</v>
      </c>
      <c r="J89" s="7" t="s">
        <v>2959</v>
      </c>
    </row>
    <row r="90" spans="1:17">
      <c r="A90" s="12">
        <v>120652</v>
      </c>
      <c r="B90" s="3" t="s">
        <v>125</v>
      </c>
      <c r="C90" s="2" t="s">
        <v>25</v>
      </c>
      <c r="D90" s="3">
        <v>19</v>
      </c>
      <c r="E90" s="4">
        <v>16777840</v>
      </c>
      <c r="F90" s="5">
        <v>23193</v>
      </c>
      <c r="G90" s="3">
        <v>60</v>
      </c>
      <c r="H90" s="3" t="s">
        <v>26</v>
      </c>
      <c r="I90" s="3" t="s">
        <v>27</v>
      </c>
      <c r="J90" s="3" t="s">
        <v>2959</v>
      </c>
    </row>
    <row r="91" spans="1:17">
      <c r="A91" s="13">
        <v>121280</v>
      </c>
      <c r="B91" s="7" t="s">
        <v>126</v>
      </c>
      <c r="C91" s="6" t="s">
        <v>25</v>
      </c>
      <c r="D91" s="7">
        <v>18</v>
      </c>
      <c r="E91" s="8">
        <v>25656694</v>
      </c>
      <c r="F91" s="9">
        <v>28182</v>
      </c>
      <c r="G91" s="7">
        <v>46</v>
      </c>
      <c r="H91" s="7" t="s">
        <v>26</v>
      </c>
      <c r="I91" s="7" t="s">
        <v>27</v>
      </c>
      <c r="J91" s="7" t="s">
        <v>2959</v>
      </c>
    </row>
    <row r="92" spans="1:17">
      <c r="A92" s="12">
        <v>120653</v>
      </c>
      <c r="B92" s="3" t="s">
        <v>127</v>
      </c>
      <c r="C92" s="2" t="s">
        <v>25</v>
      </c>
      <c r="D92" s="3">
        <v>18</v>
      </c>
      <c r="E92" s="4">
        <v>23225592</v>
      </c>
      <c r="F92" s="5">
        <v>26752</v>
      </c>
      <c r="G92" s="3">
        <v>50</v>
      </c>
      <c r="H92" s="3" t="s">
        <v>29</v>
      </c>
      <c r="I92" s="3" t="s">
        <v>27</v>
      </c>
      <c r="J92" s="3" t="s">
        <v>2959</v>
      </c>
    </row>
    <row r="93" spans="1:17">
      <c r="A93" s="13">
        <v>126513</v>
      </c>
      <c r="B93" s="7" t="s">
        <v>128</v>
      </c>
      <c r="C93" s="6" t="s">
        <v>25</v>
      </c>
      <c r="D93" s="7">
        <v>0</v>
      </c>
      <c r="E93" s="8">
        <v>32980438</v>
      </c>
      <c r="F93" s="9">
        <v>31910</v>
      </c>
      <c r="G93" s="7">
        <v>36</v>
      </c>
      <c r="H93" s="7" t="s">
        <v>29</v>
      </c>
      <c r="I93" s="7" t="s">
        <v>27</v>
      </c>
      <c r="J93" s="7" t="s">
        <v>2961</v>
      </c>
    </row>
    <row r="94" spans="1:17">
      <c r="A94" s="12">
        <v>126066</v>
      </c>
      <c r="B94" s="3" t="s">
        <v>129</v>
      </c>
      <c r="C94" s="2" t="s">
        <v>53</v>
      </c>
      <c r="D94" s="3">
        <v>6</v>
      </c>
      <c r="E94" s="4">
        <v>25852362</v>
      </c>
      <c r="F94" s="5">
        <v>28513</v>
      </c>
      <c r="G94" s="3">
        <v>45</v>
      </c>
      <c r="H94" s="3" t="s">
        <v>42</v>
      </c>
      <c r="I94" s="3" t="s">
        <v>27</v>
      </c>
      <c r="J94" s="3" t="s">
        <v>2959</v>
      </c>
    </row>
    <row r="95" spans="1:17">
      <c r="A95" s="13">
        <v>121619</v>
      </c>
      <c r="B95" s="7" t="s">
        <v>130</v>
      </c>
      <c r="C95" s="6" t="s">
        <v>25</v>
      </c>
      <c r="D95" s="7">
        <v>18</v>
      </c>
      <c r="E95" s="8">
        <v>30960699</v>
      </c>
      <c r="F95" s="9">
        <v>30983</v>
      </c>
      <c r="G95" s="7">
        <v>39</v>
      </c>
      <c r="H95" s="7" t="s">
        <v>29</v>
      </c>
      <c r="I95" s="7" t="s">
        <v>30</v>
      </c>
      <c r="J95" s="7" t="s">
        <v>2959</v>
      </c>
    </row>
    <row r="96" spans="1:17">
      <c r="A96" s="12">
        <v>122018</v>
      </c>
      <c r="B96" s="3" t="s">
        <v>131</v>
      </c>
      <c r="C96" s="2" t="s">
        <v>25</v>
      </c>
      <c r="D96" s="3">
        <v>16</v>
      </c>
      <c r="E96" s="4">
        <v>20489705</v>
      </c>
      <c r="F96" s="5">
        <v>25057</v>
      </c>
      <c r="G96" s="3">
        <v>55</v>
      </c>
      <c r="H96" s="3" t="s">
        <v>26</v>
      </c>
      <c r="I96" s="3" t="s">
        <v>27</v>
      </c>
      <c r="J96" s="3" t="s">
        <v>2959</v>
      </c>
    </row>
    <row r="97" spans="1:10">
      <c r="A97" s="13">
        <v>125171</v>
      </c>
      <c r="B97" s="7" t="s">
        <v>132</v>
      </c>
      <c r="C97" s="6" t="s">
        <v>25</v>
      </c>
      <c r="D97" s="7">
        <v>13</v>
      </c>
      <c r="E97" s="8">
        <v>32768684</v>
      </c>
      <c r="F97" s="9">
        <v>31973</v>
      </c>
      <c r="G97" s="7">
        <v>36</v>
      </c>
      <c r="H97" s="7" t="s">
        <v>29</v>
      </c>
      <c r="I97" s="7" t="s">
        <v>30</v>
      </c>
      <c r="J97" s="7" t="s">
        <v>2959</v>
      </c>
    </row>
    <row r="98" spans="1:10">
      <c r="A98" s="12">
        <v>125436</v>
      </c>
      <c r="B98" s="3" t="s">
        <v>133</v>
      </c>
      <c r="C98" s="2" t="s">
        <v>25</v>
      </c>
      <c r="D98" s="3">
        <v>13</v>
      </c>
      <c r="E98" s="4">
        <v>17846943</v>
      </c>
      <c r="F98" s="5">
        <v>24441</v>
      </c>
      <c r="G98" s="3">
        <v>57</v>
      </c>
      <c r="H98" s="3" t="s">
        <v>29</v>
      </c>
      <c r="I98" s="3" t="s">
        <v>30</v>
      </c>
      <c r="J98" s="3" t="s">
        <v>2959</v>
      </c>
    </row>
    <row r="99" spans="1:10">
      <c r="A99" s="13">
        <v>125165</v>
      </c>
      <c r="B99" s="7" t="s">
        <v>134</v>
      </c>
      <c r="C99" s="6" t="s">
        <v>25</v>
      </c>
      <c r="D99" s="7">
        <v>14</v>
      </c>
      <c r="E99" s="8">
        <v>16273705</v>
      </c>
      <c r="F99" s="9">
        <v>23054</v>
      </c>
      <c r="G99" s="7">
        <v>60</v>
      </c>
      <c r="H99" s="7" t="s">
        <v>26</v>
      </c>
      <c r="I99" s="7" t="s">
        <v>27</v>
      </c>
      <c r="J99" s="7" t="s">
        <v>2959</v>
      </c>
    </row>
    <row r="100" spans="1:10">
      <c r="A100" s="12">
        <v>126020</v>
      </c>
      <c r="B100" s="3" t="s">
        <v>135</v>
      </c>
      <c r="C100" s="2" t="s">
        <v>53</v>
      </c>
      <c r="D100" s="3">
        <v>8</v>
      </c>
      <c r="E100" s="4">
        <v>33915375</v>
      </c>
      <c r="F100" s="5">
        <v>32335</v>
      </c>
      <c r="G100" s="3">
        <v>35</v>
      </c>
      <c r="H100" s="3" t="s">
        <v>29</v>
      </c>
      <c r="I100" s="3" t="s">
        <v>30</v>
      </c>
      <c r="J100" s="3" t="s">
        <v>2959</v>
      </c>
    </row>
    <row r="101" spans="1:10">
      <c r="A101" s="13">
        <v>125600</v>
      </c>
      <c r="B101" s="7" t="s">
        <v>136</v>
      </c>
      <c r="C101" s="6" t="s">
        <v>25</v>
      </c>
      <c r="D101" s="7">
        <v>10</v>
      </c>
      <c r="E101" s="8">
        <v>23686991</v>
      </c>
      <c r="F101" s="9">
        <v>26977</v>
      </c>
      <c r="G101" s="7">
        <v>50</v>
      </c>
      <c r="H101" s="7" t="s">
        <v>26</v>
      </c>
      <c r="I101" s="7" t="s">
        <v>27</v>
      </c>
      <c r="J101" s="7" t="s">
        <v>2959</v>
      </c>
    </row>
    <row r="102" spans="1:10">
      <c r="A102" s="12">
        <v>121068</v>
      </c>
      <c r="B102" s="3" t="s">
        <v>137</v>
      </c>
      <c r="C102" s="2" t="s">
        <v>33</v>
      </c>
      <c r="D102" s="3">
        <v>18</v>
      </c>
      <c r="E102" s="4">
        <v>26802964</v>
      </c>
      <c r="F102" s="5">
        <v>28923</v>
      </c>
      <c r="G102" s="3">
        <v>44</v>
      </c>
      <c r="H102" s="3" t="s">
        <v>29</v>
      </c>
      <c r="I102" s="3" t="s">
        <v>27</v>
      </c>
      <c r="J102" s="3" t="s">
        <v>2959</v>
      </c>
    </row>
    <row r="103" spans="1:10">
      <c r="A103" s="13">
        <v>125927</v>
      </c>
      <c r="B103" s="17" t="s">
        <v>138</v>
      </c>
      <c r="C103" s="6" t="s">
        <v>25</v>
      </c>
      <c r="D103" s="7">
        <v>3</v>
      </c>
      <c r="E103" s="19">
        <v>35508157</v>
      </c>
      <c r="F103" s="9">
        <v>33874</v>
      </c>
      <c r="G103" s="7">
        <v>31</v>
      </c>
      <c r="H103" s="7" t="s">
        <v>29</v>
      </c>
      <c r="I103" s="17" t="s">
        <v>30</v>
      </c>
      <c r="J103" s="17" t="s">
        <v>2960</v>
      </c>
    </row>
    <row r="104" spans="1:10">
      <c r="A104" s="12">
        <v>125729</v>
      </c>
      <c r="B104" s="16" t="s">
        <v>139</v>
      </c>
      <c r="C104" s="2" t="s">
        <v>25</v>
      </c>
      <c r="D104" s="3">
        <v>8</v>
      </c>
      <c r="E104" s="4">
        <v>25319390</v>
      </c>
      <c r="F104" s="5">
        <v>27913</v>
      </c>
      <c r="G104" s="3">
        <v>47</v>
      </c>
      <c r="H104" s="3" t="s">
        <v>29</v>
      </c>
      <c r="I104" s="3" t="s">
        <v>27</v>
      </c>
      <c r="J104" s="3" t="s">
        <v>2959</v>
      </c>
    </row>
    <row r="105" spans="1:10">
      <c r="A105" s="13">
        <v>120904</v>
      </c>
      <c r="B105" s="7" t="s">
        <v>140</v>
      </c>
      <c r="C105" s="6" t="s">
        <v>33</v>
      </c>
      <c r="D105" s="7">
        <v>18</v>
      </c>
      <c r="E105" s="8">
        <v>29382570</v>
      </c>
      <c r="F105" s="9">
        <v>30033</v>
      </c>
      <c r="G105" s="7">
        <v>41</v>
      </c>
      <c r="H105" s="7" t="s">
        <v>29</v>
      </c>
      <c r="I105" s="7" t="s">
        <v>27</v>
      </c>
      <c r="J105" s="7" t="s">
        <v>2959</v>
      </c>
    </row>
    <row r="106" spans="1:10">
      <c r="A106" s="12">
        <v>121133</v>
      </c>
      <c r="B106" s="3" t="s">
        <v>141</v>
      </c>
      <c r="C106" s="2" t="s">
        <v>25</v>
      </c>
      <c r="D106" s="3">
        <v>18</v>
      </c>
      <c r="E106" s="4">
        <v>17860465</v>
      </c>
      <c r="F106" s="5">
        <v>24317</v>
      </c>
      <c r="G106" s="3">
        <v>57</v>
      </c>
      <c r="H106" s="3" t="s">
        <v>26</v>
      </c>
      <c r="I106" s="3" t="s">
        <v>27</v>
      </c>
      <c r="J106" s="3" t="s">
        <v>2959</v>
      </c>
    </row>
    <row r="107" spans="1:10">
      <c r="A107" s="13">
        <v>120964</v>
      </c>
      <c r="B107" s="7" t="s">
        <v>142</v>
      </c>
      <c r="C107" s="6" t="s">
        <v>25</v>
      </c>
      <c r="D107" s="7">
        <v>18</v>
      </c>
      <c r="E107" s="8">
        <v>25474441</v>
      </c>
      <c r="F107" s="9">
        <v>28018</v>
      </c>
      <c r="G107" s="7">
        <v>47</v>
      </c>
      <c r="H107" s="7" t="s">
        <v>29</v>
      </c>
      <c r="I107" s="7" t="s">
        <v>27</v>
      </c>
      <c r="J107" s="7" t="s">
        <v>2959</v>
      </c>
    </row>
    <row r="108" spans="1:10">
      <c r="A108" s="12">
        <v>120965</v>
      </c>
      <c r="B108" s="3" t="s">
        <v>143</v>
      </c>
      <c r="C108" s="2" t="s">
        <v>25</v>
      </c>
      <c r="D108" s="3">
        <v>18</v>
      </c>
      <c r="E108" s="4">
        <v>22906823</v>
      </c>
      <c r="F108" s="5">
        <v>26439</v>
      </c>
      <c r="G108" s="3">
        <v>51</v>
      </c>
      <c r="H108" s="3" t="s">
        <v>26</v>
      </c>
      <c r="I108" s="3" t="s">
        <v>27</v>
      </c>
      <c r="J108" s="3" t="s">
        <v>2959</v>
      </c>
    </row>
    <row r="109" spans="1:10">
      <c r="A109" s="13">
        <v>125357</v>
      </c>
      <c r="B109" s="7" t="s">
        <v>144</v>
      </c>
      <c r="C109" s="6" t="s">
        <v>25</v>
      </c>
      <c r="D109" s="7">
        <v>15</v>
      </c>
      <c r="E109" s="8">
        <v>92542956</v>
      </c>
      <c r="F109" s="9">
        <v>26438</v>
      </c>
      <c r="G109" s="7">
        <v>51</v>
      </c>
      <c r="H109" s="7" t="s">
        <v>29</v>
      </c>
      <c r="I109" s="7" t="s">
        <v>27</v>
      </c>
      <c r="J109" s="7" t="s">
        <v>2959</v>
      </c>
    </row>
    <row r="110" spans="1:10">
      <c r="A110" s="12">
        <v>126153</v>
      </c>
      <c r="B110" s="3" t="s">
        <v>145</v>
      </c>
      <c r="C110" s="2" t="s">
        <v>53</v>
      </c>
      <c r="D110" s="3">
        <v>2</v>
      </c>
      <c r="E110" s="4">
        <v>41951171</v>
      </c>
      <c r="F110" s="5">
        <v>36673</v>
      </c>
      <c r="G110" s="3">
        <v>23</v>
      </c>
      <c r="H110" s="3" t="s">
        <v>29</v>
      </c>
      <c r="I110" s="3" t="s">
        <v>30</v>
      </c>
      <c r="J110" s="3" t="s">
        <v>2959</v>
      </c>
    </row>
    <row r="111" spans="1:10">
      <c r="A111" s="13">
        <v>125531</v>
      </c>
      <c r="B111" s="7" t="s">
        <v>146</v>
      </c>
      <c r="C111" s="6" t="s">
        <v>25</v>
      </c>
      <c r="D111" s="7">
        <v>10</v>
      </c>
      <c r="E111" s="8">
        <v>31110467</v>
      </c>
      <c r="F111" s="9">
        <v>31036</v>
      </c>
      <c r="G111" s="7">
        <v>39</v>
      </c>
      <c r="H111" s="7" t="s">
        <v>29</v>
      </c>
      <c r="I111" s="7" t="s">
        <v>27</v>
      </c>
      <c r="J111" s="7" t="s">
        <v>2959</v>
      </c>
    </row>
    <row r="112" spans="1:10">
      <c r="A112" s="12">
        <v>120907</v>
      </c>
      <c r="B112" s="3" t="s">
        <v>147</v>
      </c>
      <c r="C112" s="2" t="s">
        <v>25</v>
      </c>
      <c r="D112" s="3">
        <v>18</v>
      </c>
      <c r="E112" s="4">
        <v>13802784</v>
      </c>
      <c r="F112" s="5">
        <v>22113</v>
      </c>
      <c r="G112" s="3">
        <v>63</v>
      </c>
      <c r="H112" s="3" t="s">
        <v>26</v>
      </c>
      <c r="I112" s="3" t="s">
        <v>27</v>
      </c>
      <c r="J112" s="3" t="s">
        <v>2959</v>
      </c>
    </row>
    <row r="113" spans="1:10">
      <c r="A113" s="13">
        <v>120676</v>
      </c>
      <c r="B113" s="7" t="s">
        <v>148</v>
      </c>
      <c r="C113" s="6" t="s">
        <v>25</v>
      </c>
      <c r="D113" s="7">
        <v>19</v>
      </c>
      <c r="E113" s="8">
        <v>14914215</v>
      </c>
      <c r="F113" s="9">
        <v>22964</v>
      </c>
      <c r="G113" s="7">
        <v>61</v>
      </c>
      <c r="H113" s="7" t="s">
        <v>29</v>
      </c>
      <c r="I113" s="7" t="s">
        <v>27</v>
      </c>
      <c r="J113" s="7" t="s">
        <v>2959</v>
      </c>
    </row>
    <row r="114" spans="1:10">
      <c r="A114" s="12">
        <v>125877</v>
      </c>
      <c r="B114" s="16" t="s">
        <v>149</v>
      </c>
      <c r="C114" s="2" t="s">
        <v>25</v>
      </c>
      <c r="D114" s="3">
        <v>4</v>
      </c>
      <c r="E114" s="4">
        <v>25393316</v>
      </c>
      <c r="F114" s="5">
        <v>27963</v>
      </c>
      <c r="G114" s="3">
        <v>47</v>
      </c>
      <c r="H114" s="3" t="s">
        <v>42</v>
      </c>
      <c r="I114" s="16" t="s">
        <v>27</v>
      </c>
      <c r="J114" s="16" t="s">
        <v>2959</v>
      </c>
    </row>
    <row r="115" spans="1:10">
      <c r="A115" s="13">
        <v>120162</v>
      </c>
      <c r="B115" s="7" t="s">
        <v>150</v>
      </c>
      <c r="C115" s="6" t="s">
        <v>33</v>
      </c>
      <c r="D115" s="7">
        <v>30</v>
      </c>
      <c r="E115" s="8">
        <v>17487089</v>
      </c>
      <c r="F115" s="9">
        <v>24010</v>
      </c>
      <c r="G115" s="7">
        <v>58</v>
      </c>
      <c r="H115" s="7" t="s">
        <v>26</v>
      </c>
      <c r="I115" s="7" t="s">
        <v>27</v>
      </c>
      <c r="J115" s="7" t="s">
        <v>2959</v>
      </c>
    </row>
    <row r="116" spans="1:10">
      <c r="A116" s="12">
        <v>120655</v>
      </c>
      <c r="B116" s="3" t="s">
        <v>151</v>
      </c>
      <c r="C116" s="2" t="s">
        <v>25</v>
      </c>
      <c r="D116" s="3">
        <v>18</v>
      </c>
      <c r="E116" s="4">
        <v>28604558</v>
      </c>
      <c r="F116" s="5">
        <v>29635</v>
      </c>
      <c r="G116" s="3">
        <v>42</v>
      </c>
      <c r="H116" s="3" t="s">
        <v>29</v>
      </c>
      <c r="I116" s="3" t="s">
        <v>27</v>
      </c>
      <c r="J116" s="3" t="s">
        <v>2959</v>
      </c>
    </row>
    <row r="117" spans="1:10">
      <c r="A117" s="13">
        <v>121172</v>
      </c>
      <c r="B117" s="7" t="s">
        <v>152</v>
      </c>
      <c r="C117" s="6" t="s">
        <v>25</v>
      </c>
      <c r="D117" s="7">
        <v>17</v>
      </c>
      <c r="E117" s="8">
        <v>18645638</v>
      </c>
      <c r="F117" s="9">
        <v>24709</v>
      </c>
      <c r="G117" s="7">
        <v>56</v>
      </c>
      <c r="H117" s="7" t="s">
        <v>29</v>
      </c>
      <c r="I117" s="7" t="s">
        <v>30</v>
      </c>
      <c r="J117" s="7" t="s">
        <v>2959</v>
      </c>
    </row>
    <row r="118" spans="1:10">
      <c r="A118" s="12">
        <v>125322</v>
      </c>
      <c r="B118" s="3" t="s">
        <v>153</v>
      </c>
      <c r="C118" s="2" t="s">
        <v>25</v>
      </c>
      <c r="D118" s="3">
        <v>15</v>
      </c>
      <c r="E118" s="4">
        <v>27420327</v>
      </c>
      <c r="F118" s="5">
        <v>29051</v>
      </c>
      <c r="G118" s="3">
        <v>44</v>
      </c>
      <c r="H118" s="3" t="s">
        <v>29</v>
      </c>
      <c r="I118" s="3" t="s">
        <v>27</v>
      </c>
      <c r="J118" s="3" t="s">
        <v>2959</v>
      </c>
    </row>
    <row r="119" spans="1:10">
      <c r="A119" s="13">
        <v>125930</v>
      </c>
      <c r="B119" s="7" t="s">
        <v>154</v>
      </c>
      <c r="C119" s="6" t="s">
        <v>25</v>
      </c>
      <c r="D119" s="7">
        <v>2</v>
      </c>
      <c r="E119" s="11">
        <v>34375710</v>
      </c>
      <c r="F119" s="9">
        <v>32676</v>
      </c>
      <c r="G119" s="7">
        <v>34</v>
      </c>
      <c r="H119" s="7" t="s">
        <v>29</v>
      </c>
      <c r="I119" s="7" t="s">
        <v>30</v>
      </c>
      <c r="J119" s="7" t="s">
        <v>2959</v>
      </c>
    </row>
    <row r="120" spans="1:10">
      <c r="A120" s="12">
        <v>126019</v>
      </c>
      <c r="B120" s="3" t="s">
        <v>155</v>
      </c>
      <c r="C120" s="2" t="s">
        <v>53</v>
      </c>
      <c r="D120" s="3">
        <v>8</v>
      </c>
      <c r="E120" s="4">
        <v>24396642</v>
      </c>
      <c r="F120" s="5">
        <v>27428</v>
      </c>
      <c r="G120" s="3">
        <v>48</v>
      </c>
      <c r="H120" s="3" t="s">
        <v>26</v>
      </c>
      <c r="I120" s="3" t="s">
        <v>27</v>
      </c>
      <c r="J120" s="3" t="s">
        <v>2959</v>
      </c>
    </row>
    <row r="121" spans="1:10">
      <c r="A121" s="13">
        <v>125969</v>
      </c>
      <c r="B121" s="7" t="s">
        <v>156</v>
      </c>
      <c r="C121" s="6" t="s">
        <v>25</v>
      </c>
      <c r="D121" s="7">
        <v>4</v>
      </c>
      <c r="E121" s="8">
        <v>38786078</v>
      </c>
      <c r="F121" s="9">
        <v>34885</v>
      </c>
      <c r="G121" s="7">
        <v>28</v>
      </c>
      <c r="H121" s="7" t="s">
        <v>29</v>
      </c>
      <c r="I121" s="7" t="s">
        <v>27</v>
      </c>
      <c r="J121" s="7" t="s">
        <v>2959</v>
      </c>
    </row>
    <row r="122" spans="1:10">
      <c r="A122" s="12">
        <v>126286</v>
      </c>
      <c r="B122" s="3" t="s">
        <v>157</v>
      </c>
      <c r="C122" s="2" t="s">
        <v>53</v>
      </c>
      <c r="D122" s="3">
        <v>0</v>
      </c>
      <c r="E122" s="4">
        <v>36417496</v>
      </c>
      <c r="F122" s="5">
        <v>33581</v>
      </c>
      <c r="G122" s="3">
        <v>32</v>
      </c>
      <c r="H122" s="3" t="s">
        <v>26</v>
      </c>
      <c r="I122" s="3" t="s">
        <v>30</v>
      </c>
      <c r="J122" s="3" t="s">
        <v>2959</v>
      </c>
    </row>
    <row r="123" spans="1:10">
      <c r="A123" s="13">
        <v>125234</v>
      </c>
      <c r="B123" s="7" t="s">
        <v>158</v>
      </c>
      <c r="C123" s="6" t="s">
        <v>25</v>
      </c>
      <c r="D123" s="7">
        <v>12</v>
      </c>
      <c r="E123" s="8">
        <v>26217196</v>
      </c>
      <c r="F123" s="9">
        <v>28520</v>
      </c>
      <c r="G123" s="7">
        <v>45</v>
      </c>
      <c r="H123" s="7" t="s">
        <v>117</v>
      </c>
      <c r="I123" s="7" t="s">
        <v>30</v>
      </c>
      <c r="J123" s="7" t="s">
        <v>2959</v>
      </c>
    </row>
    <row r="124" spans="1:10">
      <c r="A124" s="12">
        <v>125665</v>
      </c>
      <c r="B124" s="16" t="s">
        <v>159</v>
      </c>
      <c r="C124" s="2" t="s">
        <v>25</v>
      </c>
      <c r="D124" s="3">
        <v>9</v>
      </c>
      <c r="E124" s="4">
        <v>28615751</v>
      </c>
      <c r="F124" s="5">
        <v>29632</v>
      </c>
      <c r="G124" s="3">
        <v>42</v>
      </c>
      <c r="H124" s="3" t="s">
        <v>29</v>
      </c>
      <c r="I124" s="3" t="s">
        <v>27</v>
      </c>
      <c r="J124" s="3" t="s">
        <v>2959</v>
      </c>
    </row>
    <row r="125" spans="1:10">
      <c r="A125" s="13">
        <v>125592</v>
      </c>
      <c r="B125" s="7" t="s">
        <v>160</v>
      </c>
      <c r="C125" s="6" t="s">
        <v>25</v>
      </c>
      <c r="D125" s="7">
        <v>9</v>
      </c>
      <c r="E125" s="8">
        <v>35356795</v>
      </c>
      <c r="F125" s="9">
        <v>33172</v>
      </c>
      <c r="G125" s="7">
        <v>33</v>
      </c>
      <c r="H125" s="7" t="s">
        <v>29</v>
      </c>
      <c r="I125" s="7" t="s">
        <v>27</v>
      </c>
      <c r="J125" s="7" t="s">
        <v>2959</v>
      </c>
    </row>
    <row r="126" spans="1:10">
      <c r="A126" s="12">
        <v>125910</v>
      </c>
      <c r="B126" s="3" t="s">
        <v>161</v>
      </c>
      <c r="C126" s="2" t="s">
        <v>25</v>
      </c>
      <c r="D126" s="3">
        <v>3</v>
      </c>
      <c r="E126" s="14">
        <v>29976607</v>
      </c>
      <c r="F126" s="5">
        <v>30198</v>
      </c>
      <c r="G126" s="3">
        <v>41</v>
      </c>
      <c r="H126" s="3" t="s">
        <v>29</v>
      </c>
      <c r="I126" s="3" t="s">
        <v>30</v>
      </c>
      <c r="J126" s="3" t="s">
        <v>2959</v>
      </c>
    </row>
    <row r="127" spans="1:10">
      <c r="A127" s="13">
        <v>125323</v>
      </c>
      <c r="B127" s="7" t="s">
        <v>162</v>
      </c>
      <c r="C127" s="6" t="s">
        <v>25</v>
      </c>
      <c r="D127" s="7">
        <v>14</v>
      </c>
      <c r="E127" s="8">
        <v>26327042</v>
      </c>
      <c r="F127" s="9">
        <v>28401</v>
      </c>
      <c r="G127" s="7">
        <v>46</v>
      </c>
      <c r="H127" s="7" t="s">
        <v>29</v>
      </c>
      <c r="I127" s="7" t="s">
        <v>30</v>
      </c>
      <c r="J127" s="7" t="s">
        <v>2959</v>
      </c>
    </row>
    <row r="128" spans="1:10">
      <c r="A128" s="12">
        <v>121073</v>
      </c>
      <c r="B128" s="3" t="s">
        <v>163</v>
      </c>
      <c r="C128" s="2" t="s">
        <v>25</v>
      </c>
      <c r="D128" s="3">
        <v>18</v>
      </c>
      <c r="E128" s="4">
        <v>23294812</v>
      </c>
      <c r="F128" s="5">
        <v>26839</v>
      </c>
      <c r="G128" s="3">
        <v>50</v>
      </c>
      <c r="H128" s="3" t="s">
        <v>26</v>
      </c>
      <c r="I128" s="3" t="s">
        <v>30</v>
      </c>
      <c r="J128" s="3" t="s">
        <v>2959</v>
      </c>
    </row>
    <row r="129" spans="1:10">
      <c r="A129" s="13">
        <v>125533</v>
      </c>
      <c r="B129" s="7" t="s">
        <v>164</v>
      </c>
      <c r="C129" s="6" t="s">
        <v>25</v>
      </c>
      <c r="D129" s="7">
        <v>12</v>
      </c>
      <c r="E129" s="8">
        <v>33494184</v>
      </c>
      <c r="F129" s="9">
        <v>32207</v>
      </c>
      <c r="G129" s="7">
        <v>35</v>
      </c>
      <c r="H129" s="7" t="s">
        <v>29</v>
      </c>
      <c r="I129" s="7" t="s">
        <v>27</v>
      </c>
      <c r="J129" s="7" t="s">
        <v>2959</v>
      </c>
    </row>
    <row r="130" spans="1:10">
      <c r="A130" s="12">
        <v>121136</v>
      </c>
      <c r="B130" s="3" t="s">
        <v>165</v>
      </c>
      <c r="C130" s="2" t="s">
        <v>25</v>
      </c>
      <c r="D130" s="3">
        <v>18</v>
      </c>
      <c r="E130" s="4">
        <v>14470985</v>
      </c>
      <c r="F130" s="5">
        <v>22600</v>
      </c>
      <c r="G130" s="3">
        <v>62</v>
      </c>
      <c r="H130" s="3" t="s">
        <v>26</v>
      </c>
      <c r="I130" s="3" t="s">
        <v>27</v>
      </c>
      <c r="J130" s="3" t="s">
        <v>2959</v>
      </c>
    </row>
    <row r="131" spans="1:10">
      <c r="A131" s="13">
        <v>125461</v>
      </c>
      <c r="B131" s="7" t="s">
        <v>166</v>
      </c>
      <c r="C131" s="6" t="s">
        <v>25</v>
      </c>
      <c r="D131" s="7">
        <v>11</v>
      </c>
      <c r="E131" s="8">
        <v>32043177</v>
      </c>
      <c r="F131" s="9">
        <v>32068</v>
      </c>
      <c r="G131" s="7">
        <v>36</v>
      </c>
      <c r="H131" s="7" t="s">
        <v>29</v>
      </c>
      <c r="I131" s="7" t="s">
        <v>27</v>
      </c>
      <c r="J131" s="7" t="s">
        <v>2959</v>
      </c>
    </row>
    <row r="132" spans="1:10">
      <c r="A132" s="12">
        <v>125476</v>
      </c>
      <c r="B132" s="3" t="s">
        <v>167</v>
      </c>
      <c r="C132" s="2" t="s">
        <v>25</v>
      </c>
      <c r="D132" s="3">
        <v>10</v>
      </c>
      <c r="E132" s="4">
        <v>30691958</v>
      </c>
      <c r="F132" s="5">
        <v>30796</v>
      </c>
      <c r="G132" s="3">
        <v>39</v>
      </c>
      <c r="H132" s="3" t="s">
        <v>29</v>
      </c>
      <c r="I132" s="3" t="s">
        <v>30</v>
      </c>
      <c r="J132" s="3" t="s">
        <v>2959</v>
      </c>
    </row>
    <row r="133" spans="1:10">
      <c r="A133" s="13">
        <v>125568</v>
      </c>
      <c r="B133" s="7" t="s">
        <v>168</v>
      </c>
      <c r="C133" s="6" t="s">
        <v>25</v>
      </c>
      <c r="D133" s="7">
        <v>9</v>
      </c>
      <c r="E133" s="8">
        <v>19002233</v>
      </c>
      <c r="F133" s="9">
        <v>30395</v>
      </c>
      <c r="G133" s="7">
        <v>40</v>
      </c>
      <c r="H133" s="7" t="s">
        <v>29</v>
      </c>
      <c r="I133" s="7" t="s">
        <v>30</v>
      </c>
      <c r="J133" s="7" t="s">
        <v>2959</v>
      </c>
    </row>
    <row r="134" spans="1:10">
      <c r="A134" s="12">
        <v>125426</v>
      </c>
      <c r="B134" s="3" t="s">
        <v>169</v>
      </c>
      <c r="C134" s="2" t="s">
        <v>25</v>
      </c>
      <c r="D134" s="3">
        <v>13</v>
      </c>
      <c r="E134" s="4">
        <v>35356826</v>
      </c>
      <c r="F134" s="5">
        <v>33142</v>
      </c>
      <c r="G134" s="3">
        <v>33</v>
      </c>
      <c r="H134" s="3" t="s">
        <v>29</v>
      </c>
      <c r="I134" s="3" t="s">
        <v>30</v>
      </c>
      <c r="J134" s="3" t="s">
        <v>2959</v>
      </c>
    </row>
    <row r="135" spans="1:10">
      <c r="A135" s="13">
        <v>125971</v>
      </c>
      <c r="B135" s="7" t="s">
        <v>170</v>
      </c>
      <c r="C135" s="6" t="s">
        <v>25</v>
      </c>
      <c r="D135" s="7">
        <v>2</v>
      </c>
      <c r="E135" s="11">
        <v>93040090</v>
      </c>
      <c r="F135" s="9">
        <v>29299</v>
      </c>
      <c r="G135" s="7">
        <v>43</v>
      </c>
      <c r="H135" s="7" t="s">
        <v>29</v>
      </c>
      <c r="I135" s="7" t="s">
        <v>27</v>
      </c>
      <c r="J135" s="7" t="s">
        <v>2959</v>
      </c>
    </row>
    <row r="136" spans="1:10">
      <c r="A136" s="12">
        <v>126010</v>
      </c>
      <c r="B136" s="16" t="s">
        <v>171</v>
      </c>
      <c r="C136" s="2" t="s">
        <v>25</v>
      </c>
      <c r="D136" s="3">
        <v>4</v>
      </c>
      <c r="E136" s="20" t="s">
        <v>172</v>
      </c>
      <c r="F136" s="5">
        <v>34137</v>
      </c>
      <c r="G136" s="3">
        <v>30</v>
      </c>
      <c r="H136" s="3" t="s">
        <v>29</v>
      </c>
      <c r="I136" s="16" t="s">
        <v>27</v>
      </c>
      <c r="J136" s="16" t="s">
        <v>2960</v>
      </c>
    </row>
    <row r="137" spans="1:10">
      <c r="A137" s="13">
        <v>126245</v>
      </c>
      <c r="B137" s="7" t="s">
        <v>173</v>
      </c>
      <c r="C137" s="6" t="s">
        <v>25</v>
      </c>
      <c r="D137" s="7">
        <v>2</v>
      </c>
      <c r="E137" s="8">
        <v>37063494</v>
      </c>
      <c r="F137" s="9">
        <v>33955</v>
      </c>
      <c r="G137" s="7">
        <v>31</v>
      </c>
      <c r="H137" s="7" t="s">
        <v>29</v>
      </c>
      <c r="I137" s="7" t="s">
        <v>27</v>
      </c>
      <c r="J137" s="7" t="s">
        <v>2959</v>
      </c>
    </row>
    <row r="138" spans="1:10">
      <c r="A138" s="12">
        <v>125669</v>
      </c>
      <c r="B138" s="3" t="s">
        <v>174</v>
      </c>
      <c r="C138" s="2" t="s">
        <v>25</v>
      </c>
      <c r="D138" s="3">
        <v>9</v>
      </c>
      <c r="E138" s="4">
        <v>26417955</v>
      </c>
      <c r="F138" s="5">
        <v>28544</v>
      </c>
      <c r="G138" s="3">
        <v>45</v>
      </c>
      <c r="H138" s="3" t="s">
        <v>26</v>
      </c>
      <c r="I138" s="3" t="s">
        <v>27</v>
      </c>
      <c r="J138" s="3" t="s">
        <v>2959</v>
      </c>
    </row>
    <row r="139" spans="1:10">
      <c r="A139" s="13">
        <v>120606</v>
      </c>
      <c r="B139" s="7" t="s">
        <v>175</v>
      </c>
      <c r="C139" s="6" t="s">
        <v>25</v>
      </c>
      <c r="D139" s="7">
        <v>18</v>
      </c>
      <c r="E139" s="8">
        <v>22055389</v>
      </c>
      <c r="F139" s="9">
        <v>26008</v>
      </c>
      <c r="G139" s="7">
        <v>52</v>
      </c>
      <c r="H139" s="7" t="s">
        <v>29</v>
      </c>
      <c r="I139" s="7" t="s">
        <v>30</v>
      </c>
      <c r="J139" s="7" t="s">
        <v>2959</v>
      </c>
    </row>
    <row r="140" spans="1:10">
      <c r="A140" s="12">
        <v>125324</v>
      </c>
      <c r="B140" s="3" t="s">
        <v>176</v>
      </c>
      <c r="C140" s="2" t="s">
        <v>25</v>
      </c>
      <c r="D140" s="3">
        <v>15</v>
      </c>
      <c r="E140" s="4">
        <v>32002873</v>
      </c>
      <c r="F140" s="5">
        <v>31233</v>
      </c>
      <c r="G140" s="3">
        <v>38</v>
      </c>
      <c r="H140" s="3" t="s">
        <v>29</v>
      </c>
      <c r="I140" s="3" t="s">
        <v>27</v>
      </c>
      <c r="J140" s="3" t="s">
        <v>2959</v>
      </c>
    </row>
    <row r="141" spans="1:10">
      <c r="A141" s="13">
        <v>120363</v>
      </c>
      <c r="B141" s="7" t="s">
        <v>177</v>
      </c>
      <c r="C141" s="6" t="s">
        <v>25</v>
      </c>
      <c r="D141" s="7">
        <v>20</v>
      </c>
      <c r="E141" s="8">
        <v>92486037</v>
      </c>
      <c r="F141" s="9">
        <v>24077</v>
      </c>
      <c r="G141" s="7">
        <v>58</v>
      </c>
      <c r="H141" s="7" t="s">
        <v>26</v>
      </c>
      <c r="I141" s="7" t="s">
        <v>27</v>
      </c>
      <c r="J141" s="7" t="s">
        <v>2959</v>
      </c>
    </row>
    <row r="142" spans="1:10">
      <c r="A142" s="12">
        <v>126254</v>
      </c>
      <c r="B142" s="3" t="s">
        <v>178</v>
      </c>
      <c r="C142" s="2" t="s">
        <v>53</v>
      </c>
      <c r="D142" s="3">
        <v>1</v>
      </c>
      <c r="E142" s="4">
        <v>23798867</v>
      </c>
      <c r="F142" s="5">
        <v>27120</v>
      </c>
      <c r="G142" s="3">
        <v>49</v>
      </c>
      <c r="H142" s="3" t="s">
        <v>29</v>
      </c>
      <c r="I142" s="3" t="s">
        <v>27</v>
      </c>
      <c r="J142" s="3" t="s">
        <v>2959</v>
      </c>
    </row>
    <row r="143" spans="1:10">
      <c r="A143" s="13">
        <v>121178</v>
      </c>
      <c r="B143" s="7" t="s">
        <v>179</v>
      </c>
      <c r="C143" s="6" t="s">
        <v>25</v>
      </c>
      <c r="D143" s="7">
        <v>18</v>
      </c>
      <c r="E143" s="8">
        <v>32130854</v>
      </c>
      <c r="F143" s="9">
        <v>31490</v>
      </c>
      <c r="G143" s="7">
        <v>37</v>
      </c>
      <c r="H143" s="7" t="s">
        <v>29</v>
      </c>
      <c r="I143" s="7" t="s">
        <v>27</v>
      </c>
      <c r="J143" s="7" t="s">
        <v>2959</v>
      </c>
    </row>
    <row r="144" spans="1:10">
      <c r="A144" s="12">
        <v>125972</v>
      </c>
      <c r="B144" s="3" t="s">
        <v>180</v>
      </c>
      <c r="C144" s="2" t="s">
        <v>25</v>
      </c>
      <c r="D144" s="3">
        <v>4</v>
      </c>
      <c r="E144" s="4">
        <v>38786124</v>
      </c>
      <c r="F144" s="5">
        <v>33846</v>
      </c>
      <c r="G144" s="3">
        <v>31</v>
      </c>
      <c r="H144" s="3" t="s">
        <v>29</v>
      </c>
      <c r="I144" s="3" t="s">
        <v>27</v>
      </c>
      <c r="J144" s="3" t="s">
        <v>2959</v>
      </c>
    </row>
    <row r="145" spans="1:10">
      <c r="A145" s="13">
        <v>120905</v>
      </c>
      <c r="B145" s="7" t="s">
        <v>181</v>
      </c>
      <c r="C145" s="6" t="s">
        <v>25</v>
      </c>
      <c r="D145" s="7">
        <v>18</v>
      </c>
      <c r="E145" s="8">
        <v>27664662</v>
      </c>
      <c r="F145" s="9">
        <v>29361</v>
      </c>
      <c r="G145" s="7">
        <v>43</v>
      </c>
      <c r="H145" s="7" t="s">
        <v>29</v>
      </c>
      <c r="I145" s="7" t="s">
        <v>27</v>
      </c>
      <c r="J145" s="7" t="s">
        <v>2959</v>
      </c>
    </row>
    <row r="146" spans="1:10">
      <c r="A146" s="12">
        <v>120375</v>
      </c>
      <c r="B146" s="3" t="s">
        <v>182</v>
      </c>
      <c r="C146" s="2" t="s">
        <v>25</v>
      </c>
      <c r="D146" s="3">
        <v>20</v>
      </c>
      <c r="E146" s="4">
        <v>28008135</v>
      </c>
      <c r="F146" s="5">
        <v>29382</v>
      </c>
      <c r="G146" s="3">
        <v>43</v>
      </c>
      <c r="H146" s="3" t="s">
        <v>29</v>
      </c>
      <c r="I146" s="3" t="s">
        <v>27</v>
      </c>
      <c r="J146" s="3" t="s">
        <v>2959</v>
      </c>
    </row>
    <row r="147" spans="1:10">
      <c r="A147" s="13">
        <v>126180</v>
      </c>
      <c r="B147" s="17" t="s">
        <v>183</v>
      </c>
      <c r="C147" s="6" t="s">
        <v>53</v>
      </c>
      <c r="D147" s="7">
        <v>2</v>
      </c>
      <c r="E147" s="8">
        <v>40740214</v>
      </c>
      <c r="F147" s="9">
        <v>35897</v>
      </c>
      <c r="G147" s="7">
        <v>25</v>
      </c>
      <c r="H147" s="7" t="s">
        <v>29</v>
      </c>
      <c r="I147" s="17" t="s">
        <v>30</v>
      </c>
      <c r="J147" s="17" t="s">
        <v>2959</v>
      </c>
    </row>
    <row r="148" spans="1:10">
      <c r="A148" s="12">
        <v>125325</v>
      </c>
      <c r="B148" s="3" t="s">
        <v>184</v>
      </c>
      <c r="C148" s="2" t="s">
        <v>25</v>
      </c>
      <c r="D148" s="3">
        <v>13</v>
      </c>
      <c r="E148" s="4">
        <v>34978294</v>
      </c>
      <c r="F148" s="5">
        <v>32979</v>
      </c>
      <c r="G148" s="3">
        <v>33</v>
      </c>
      <c r="H148" s="3" t="s">
        <v>29</v>
      </c>
      <c r="I148" s="3" t="s">
        <v>27</v>
      </c>
      <c r="J148" s="3" t="s">
        <v>2959</v>
      </c>
    </row>
    <row r="149" spans="1:10">
      <c r="A149" s="13">
        <v>125566</v>
      </c>
      <c r="B149" s="7" t="s">
        <v>185</v>
      </c>
      <c r="C149" s="6" t="s">
        <v>25</v>
      </c>
      <c r="D149" s="7">
        <v>10</v>
      </c>
      <c r="E149" s="8">
        <v>35356619</v>
      </c>
      <c r="F149" s="9">
        <v>33108</v>
      </c>
      <c r="G149" s="7">
        <v>33</v>
      </c>
      <c r="H149" s="7" t="s">
        <v>29</v>
      </c>
      <c r="I149" s="7" t="s">
        <v>30</v>
      </c>
      <c r="J149" s="7" t="s">
        <v>2959</v>
      </c>
    </row>
    <row r="150" spans="1:10">
      <c r="A150" s="12">
        <v>122088</v>
      </c>
      <c r="B150" s="3" t="s">
        <v>186</v>
      </c>
      <c r="C150" s="2" t="s">
        <v>33</v>
      </c>
      <c r="D150" s="3">
        <v>16</v>
      </c>
      <c r="E150" s="4">
        <v>24408597</v>
      </c>
      <c r="F150" s="5">
        <v>27495</v>
      </c>
      <c r="G150" s="3">
        <v>48</v>
      </c>
      <c r="H150" s="3" t="s">
        <v>29</v>
      </c>
      <c r="I150" s="3" t="s">
        <v>27</v>
      </c>
      <c r="J150" s="3" t="s">
        <v>2959</v>
      </c>
    </row>
    <row r="151" spans="1:10">
      <c r="A151" s="13">
        <v>125326</v>
      </c>
      <c r="B151" s="7" t="s">
        <v>187</v>
      </c>
      <c r="C151" s="6" t="s">
        <v>25</v>
      </c>
      <c r="D151" s="7">
        <v>14</v>
      </c>
      <c r="E151" s="8">
        <v>33343859</v>
      </c>
      <c r="F151" s="9">
        <v>31709</v>
      </c>
      <c r="G151" s="7">
        <v>37</v>
      </c>
      <c r="H151" s="7" t="s">
        <v>29</v>
      </c>
      <c r="I151" s="7" t="s">
        <v>27</v>
      </c>
      <c r="J151" s="7" t="s">
        <v>2959</v>
      </c>
    </row>
    <row r="152" spans="1:10">
      <c r="A152" s="12">
        <v>125172</v>
      </c>
      <c r="B152" s="3" t="s">
        <v>188</v>
      </c>
      <c r="C152" s="2" t="s">
        <v>25</v>
      </c>
      <c r="D152" s="3">
        <v>13</v>
      </c>
      <c r="E152" s="4">
        <v>32130847</v>
      </c>
      <c r="F152" s="5">
        <v>31457</v>
      </c>
      <c r="G152" s="3">
        <v>37</v>
      </c>
      <c r="H152" s="3" t="s">
        <v>29</v>
      </c>
      <c r="I152" s="3" t="s">
        <v>30</v>
      </c>
      <c r="J152" s="3" t="s">
        <v>2959</v>
      </c>
    </row>
    <row r="153" spans="1:10">
      <c r="A153" s="13">
        <v>125477</v>
      </c>
      <c r="B153" s="7" t="s">
        <v>189</v>
      </c>
      <c r="C153" s="6" t="s">
        <v>25</v>
      </c>
      <c r="D153" s="7">
        <v>10</v>
      </c>
      <c r="E153" s="8">
        <v>28563203</v>
      </c>
      <c r="F153" s="9">
        <v>29805</v>
      </c>
      <c r="G153" s="7">
        <v>42</v>
      </c>
      <c r="H153" s="7" t="s">
        <v>26</v>
      </c>
      <c r="I153" s="7" t="s">
        <v>30</v>
      </c>
      <c r="J153" s="7" t="s">
        <v>2959</v>
      </c>
    </row>
    <row r="154" spans="1:10">
      <c r="A154" s="12">
        <v>125542</v>
      </c>
      <c r="B154" s="16" t="s">
        <v>190</v>
      </c>
      <c r="C154" s="2" t="s">
        <v>25</v>
      </c>
      <c r="D154" s="3">
        <v>9</v>
      </c>
      <c r="E154" s="4">
        <v>34375407</v>
      </c>
      <c r="F154" s="5">
        <v>32582</v>
      </c>
      <c r="G154" s="3">
        <v>34</v>
      </c>
      <c r="H154" s="3" t="s">
        <v>29</v>
      </c>
      <c r="I154" s="3" t="s">
        <v>30</v>
      </c>
      <c r="J154" s="3" t="s">
        <v>2959</v>
      </c>
    </row>
    <row r="155" spans="1:10">
      <c r="A155" s="13">
        <v>120390</v>
      </c>
      <c r="B155" s="7" t="s">
        <v>191</v>
      </c>
      <c r="C155" s="6" t="s">
        <v>25</v>
      </c>
      <c r="D155" s="7">
        <v>20</v>
      </c>
      <c r="E155" s="8">
        <v>20444856</v>
      </c>
      <c r="F155" s="9">
        <v>25055</v>
      </c>
      <c r="G155" s="7">
        <v>55</v>
      </c>
      <c r="H155" s="7" t="s">
        <v>26</v>
      </c>
      <c r="I155" s="7" t="s">
        <v>30</v>
      </c>
      <c r="J155" s="7" t="s">
        <v>2959</v>
      </c>
    </row>
    <row r="156" spans="1:10">
      <c r="A156" s="12">
        <v>120657</v>
      </c>
      <c r="B156" s="3" t="s">
        <v>192</v>
      </c>
      <c r="C156" s="2" t="s">
        <v>25</v>
      </c>
      <c r="D156" s="3">
        <v>19</v>
      </c>
      <c r="E156" s="4">
        <v>29722215</v>
      </c>
      <c r="F156" s="5">
        <v>30246</v>
      </c>
      <c r="G156" s="3">
        <v>41</v>
      </c>
      <c r="H156" s="3" t="s">
        <v>29</v>
      </c>
      <c r="I156" s="3" t="s">
        <v>27</v>
      </c>
      <c r="J156" s="3" t="s">
        <v>2959</v>
      </c>
    </row>
    <row r="157" spans="1:10">
      <c r="A157" s="13">
        <v>125535</v>
      </c>
      <c r="B157" s="7" t="s">
        <v>193</v>
      </c>
      <c r="C157" s="6" t="s">
        <v>25</v>
      </c>
      <c r="D157" s="7">
        <v>9</v>
      </c>
      <c r="E157" s="8">
        <v>28008395</v>
      </c>
      <c r="F157" s="9">
        <v>29572</v>
      </c>
      <c r="G157" s="7">
        <v>43</v>
      </c>
      <c r="H157" s="7" t="s">
        <v>29</v>
      </c>
      <c r="I157" s="7" t="s">
        <v>27</v>
      </c>
      <c r="J157" s="7" t="s">
        <v>2959</v>
      </c>
    </row>
    <row r="158" spans="1:10">
      <c r="A158" s="12">
        <v>121137</v>
      </c>
      <c r="B158" s="3" t="s">
        <v>194</v>
      </c>
      <c r="C158" s="2" t="s">
        <v>25</v>
      </c>
      <c r="D158" s="3">
        <v>17</v>
      </c>
      <c r="E158" s="4">
        <v>27368443</v>
      </c>
      <c r="F158" s="5">
        <v>29165</v>
      </c>
      <c r="G158" s="3">
        <v>44</v>
      </c>
      <c r="H158" s="3" t="s">
        <v>29</v>
      </c>
      <c r="I158" s="3" t="s">
        <v>27</v>
      </c>
      <c r="J158" s="3" t="s">
        <v>2959</v>
      </c>
    </row>
    <row r="159" spans="1:10">
      <c r="A159" s="13">
        <v>121089</v>
      </c>
      <c r="B159" s="7" t="s">
        <v>195</v>
      </c>
      <c r="C159" s="6" t="s">
        <v>33</v>
      </c>
      <c r="D159" s="7">
        <v>18</v>
      </c>
      <c r="E159" s="8">
        <v>30062561</v>
      </c>
      <c r="F159" s="9">
        <v>30376</v>
      </c>
      <c r="G159" s="7">
        <v>40</v>
      </c>
      <c r="H159" s="7" t="s">
        <v>26</v>
      </c>
      <c r="I159" s="7" t="s">
        <v>27</v>
      </c>
      <c r="J159" s="7" t="s">
        <v>2959</v>
      </c>
    </row>
    <row r="160" spans="1:10">
      <c r="A160" s="12">
        <v>121706</v>
      </c>
      <c r="B160" s="3" t="s">
        <v>196</v>
      </c>
      <c r="C160" s="2" t="s">
        <v>25</v>
      </c>
      <c r="D160" s="3">
        <v>16</v>
      </c>
      <c r="E160" s="4">
        <v>20788513</v>
      </c>
      <c r="F160" s="5">
        <v>25097</v>
      </c>
      <c r="G160" s="3">
        <v>55</v>
      </c>
      <c r="H160" s="3" t="s">
        <v>26</v>
      </c>
      <c r="I160" s="3" t="s">
        <v>27</v>
      </c>
      <c r="J160" s="3" t="s">
        <v>2959</v>
      </c>
    </row>
    <row r="161" spans="1:10">
      <c r="A161" s="13">
        <v>125454</v>
      </c>
      <c r="B161" s="7" t="s">
        <v>197</v>
      </c>
      <c r="C161" s="6" t="s">
        <v>25</v>
      </c>
      <c r="D161" s="7">
        <v>9</v>
      </c>
      <c r="E161" s="8">
        <v>31868678</v>
      </c>
      <c r="F161" s="9">
        <v>31324</v>
      </c>
      <c r="G161" s="7">
        <v>38</v>
      </c>
      <c r="H161" s="7" t="s">
        <v>29</v>
      </c>
      <c r="I161" s="7" t="s">
        <v>30</v>
      </c>
      <c r="J161" s="7" t="s">
        <v>2959</v>
      </c>
    </row>
    <row r="162" spans="1:10">
      <c r="A162" s="12">
        <v>125513</v>
      </c>
      <c r="B162" s="3" t="s">
        <v>198</v>
      </c>
      <c r="C162" s="2" t="s">
        <v>25</v>
      </c>
      <c r="D162" s="3">
        <v>10</v>
      </c>
      <c r="E162" s="4">
        <v>31770324</v>
      </c>
      <c r="F162" s="5">
        <v>31312</v>
      </c>
      <c r="G162" s="3">
        <v>38</v>
      </c>
      <c r="H162" s="3" t="s">
        <v>29</v>
      </c>
      <c r="I162" s="3" t="s">
        <v>30</v>
      </c>
      <c r="J162" s="3" t="s">
        <v>2959</v>
      </c>
    </row>
    <row r="163" spans="1:10">
      <c r="A163" s="13">
        <v>121064</v>
      </c>
      <c r="B163" s="7" t="s">
        <v>199</v>
      </c>
      <c r="C163" s="6" t="s">
        <v>25</v>
      </c>
      <c r="D163" s="7">
        <v>18</v>
      </c>
      <c r="E163" s="8">
        <v>30882328</v>
      </c>
      <c r="F163" s="9">
        <v>30779</v>
      </c>
      <c r="G163" s="7">
        <v>39</v>
      </c>
      <c r="H163" s="7" t="s">
        <v>29</v>
      </c>
      <c r="I163" s="7" t="s">
        <v>27</v>
      </c>
      <c r="J163" s="7" t="s">
        <v>2959</v>
      </c>
    </row>
    <row r="164" spans="1:10">
      <c r="A164" s="12">
        <v>125810</v>
      </c>
      <c r="B164" s="3" t="s">
        <v>200</v>
      </c>
      <c r="C164" s="2" t="s">
        <v>53</v>
      </c>
      <c r="D164" s="3">
        <v>8</v>
      </c>
      <c r="E164" s="4">
        <v>24841126</v>
      </c>
      <c r="F164" s="5">
        <v>27657</v>
      </c>
      <c r="G164" s="3">
        <v>48</v>
      </c>
      <c r="H164" s="3" t="s">
        <v>26</v>
      </c>
      <c r="I164" s="3" t="s">
        <v>27</v>
      </c>
      <c r="J164" s="3" t="s">
        <v>2959</v>
      </c>
    </row>
    <row r="165" spans="1:10">
      <c r="A165" s="13">
        <v>125888</v>
      </c>
      <c r="B165" s="7" t="s">
        <v>201</v>
      </c>
      <c r="C165" s="6" t="s">
        <v>25</v>
      </c>
      <c r="D165" s="7">
        <v>9</v>
      </c>
      <c r="E165" s="8">
        <v>29213482</v>
      </c>
      <c r="F165" s="9">
        <v>30074</v>
      </c>
      <c r="G165" s="7">
        <v>41</v>
      </c>
      <c r="H165" s="7" t="s">
        <v>29</v>
      </c>
      <c r="I165" s="7" t="s">
        <v>27</v>
      </c>
      <c r="J165" s="7" t="s">
        <v>2959</v>
      </c>
    </row>
    <row r="166" spans="1:10">
      <c r="A166" s="12">
        <v>125935</v>
      </c>
      <c r="B166" s="3" t="s">
        <v>202</v>
      </c>
      <c r="C166" s="2" t="s">
        <v>25</v>
      </c>
      <c r="D166" s="3">
        <v>4</v>
      </c>
      <c r="E166" s="4">
        <v>34815759</v>
      </c>
      <c r="F166" s="5">
        <v>32757</v>
      </c>
      <c r="G166" s="3">
        <v>34</v>
      </c>
      <c r="H166" s="3" t="s">
        <v>29</v>
      </c>
      <c r="I166" s="3" t="s">
        <v>27</v>
      </c>
      <c r="J166" s="3" t="s">
        <v>2959</v>
      </c>
    </row>
    <row r="167" spans="1:10">
      <c r="A167" s="13">
        <v>121138</v>
      </c>
      <c r="B167" s="7" t="s">
        <v>203</v>
      </c>
      <c r="C167" s="6" t="s">
        <v>25</v>
      </c>
      <c r="D167" s="7">
        <v>19</v>
      </c>
      <c r="E167" s="8">
        <v>25102285</v>
      </c>
      <c r="F167" s="9">
        <v>26236</v>
      </c>
      <c r="G167" s="7">
        <v>52</v>
      </c>
      <c r="H167" s="7" t="s">
        <v>26</v>
      </c>
      <c r="I167" s="7" t="s">
        <v>27</v>
      </c>
      <c r="J167" s="7" t="s">
        <v>2959</v>
      </c>
    </row>
    <row r="168" spans="1:10">
      <c r="A168" s="12">
        <v>125479</v>
      </c>
      <c r="B168" s="3" t="s">
        <v>204</v>
      </c>
      <c r="C168" s="2" t="s">
        <v>25</v>
      </c>
      <c r="D168" s="3">
        <v>9</v>
      </c>
      <c r="E168" s="4">
        <v>35511262</v>
      </c>
      <c r="F168" s="5">
        <v>33174</v>
      </c>
      <c r="G168" s="3">
        <v>33</v>
      </c>
      <c r="H168" s="3" t="s">
        <v>29</v>
      </c>
      <c r="I168" s="3" t="s">
        <v>30</v>
      </c>
      <c r="J168" s="3" t="s">
        <v>2959</v>
      </c>
    </row>
    <row r="169" spans="1:10">
      <c r="A169" s="13">
        <v>121090</v>
      </c>
      <c r="B169" s="7" t="s">
        <v>205</v>
      </c>
      <c r="C169" s="6" t="s">
        <v>25</v>
      </c>
      <c r="D169" s="7">
        <v>18</v>
      </c>
      <c r="E169" s="8">
        <v>29782916</v>
      </c>
      <c r="F169" s="9">
        <v>30312</v>
      </c>
      <c r="G169" s="7">
        <v>41</v>
      </c>
      <c r="H169" s="7" t="s">
        <v>26</v>
      </c>
      <c r="I169" s="7" t="s">
        <v>27</v>
      </c>
      <c r="J169" s="7" t="s">
        <v>2959</v>
      </c>
    </row>
    <row r="170" spans="1:10">
      <c r="A170" s="12">
        <v>125489</v>
      </c>
      <c r="B170" s="3" t="s">
        <v>206</v>
      </c>
      <c r="C170" s="2" t="s">
        <v>33</v>
      </c>
      <c r="D170" s="3">
        <v>12</v>
      </c>
      <c r="E170" s="4">
        <v>21614708</v>
      </c>
      <c r="F170" s="5">
        <v>25746</v>
      </c>
      <c r="G170" s="3">
        <v>53</v>
      </c>
      <c r="H170" s="3" t="s">
        <v>26</v>
      </c>
      <c r="I170" s="3" t="s">
        <v>27</v>
      </c>
      <c r="J170" s="3" t="s">
        <v>2959</v>
      </c>
    </row>
    <row r="171" spans="1:10">
      <c r="A171" s="13">
        <v>125365</v>
      </c>
      <c r="B171" s="7" t="s">
        <v>207</v>
      </c>
      <c r="C171" s="6" t="s">
        <v>25</v>
      </c>
      <c r="D171" s="7">
        <v>14</v>
      </c>
      <c r="E171" s="8">
        <v>24480794</v>
      </c>
      <c r="F171" s="9">
        <v>27509</v>
      </c>
      <c r="G171" s="7">
        <v>48</v>
      </c>
      <c r="H171" s="7" t="s">
        <v>208</v>
      </c>
      <c r="I171" s="7" t="s">
        <v>30</v>
      </c>
      <c r="J171" s="7" t="s">
        <v>2959</v>
      </c>
    </row>
    <row r="172" spans="1:10">
      <c r="A172" s="12">
        <v>125385</v>
      </c>
      <c r="B172" s="3" t="s">
        <v>209</v>
      </c>
      <c r="C172" s="2" t="s">
        <v>25</v>
      </c>
      <c r="D172" s="3">
        <v>13</v>
      </c>
      <c r="E172" s="4">
        <v>33991682</v>
      </c>
      <c r="F172" s="5">
        <v>32369</v>
      </c>
      <c r="G172" s="3">
        <v>35</v>
      </c>
      <c r="H172" s="3" t="s">
        <v>29</v>
      </c>
      <c r="I172" s="3" t="s">
        <v>27</v>
      </c>
      <c r="J172" s="3" t="s">
        <v>2959</v>
      </c>
    </row>
    <row r="173" spans="1:10">
      <c r="A173" s="13">
        <v>125938</v>
      </c>
      <c r="B173" s="7" t="s">
        <v>210</v>
      </c>
      <c r="C173" s="6" t="s">
        <v>25</v>
      </c>
      <c r="D173" s="7">
        <v>4</v>
      </c>
      <c r="E173" s="8">
        <v>40236808</v>
      </c>
      <c r="F173" s="9">
        <v>33805</v>
      </c>
      <c r="G173" s="7">
        <v>31</v>
      </c>
      <c r="H173" s="7" t="s">
        <v>29</v>
      </c>
      <c r="I173" s="7" t="s">
        <v>27</v>
      </c>
      <c r="J173" s="7" t="s">
        <v>2959</v>
      </c>
    </row>
    <row r="174" spans="1:10">
      <c r="A174" s="12">
        <v>125366</v>
      </c>
      <c r="B174" s="3" t="s">
        <v>211</v>
      </c>
      <c r="C174" s="2" t="s">
        <v>25</v>
      </c>
      <c r="D174" s="3">
        <v>13</v>
      </c>
      <c r="E174" s="4">
        <v>24279455</v>
      </c>
      <c r="F174" s="5">
        <v>27415</v>
      </c>
      <c r="G174" s="3">
        <v>48</v>
      </c>
      <c r="H174" s="3" t="s">
        <v>29</v>
      </c>
      <c r="I174" s="3" t="s">
        <v>27</v>
      </c>
      <c r="J174" s="3" t="s">
        <v>2959</v>
      </c>
    </row>
    <row r="175" spans="1:10">
      <c r="A175" s="13">
        <v>125897</v>
      </c>
      <c r="B175" s="17" t="s">
        <v>212</v>
      </c>
      <c r="C175" s="6" t="s">
        <v>25</v>
      </c>
      <c r="D175" s="7">
        <v>2</v>
      </c>
      <c r="E175" s="8">
        <v>39552308</v>
      </c>
      <c r="F175" s="9">
        <v>34268</v>
      </c>
      <c r="G175" s="7">
        <v>30</v>
      </c>
      <c r="H175" s="7" t="s">
        <v>29</v>
      </c>
      <c r="I175" s="7" t="s">
        <v>30</v>
      </c>
      <c r="J175" s="7" t="s">
        <v>2960</v>
      </c>
    </row>
    <row r="176" spans="1:10">
      <c r="A176" s="12">
        <v>120118</v>
      </c>
      <c r="B176" s="3" t="s">
        <v>213</v>
      </c>
      <c r="C176" s="2" t="s">
        <v>33</v>
      </c>
      <c r="D176" s="3">
        <v>34</v>
      </c>
      <c r="E176" s="4">
        <v>16887806</v>
      </c>
      <c r="F176" s="5">
        <v>23605</v>
      </c>
      <c r="G176" s="3">
        <v>59</v>
      </c>
      <c r="H176" s="3" t="s">
        <v>26</v>
      </c>
      <c r="I176" s="3" t="s">
        <v>27</v>
      </c>
      <c r="J176" s="3" t="s">
        <v>2959</v>
      </c>
    </row>
    <row r="177" spans="1:10">
      <c r="A177" s="13">
        <v>125979</v>
      </c>
      <c r="B177" s="7" t="s">
        <v>214</v>
      </c>
      <c r="C177" s="6" t="s">
        <v>25</v>
      </c>
      <c r="D177" s="7">
        <v>4</v>
      </c>
      <c r="E177" s="8">
        <v>34045174</v>
      </c>
      <c r="F177" s="9">
        <v>32369</v>
      </c>
      <c r="G177" s="7">
        <v>35</v>
      </c>
      <c r="H177" s="7" t="s">
        <v>29</v>
      </c>
      <c r="I177" s="7" t="s">
        <v>27</v>
      </c>
      <c r="J177" s="7" t="s">
        <v>2959</v>
      </c>
    </row>
    <row r="178" spans="1:10">
      <c r="A178" s="12">
        <v>125760</v>
      </c>
      <c r="B178" s="16" t="s">
        <v>215</v>
      </c>
      <c r="C178" s="2" t="s">
        <v>25</v>
      </c>
      <c r="D178" s="3">
        <v>9</v>
      </c>
      <c r="E178" s="4">
        <v>28493483</v>
      </c>
      <c r="F178" s="5">
        <v>29549</v>
      </c>
      <c r="G178" s="3">
        <v>43</v>
      </c>
      <c r="H178" s="3" t="s">
        <v>29</v>
      </c>
      <c r="I178" s="3" t="s">
        <v>27</v>
      </c>
      <c r="J178" s="3" t="s">
        <v>2959</v>
      </c>
    </row>
    <row r="179" spans="1:10">
      <c r="A179" s="13">
        <v>120903</v>
      </c>
      <c r="B179" s="7" t="s">
        <v>216</v>
      </c>
      <c r="C179" s="6" t="s">
        <v>25</v>
      </c>
      <c r="D179" s="7">
        <v>18</v>
      </c>
      <c r="E179" s="8">
        <v>27350750</v>
      </c>
      <c r="F179" s="9">
        <v>29047</v>
      </c>
      <c r="G179" s="7">
        <v>44</v>
      </c>
      <c r="H179" s="7" t="s">
        <v>26</v>
      </c>
      <c r="I179" s="7" t="s">
        <v>27</v>
      </c>
      <c r="J179" s="7" t="s">
        <v>2959</v>
      </c>
    </row>
    <row r="180" spans="1:10">
      <c r="A180" s="12">
        <v>125612</v>
      </c>
      <c r="B180" s="16" t="s">
        <v>217</v>
      </c>
      <c r="C180" s="2" t="s">
        <v>25</v>
      </c>
      <c r="D180" s="3">
        <v>9</v>
      </c>
      <c r="E180" s="4">
        <v>36452604</v>
      </c>
      <c r="F180" s="5">
        <v>33550</v>
      </c>
      <c r="G180" s="3">
        <v>32</v>
      </c>
      <c r="H180" s="3" t="s">
        <v>29</v>
      </c>
      <c r="I180" s="3" t="s">
        <v>27</v>
      </c>
      <c r="J180" s="3" t="s">
        <v>2959</v>
      </c>
    </row>
    <row r="181" spans="1:10">
      <c r="A181" s="13">
        <v>125504</v>
      </c>
      <c r="B181" s="7" t="s">
        <v>218</v>
      </c>
      <c r="C181" s="6" t="s">
        <v>25</v>
      </c>
      <c r="D181" s="7">
        <v>11</v>
      </c>
      <c r="E181" s="8">
        <v>93746348</v>
      </c>
      <c r="F181" s="9">
        <v>31668</v>
      </c>
      <c r="G181" s="7">
        <v>37</v>
      </c>
      <c r="H181" s="7" t="s">
        <v>29</v>
      </c>
      <c r="I181" s="7" t="s">
        <v>30</v>
      </c>
      <c r="J181" s="7" t="s">
        <v>2959</v>
      </c>
    </row>
    <row r="182" spans="1:10">
      <c r="A182" s="12">
        <v>120951</v>
      </c>
      <c r="B182" s="3" t="s">
        <v>219</v>
      </c>
      <c r="C182" s="2" t="s">
        <v>25</v>
      </c>
      <c r="D182" s="3">
        <v>18</v>
      </c>
      <c r="E182" s="4">
        <v>31931914</v>
      </c>
      <c r="F182" s="5">
        <v>31326</v>
      </c>
      <c r="G182" s="3">
        <v>38</v>
      </c>
      <c r="H182" s="3" t="s">
        <v>29</v>
      </c>
      <c r="I182" s="3" t="s">
        <v>27</v>
      </c>
      <c r="J182" s="3" t="s">
        <v>2959</v>
      </c>
    </row>
    <row r="183" spans="1:10">
      <c r="A183" s="13">
        <v>120128</v>
      </c>
      <c r="B183" s="7" t="s">
        <v>220</v>
      </c>
      <c r="C183" s="6" t="s">
        <v>33</v>
      </c>
      <c r="D183" s="7">
        <v>33</v>
      </c>
      <c r="E183" s="8">
        <v>14223456</v>
      </c>
      <c r="F183" s="9">
        <v>22159</v>
      </c>
      <c r="G183" s="7">
        <v>63</v>
      </c>
      <c r="H183" s="7" t="s">
        <v>26</v>
      </c>
      <c r="I183" s="7" t="s">
        <v>27</v>
      </c>
      <c r="J183" s="7" t="s">
        <v>2959</v>
      </c>
    </row>
    <row r="184" spans="1:10">
      <c r="A184" s="12">
        <v>120899</v>
      </c>
      <c r="B184" s="3" t="s">
        <v>221</v>
      </c>
      <c r="C184" s="2" t="s">
        <v>25</v>
      </c>
      <c r="D184" s="3">
        <v>18</v>
      </c>
      <c r="E184" s="4">
        <v>18142505</v>
      </c>
      <c r="F184" s="5">
        <v>24742</v>
      </c>
      <c r="G184" s="3">
        <v>56</v>
      </c>
      <c r="H184" s="3" t="s">
        <v>26</v>
      </c>
      <c r="I184" s="3" t="s">
        <v>27</v>
      </c>
      <c r="J184" s="3" t="s">
        <v>2959</v>
      </c>
    </row>
    <row r="185" spans="1:10">
      <c r="A185" s="13">
        <v>125367</v>
      </c>
      <c r="B185" s="7" t="s">
        <v>222</v>
      </c>
      <c r="C185" s="6" t="s">
        <v>25</v>
      </c>
      <c r="D185" s="7">
        <v>13</v>
      </c>
      <c r="E185" s="8">
        <v>33484968</v>
      </c>
      <c r="F185" s="9">
        <v>32351</v>
      </c>
      <c r="G185" s="7">
        <v>35</v>
      </c>
      <c r="H185" s="7" t="s">
        <v>29</v>
      </c>
      <c r="I185" s="7" t="s">
        <v>27</v>
      </c>
      <c r="J185" s="7" t="s">
        <v>2959</v>
      </c>
    </row>
    <row r="186" spans="1:10">
      <c r="A186" s="12">
        <v>125807</v>
      </c>
      <c r="B186" s="3" t="s">
        <v>223</v>
      </c>
      <c r="C186" s="2" t="s">
        <v>53</v>
      </c>
      <c r="D186" s="3">
        <v>8</v>
      </c>
      <c r="E186" s="4">
        <v>23260848</v>
      </c>
      <c r="F186" s="5">
        <v>26925</v>
      </c>
      <c r="G186" s="3">
        <v>50</v>
      </c>
      <c r="H186" s="3" t="s">
        <v>26</v>
      </c>
      <c r="I186" s="3" t="s">
        <v>27</v>
      </c>
      <c r="J186" s="3" t="s">
        <v>2959</v>
      </c>
    </row>
    <row r="187" spans="1:10">
      <c r="A187" s="13">
        <v>125328</v>
      </c>
      <c r="B187" s="7" t="s">
        <v>224</v>
      </c>
      <c r="C187" s="6" t="s">
        <v>25</v>
      </c>
      <c r="D187" s="7">
        <v>14</v>
      </c>
      <c r="E187" s="8">
        <v>33992031</v>
      </c>
      <c r="F187" s="9">
        <v>32491</v>
      </c>
      <c r="G187" s="7">
        <v>35</v>
      </c>
      <c r="H187" s="7" t="s">
        <v>29</v>
      </c>
      <c r="I187" s="7" t="s">
        <v>27</v>
      </c>
      <c r="J187" s="7" t="s">
        <v>2959</v>
      </c>
    </row>
    <row r="188" spans="1:10">
      <c r="A188" s="12">
        <v>120476</v>
      </c>
      <c r="B188" s="3" t="s">
        <v>225</v>
      </c>
      <c r="C188" s="2" t="s">
        <v>25</v>
      </c>
      <c r="D188" s="3">
        <v>19</v>
      </c>
      <c r="E188" s="4">
        <v>21307902</v>
      </c>
      <c r="F188" s="5">
        <v>25431</v>
      </c>
      <c r="G188" s="3">
        <v>54</v>
      </c>
      <c r="H188" s="3" t="s">
        <v>29</v>
      </c>
      <c r="I188" s="3" t="s">
        <v>27</v>
      </c>
      <c r="J188" s="3" t="s">
        <v>2959</v>
      </c>
    </row>
    <row r="189" spans="1:10">
      <c r="A189" s="13">
        <v>126062</v>
      </c>
      <c r="B189" s="7" t="s">
        <v>226</v>
      </c>
      <c r="C189" s="6" t="s">
        <v>53</v>
      </c>
      <c r="D189" s="7">
        <v>6</v>
      </c>
      <c r="E189" s="8">
        <v>30736574</v>
      </c>
      <c r="F189" s="9">
        <v>30694</v>
      </c>
      <c r="G189" s="7">
        <v>40</v>
      </c>
      <c r="H189" s="7" t="s">
        <v>29</v>
      </c>
      <c r="I189" s="7" t="s">
        <v>27</v>
      </c>
      <c r="J189" s="7" t="s">
        <v>2959</v>
      </c>
    </row>
    <row r="190" spans="1:10">
      <c r="A190" s="12">
        <v>121086</v>
      </c>
      <c r="B190" s="3" t="s">
        <v>227</v>
      </c>
      <c r="C190" s="2" t="s">
        <v>25</v>
      </c>
      <c r="D190" s="3">
        <v>18</v>
      </c>
      <c r="E190" s="4">
        <v>28604740</v>
      </c>
      <c r="F190" s="5">
        <v>29819</v>
      </c>
      <c r="G190" s="3">
        <v>42</v>
      </c>
      <c r="H190" s="3" t="s">
        <v>26</v>
      </c>
      <c r="I190" s="3" t="s">
        <v>27</v>
      </c>
      <c r="J190" s="3" t="s">
        <v>2959</v>
      </c>
    </row>
    <row r="191" spans="1:10">
      <c r="A191" s="13">
        <v>121629</v>
      </c>
      <c r="B191" s="7" t="s">
        <v>228</v>
      </c>
      <c r="C191" s="6" t="s">
        <v>25</v>
      </c>
      <c r="D191" s="7">
        <v>18</v>
      </c>
      <c r="E191" s="8">
        <v>13177648</v>
      </c>
      <c r="F191" s="9">
        <v>21658</v>
      </c>
      <c r="G191" s="7">
        <v>64</v>
      </c>
      <c r="H191" s="7" t="s">
        <v>117</v>
      </c>
      <c r="I191" s="7" t="s">
        <v>27</v>
      </c>
      <c r="J191" s="7" t="s">
        <v>2959</v>
      </c>
    </row>
    <row r="192" spans="1:10">
      <c r="A192" s="21">
        <v>126517</v>
      </c>
      <c r="B192" s="22" t="s">
        <v>229</v>
      </c>
      <c r="C192" s="23" t="s">
        <v>53</v>
      </c>
      <c r="D192" s="12">
        <v>0</v>
      </c>
      <c r="E192" s="21">
        <v>34746401</v>
      </c>
      <c r="F192" s="24">
        <v>32984</v>
      </c>
      <c r="G192" s="22">
        <v>33</v>
      </c>
      <c r="H192" s="25" t="s">
        <v>29</v>
      </c>
      <c r="I192" s="22" t="s">
        <v>27</v>
      </c>
      <c r="J192" s="22" t="s">
        <v>2962</v>
      </c>
    </row>
    <row r="193" spans="1:10">
      <c r="A193" s="13">
        <v>121631</v>
      </c>
      <c r="B193" s="7" t="s">
        <v>230</v>
      </c>
      <c r="C193" s="6" t="s">
        <v>25</v>
      </c>
      <c r="D193" s="7">
        <v>18</v>
      </c>
      <c r="E193" s="8">
        <v>22392135</v>
      </c>
      <c r="F193" s="9">
        <v>26212</v>
      </c>
      <c r="G193" s="7">
        <v>52</v>
      </c>
      <c r="H193" s="7" t="s">
        <v>26</v>
      </c>
      <c r="I193" s="7" t="s">
        <v>27</v>
      </c>
      <c r="J193" s="7" t="s">
        <v>2959</v>
      </c>
    </row>
    <row r="194" spans="1:10">
      <c r="A194" s="12">
        <v>121092</v>
      </c>
      <c r="B194" s="3" t="s">
        <v>231</v>
      </c>
      <c r="C194" s="2" t="s">
        <v>25</v>
      </c>
      <c r="D194" s="3">
        <v>18</v>
      </c>
      <c r="E194" s="4">
        <v>31453988</v>
      </c>
      <c r="F194" s="5">
        <v>31071</v>
      </c>
      <c r="G194" s="3">
        <v>38</v>
      </c>
      <c r="H194" s="3" t="s">
        <v>26</v>
      </c>
      <c r="I194" s="3" t="s">
        <v>30</v>
      </c>
      <c r="J194" s="3" t="s">
        <v>2959</v>
      </c>
    </row>
    <row r="195" spans="1:10">
      <c r="A195" s="13">
        <v>120630</v>
      </c>
      <c r="B195" s="7" t="s">
        <v>232</v>
      </c>
      <c r="C195" s="6" t="s">
        <v>25</v>
      </c>
      <c r="D195" s="7">
        <v>18</v>
      </c>
      <c r="E195" s="8">
        <v>32473389</v>
      </c>
      <c r="F195" s="9">
        <v>31719</v>
      </c>
      <c r="G195" s="7">
        <v>37</v>
      </c>
      <c r="H195" s="7" t="s">
        <v>29</v>
      </c>
      <c r="I195" s="7" t="s">
        <v>30</v>
      </c>
      <c r="J195" s="7" t="s">
        <v>2959</v>
      </c>
    </row>
    <row r="196" spans="1:10">
      <c r="A196" s="12">
        <v>126511</v>
      </c>
      <c r="B196" s="3" t="s">
        <v>233</v>
      </c>
      <c r="C196" s="2" t="s">
        <v>53</v>
      </c>
      <c r="D196" s="3">
        <v>0</v>
      </c>
      <c r="E196" s="4">
        <v>29737063</v>
      </c>
      <c r="F196" s="5">
        <v>30220</v>
      </c>
      <c r="G196" s="3">
        <v>41</v>
      </c>
      <c r="H196" s="3" t="s">
        <v>42</v>
      </c>
      <c r="I196" s="3" t="s">
        <v>27</v>
      </c>
      <c r="J196" s="3" t="s">
        <v>2959</v>
      </c>
    </row>
    <row r="197" spans="1:10">
      <c r="A197" s="13">
        <v>125985</v>
      </c>
      <c r="B197" s="17" t="s">
        <v>234</v>
      </c>
      <c r="C197" s="6" t="s">
        <v>25</v>
      </c>
      <c r="D197" s="7">
        <v>7</v>
      </c>
      <c r="E197" s="19">
        <v>21975550</v>
      </c>
      <c r="F197" s="9">
        <v>25966</v>
      </c>
      <c r="G197" s="7">
        <v>52</v>
      </c>
      <c r="H197" s="17" t="s">
        <v>117</v>
      </c>
      <c r="I197" s="17" t="s">
        <v>27</v>
      </c>
      <c r="J197" s="17" t="s">
        <v>2960</v>
      </c>
    </row>
    <row r="198" spans="1:10">
      <c r="A198" s="12">
        <v>125986</v>
      </c>
      <c r="B198" s="3" t="s">
        <v>235</v>
      </c>
      <c r="C198" s="2" t="s">
        <v>25</v>
      </c>
      <c r="D198" s="3">
        <v>4</v>
      </c>
      <c r="E198" s="14">
        <v>31615666</v>
      </c>
      <c r="F198" s="5">
        <v>31245</v>
      </c>
      <c r="G198" s="3">
        <v>38</v>
      </c>
      <c r="H198" s="3" t="s">
        <v>29</v>
      </c>
      <c r="I198" s="3" t="s">
        <v>30</v>
      </c>
      <c r="J198" s="3" t="s">
        <v>2960</v>
      </c>
    </row>
    <row r="199" spans="1:10">
      <c r="A199" s="13">
        <v>121027</v>
      </c>
      <c r="B199" s="7" t="s">
        <v>236</v>
      </c>
      <c r="C199" s="6" t="s">
        <v>25</v>
      </c>
      <c r="D199" s="7">
        <v>17</v>
      </c>
      <c r="E199" s="8">
        <v>31994597</v>
      </c>
      <c r="F199" s="9">
        <v>31402</v>
      </c>
      <c r="G199" s="7">
        <v>38</v>
      </c>
      <c r="H199" s="7" t="s">
        <v>29</v>
      </c>
      <c r="I199" s="7" t="s">
        <v>27</v>
      </c>
      <c r="J199" s="7" t="s">
        <v>2959</v>
      </c>
    </row>
    <row r="200" spans="1:10">
      <c r="A200" s="12">
        <v>120142</v>
      </c>
      <c r="B200" s="3" t="s">
        <v>237</v>
      </c>
      <c r="C200" s="2" t="s">
        <v>25</v>
      </c>
      <c r="D200" s="3">
        <v>32</v>
      </c>
      <c r="E200" s="4">
        <v>13796128</v>
      </c>
      <c r="F200" s="5">
        <v>21898</v>
      </c>
      <c r="G200" s="3">
        <v>64</v>
      </c>
      <c r="H200" s="3" t="s">
        <v>26</v>
      </c>
      <c r="I200" s="3" t="s">
        <v>27</v>
      </c>
      <c r="J200" s="3" t="s">
        <v>2959</v>
      </c>
    </row>
    <row r="201" spans="1:10">
      <c r="A201" s="13">
        <v>121618</v>
      </c>
      <c r="B201" s="7" t="s">
        <v>238</v>
      </c>
      <c r="C201" s="6" t="s">
        <v>25</v>
      </c>
      <c r="D201" s="7">
        <v>17</v>
      </c>
      <c r="E201" s="8">
        <v>28126049</v>
      </c>
      <c r="F201" s="9">
        <v>29348</v>
      </c>
      <c r="G201" s="7">
        <v>43</v>
      </c>
      <c r="H201" s="7" t="s">
        <v>29</v>
      </c>
      <c r="I201" s="7" t="s">
        <v>30</v>
      </c>
      <c r="J201" s="7" t="s">
        <v>2959</v>
      </c>
    </row>
    <row r="202" spans="1:10">
      <c r="A202" s="12">
        <v>120968</v>
      </c>
      <c r="B202" s="3" t="s">
        <v>239</v>
      </c>
      <c r="C202" s="2" t="s">
        <v>25</v>
      </c>
      <c r="D202" s="3">
        <v>18</v>
      </c>
      <c r="E202" s="4">
        <v>25147640</v>
      </c>
      <c r="F202" s="5">
        <v>28018</v>
      </c>
      <c r="G202" s="3">
        <v>47</v>
      </c>
      <c r="H202" s="3" t="s">
        <v>26</v>
      </c>
      <c r="I202" s="3" t="s">
        <v>27</v>
      </c>
      <c r="J202" s="3" t="s">
        <v>2959</v>
      </c>
    </row>
    <row r="203" spans="1:10">
      <c r="A203" s="13">
        <v>125368</v>
      </c>
      <c r="B203" s="7" t="s">
        <v>240</v>
      </c>
      <c r="C203" s="6" t="s">
        <v>25</v>
      </c>
      <c r="D203" s="7">
        <v>13</v>
      </c>
      <c r="E203" s="8">
        <v>23977076</v>
      </c>
      <c r="F203" s="9">
        <v>27113</v>
      </c>
      <c r="G203" s="7">
        <v>49</v>
      </c>
      <c r="H203" s="7" t="s">
        <v>29</v>
      </c>
      <c r="I203" s="7" t="s">
        <v>27</v>
      </c>
      <c r="J203" s="7" t="s">
        <v>2959</v>
      </c>
    </row>
    <row r="204" spans="1:10">
      <c r="A204" s="12">
        <v>120465</v>
      </c>
      <c r="B204" s="3" t="s">
        <v>241</v>
      </c>
      <c r="C204" s="2" t="s">
        <v>33</v>
      </c>
      <c r="D204" s="3">
        <v>19</v>
      </c>
      <c r="E204" s="4">
        <v>25820104</v>
      </c>
      <c r="F204" s="5">
        <v>28207</v>
      </c>
      <c r="G204" s="3">
        <v>46</v>
      </c>
      <c r="H204" s="3" t="s">
        <v>117</v>
      </c>
      <c r="I204" s="3" t="s">
        <v>27</v>
      </c>
      <c r="J204" s="3" t="s">
        <v>2959</v>
      </c>
    </row>
    <row r="205" spans="1:10">
      <c r="A205" s="13">
        <v>126043</v>
      </c>
      <c r="B205" s="7" t="s">
        <v>242</v>
      </c>
      <c r="C205" s="6" t="s">
        <v>33</v>
      </c>
      <c r="D205" s="7">
        <v>7</v>
      </c>
      <c r="E205" s="8">
        <v>24572945</v>
      </c>
      <c r="F205" s="9">
        <v>27666</v>
      </c>
      <c r="G205" s="7">
        <v>48</v>
      </c>
      <c r="H205" s="7" t="s">
        <v>42</v>
      </c>
      <c r="I205" s="7" t="s">
        <v>27</v>
      </c>
      <c r="J205" s="7" t="s">
        <v>2959</v>
      </c>
    </row>
    <row r="206" spans="1:10">
      <c r="A206" s="12">
        <v>120969</v>
      </c>
      <c r="B206" s="3" t="s">
        <v>243</v>
      </c>
      <c r="C206" s="2" t="s">
        <v>25</v>
      </c>
      <c r="D206" s="3">
        <v>18</v>
      </c>
      <c r="E206" s="4">
        <v>23616222</v>
      </c>
      <c r="F206" s="5">
        <v>26993</v>
      </c>
      <c r="G206" s="3">
        <v>50</v>
      </c>
      <c r="H206" s="3" t="s">
        <v>26</v>
      </c>
      <c r="I206" s="3" t="s">
        <v>27</v>
      </c>
      <c r="J206" s="3" t="s">
        <v>2959</v>
      </c>
    </row>
    <row r="207" spans="1:10">
      <c r="A207" s="13">
        <v>126080</v>
      </c>
      <c r="B207" s="17" t="s">
        <v>244</v>
      </c>
      <c r="C207" s="6" t="s">
        <v>25</v>
      </c>
      <c r="D207" s="7">
        <v>2</v>
      </c>
      <c r="E207" s="18">
        <v>36112896</v>
      </c>
      <c r="F207" s="9">
        <v>33296</v>
      </c>
      <c r="G207" s="7">
        <v>32</v>
      </c>
      <c r="H207" s="7" t="s">
        <v>29</v>
      </c>
      <c r="I207" s="17" t="s">
        <v>27</v>
      </c>
      <c r="J207" s="17" t="s">
        <v>2959</v>
      </c>
    </row>
    <row r="208" spans="1:10">
      <c r="A208" s="12">
        <v>125408</v>
      </c>
      <c r="B208" s="3" t="s">
        <v>245</v>
      </c>
      <c r="C208" s="2" t="s">
        <v>25</v>
      </c>
      <c r="D208" s="3">
        <v>12</v>
      </c>
      <c r="E208" s="4">
        <v>31615471</v>
      </c>
      <c r="F208" s="5">
        <v>31162</v>
      </c>
      <c r="G208" s="3">
        <v>38</v>
      </c>
      <c r="H208" s="3" t="s">
        <v>29</v>
      </c>
      <c r="I208" s="3" t="s">
        <v>27</v>
      </c>
      <c r="J208" s="3" t="s">
        <v>2959</v>
      </c>
    </row>
    <row r="209" spans="1:10">
      <c r="A209" s="13">
        <v>125632</v>
      </c>
      <c r="B209" s="7" t="s">
        <v>246</v>
      </c>
      <c r="C209" s="6" t="s">
        <v>25</v>
      </c>
      <c r="D209" s="7">
        <v>9</v>
      </c>
      <c r="E209" s="8">
        <v>29679765</v>
      </c>
      <c r="F209" s="9">
        <v>30342</v>
      </c>
      <c r="G209" s="7">
        <v>40</v>
      </c>
      <c r="H209" s="7" t="s">
        <v>29</v>
      </c>
      <c r="I209" s="7" t="s">
        <v>27</v>
      </c>
      <c r="J209" s="7" t="s">
        <v>2959</v>
      </c>
    </row>
    <row r="210" spans="1:10">
      <c r="A210" s="12">
        <v>125330</v>
      </c>
      <c r="B210" s="3" t="s">
        <v>247</v>
      </c>
      <c r="C210" s="2" t="s">
        <v>25</v>
      </c>
      <c r="D210" s="3">
        <v>14</v>
      </c>
      <c r="E210" s="4">
        <v>26804710</v>
      </c>
      <c r="F210" s="5">
        <v>28726</v>
      </c>
      <c r="G210" s="3">
        <v>45</v>
      </c>
      <c r="H210" s="3" t="s">
        <v>29</v>
      </c>
      <c r="I210" s="3" t="s">
        <v>27</v>
      </c>
      <c r="J210" s="3" t="s">
        <v>2959</v>
      </c>
    </row>
    <row r="211" spans="1:10">
      <c r="A211" s="13">
        <v>120102</v>
      </c>
      <c r="B211" s="7" t="s">
        <v>248</v>
      </c>
      <c r="C211" s="6" t="s">
        <v>53</v>
      </c>
      <c r="D211" s="7">
        <v>35</v>
      </c>
      <c r="E211" s="8">
        <v>14010390</v>
      </c>
      <c r="F211" s="9">
        <v>22080</v>
      </c>
      <c r="G211" s="7">
        <v>63</v>
      </c>
      <c r="H211" s="7" t="s">
        <v>26</v>
      </c>
      <c r="I211" s="7" t="s">
        <v>27</v>
      </c>
      <c r="J211" s="7" t="s">
        <v>2959</v>
      </c>
    </row>
    <row r="212" spans="1:10">
      <c r="A212" s="12">
        <v>121143</v>
      </c>
      <c r="B212" s="3" t="s">
        <v>249</v>
      </c>
      <c r="C212" s="2" t="s">
        <v>25</v>
      </c>
      <c r="D212" s="3">
        <v>18</v>
      </c>
      <c r="E212" s="4">
        <v>31453935</v>
      </c>
      <c r="F212" s="5">
        <v>31060</v>
      </c>
      <c r="G212" s="3">
        <v>39</v>
      </c>
      <c r="H212" s="3" t="s">
        <v>29</v>
      </c>
      <c r="I212" s="3" t="s">
        <v>27</v>
      </c>
      <c r="J212" s="3" t="s">
        <v>2959</v>
      </c>
    </row>
    <row r="213" spans="1:10">
      <c r="A213" s="13">
        <v>125833</v>
      </c>
      <c r="B213" s="7" t="s">
        <v>250</v>
      </c>
      <c r="C213" s="6" t="s">
        <v>25</v>
      </c>
      <c r="D213" s="7">
        <v>5</v>
      </c>
      <c r="E213" s="8">
        <v>32815793</v>
      </c>
      <c r="F213" s="9">
        <v>31835</v>
      </c>
      <c r="G213" s="7">
        <v>36</v>
      </c>
      <c r="H213" s="7" t="s">
        <v>42</v>
      </c>
      <c r="I213" s="7" t="s">
        <v>27</v>
      </c>
      <c r="J213" s="7" t="s">
        <v>2959</v>
      </c>
    </row>
    <row r="214" spans="1:10">
      <c r="A214" s="12">
        <v>125331</v>
      </c>
      <c r="B214" s="3" t="s">
        <v>251</v>
      </c>
      <c r="C214" s="2" t="s">
        <v>25</v>
      </c>
      <c r="D214" s="3">
        <v>13</v>
      </c>
      <c r="E214" s="4">
        <v>23346195</v>
      </c>
      <c r="F214" s="5">
        <v>26841</v>
      </c>
      <c r="G214" s="3">
        <v>50</v>
      </c>
      <c r="H214" s="3" t="s">
        <v>42</v>
      </c>
      <c r="I214" s="3" t="s">
        <v>27</v>
      </c>
      <c r="J214" s="3" t="s">
        <v>2959</v>
      </c>
    </row>
    <row r="215" spans="1:10">
      <c r="A215" s="13">
        <v>126053</v>
      </c>
      <c r="B215" s="7" t="s">
        <v>252</v>
      </c>
      <c r="C215" s="6" t="s">
        <v>25</v>
      </c>
      <c r="D215" s="7">
        <v>7</v>
      </c>
      <c r="E215" s="8" t="s">
        <v>253</v>
      </c>
      <c r="F215" s="9">
        <v>29605</v>
      </c>
      <c r="G215" s="7">
        <v>42</v>
      </c>
      <c r="H215" s="7" t="s">
        <v>26</v>
      </c>
      <c r="I215" s="7" t="s">
        <v>27</v>
      </c>
      <c r="J215" s="7" t="s">
        <v>2959</v>
      </c>
    </row>
    <row r="216" spans="1:10">
      <c r="A216" s="12">
        <v>121145</v>
      </c>
      <c r="B216" s="3" t="s">
        <v>254</v>
      </c>
      <c r="C216" s="2" t="s">
        <v>25</v>
      </c>
      <c r="D216" s="3">
        <v>18</v>
      </c>
      <c r="E216" s="4">
        <v>16904478</v>
      </c>
      <c r="F216" s="5">
        <v>23301</v>
      </c>
      <c r="G216" s="3">
        <v>60</v>
      </c>
      <c r="H216" s="3" t="s">
        <v>26</v>
      </c>
      <c r="I216" s="3" t="s">
        <v>30</v>
      </c>
      <c r="J216" s="3" t="s">
        <v>2959</v>
      </c>
    </row>
    <row r="217" spans="1:10">
      <c r="A217" s="13">
        <v>120117</v>
      </c>
      <c r="B217" s="7" t="s">
        <v>255</v>
      </c>
      <c r="C217" s="6" t="s">
        <v>25</v>
      </c>
      <c r="D217" s="7">
        <v>35</v>
      </c>
      <c r="E217" s="8">
        <v>17438452</v>
      </c>
      <c r="F217" s="9">
        <v>24061</v>
      </c>
      <c r="G217" s="7">
        <v>58</v>
      </c>
      <c r="H217" s="7" t="s">
        <v>26</v>
      </c>
      <c r="I217" s="7" t="s">
        <v>27</v>
      </c>
      <c r="J217" s="7" t="s">
        <v>2959</v>
      </c>
    </row>
    <row r="218" spans="1:10">
      <c r="A218" s="12">
        <v>126069</v>
      </c>
      <c r="B218" s="3" t="s">
        <v>256</v>
      </c>
      <c r="C218" s="2" t="s">
        <v>33</v>
      </c>
      <c r="D218" s="3">
        <v>4</v>
      </c>
      <c r="E218" s="4">
        <v>31254516</v>
      </c>
      <c r="F218" s="5">
        <v>30980</v>
      </c>
      <c r="G218" s="3">
        <v>39</v>
      </c>
      <c r="H218" s="3" t="s">
        <v>26</v>
      </c>
      <c r="I218" s="16" t="s">
        <v>27</v>
      </c>
      <c r="J218" s="16" t="s">
        <v>2959</v>
      </c>
    </row>
    <row r="219" spans="1:10">
      <c r="A219" s="13">
        <v>125333</v>
      </c>
      <c r="B219" s="7" t="s">
        <v>257</v>
      </c>
      <c r="C219" s="6" t="s">
        <v>25</v>
      </c>
      <c r="D219" s="7">
        <v>13</v>
      </c>
      <c r="E219" s="8">
        <v>29782981</v>
      </c>
      <c r="F219" s="9">
        <v>30374</v>
      </c>
      <c r="G219" s="7">
        <v>40</v>
      </c>
      <c r="H219" s="7" t="s">
        <v>42</v>
      </c>
      <c r="I219" s="7" t="s">
        <v>27</v>
      </c>
      <c r="J219" s="7" t="s">
        <v>2959</v>
      </c>
    </row>
    <row r="220" spans="1:10">
      <c r="A220" s="12">
        <v>120637</v>
      </c>
      <c r="B220" s="3" t="s">
        <v>258</v>
      </c>
      <c r="C220" s="2" t="s">
        <v>25</v>
      </c>
      <c r="D220" s="3">
        <v>18</v>
      </c>
      <c r="E220" s="4">
        <v>25401059</v>
      </c>
      <c r="F220" s="5">
        <v>28016</v>
      </c>
      <c r="G220" s="3">
        <v>47</v>
      </c>
      <c r="H220" s="3" t="s">
        <v>29</v>
      </c>
      <c r="I220" s="3" t="s">
        <v>30</v>
      </c>
      <c r="J220" s="3" t="s">
        <v>2959</v>
      </c>
    </row>
    <row r="221" spans="1:10">
      <c r="A221" s="13">
        <v>126103</v>
      </c>
      <c r="B221" s="7" t="s">
        <v>259</v>
      </c>
      <c r="C221" s="6" t="s">
        <v>25</v>
      </c>
      <c r="D221" s="7">
        <v>6</v>
      </c>
      <c r="E221" s="18">
        <v>32131127</v>
      </c>
      <c r="F221" s="9">
        <v>31585</v>
      </c>
      <c r="G221" s="7">
        <v>37</v>
      </c>
      <c r="H221" s="7" t="s">
        <v>29</v>
      </c>
      <c r="I221" s="17" t="s">
        <v>27</v>
      </c>
      <c r="J221" s="17" t="s">
        <v>2960</v>
      </c>
    </row>
    <row r="222" spans="1:10">
      <c r="A222" s="12">
        <v>120378</v>
      </c>
      <c r="B222" s="3" t="s">
        <v>260</v>
      </c>
      <c r="C222" s="2" t="s">
        <v>33</v>
      </c>
      <c r="D222" s="3">
        <v>20</v>
      </c>
      <c r="E222" s="4">
        <v>23735589</v>
      </c>
      <c r="F222" s="5">
        <v>27059</v>
      </c>
      <c r="G222" s="3">
        <v>49</v>
      </c>
      <c r="H222" s="3" t="s">
        <v>26</v>
      </c>
      <c r="I222" s="3" t="s">
        <v>27</v>
      </c>
      <c r="J222" s="3" t="s">
        <v>2959</v>
      </c>
    </row>
    <row r="223" spans="1:10">
      <c r="A223" s="13">
        <v>121152</v>
      </c>
      <c r="B223" s="7" t="s">
        <v>261</v>
      </c>
      <c r="C223" s="6" t="s">
        <v>25</v>
      </c>
      <c r="D223" s="7">
        <v>17</v>
      </c>
      <c r="E223" s="8">
        <v>23079068</v>
      </c>
      <c r="F223" s="9">
        <v>26722</v>
      </c>
      <c r="G223" s="7">
        <v>50</v>
      </c>
      <c r="H223" s="7" t="s">
        <v>29</v>
      </c>
      <c r="I223" s="7" t="s">
        <v>27</v>
      </c>
      <c r="J223" s="7" t="s">
        <v>2959</v>
      </c>
    </row>
    <row r="224" spans="1:10">
      <c r="A224" s="12">
        <v>120146</v>
      </c>
      <c r="B224" s="3" t="s">
        <v>262</v>
      </c>
      <c r="C224" s="2" t="s">
        <v>25</v>
      </c>
      <c r="D224" s="3">
        <v>32</v>
      </c>
      <c r="E224" s="4">
        <v>14540200</v>
      </c>
      <c r="F224" s="5">
        <v>22486</v>
      </c>
      <c r="G224" s="3">
        <v>62</v>
      </c>
      <c r="H224" s="3" t="s">
        <v>26</v>
      </c>
      <c r="I224" s="3" t="s">
        <v>27</v>
      </c>
      <c r="J224" s="3" t="s">
        <v>2959</v>
      </c>
    </row>
    <row r="225" spans="1:10">
      <c r="A225" s="13">
        <v>125334</v>
      </c>
      <c r="B225" s="7" t="s">
        <v>263</v>
      </c>
      <c r="C225" s="6" t="s">
        <v>25</v>
      </c>
      <c r="D225" s="7">
        <v>14</v>
      </c>
      <c r="E225" s="8">
        <v>26677949</v>
      </c>
      <c r="F225" s="9">
        <v>28690</v>
      </c>
      <c r="G225" s="7">
        <v>45</v>
      </c>
      <c r="H225" s="7" t="s">
        <v>117</v>
      </c>
      <c r="I225" s="7" t="s">
        <v>27</v>
      </c>
      <c r="J225" s="7" t="s">
        <v>2959</v>
      </c>
    </row>
    <row r="226" spans="1:10">
      <c r="A226" s="12">
        <v>121146</v>
      </c>
      <c r="B226" s="3" t="s">
        <v>264</v>
      </c>
      <c r="C226" s="2" t="s">
        <v>25</v>
      </c>
      <c r="D226" s="3">
        <v>17</v>
      </c>
      <c r="E226" s="4">
        <v>17050675</v>
      </c>
      <c r="F226" s="5">
        <v>23653</v>
      </c>
      <c r="G226" s="3">
        <v>59</v>
      </c>
      <c r="H226" s="3" t="s">
        <v>29</v>
      </c>
      <c r="I226" s="3" t="s">
        <v>27</v>
      </c>
      <c r="J226" s="3" t="s">
        <v>2959</v>
      </c>
    </row>
    <row r="227" spans="1:10">
      <c r="A227" s="13">
        <v>125634</v>
      </c>
      <c r="B227" s="7" t="s">
        <v>265</v>
      </c>
      <c r="C227" s="6" t="s">
        <v>25</v>
      </c>
      <c r="D227" s="7">
        <v>9</v>
      </c>
      <c r="E227" s="8">
        <v>32768868</v>
      </c>
      <c r="F227" s="9">
        <v>32026</v>
      </c>
      <c r="G227" s="7">
        <v>36</v>
      </c>
      <c r="H227" s="7" t="s">
        <v>29</v>
      </c>
      <c r="I227" s="7" t="s">
        <v>27</v>
      </c>
      <c r="J227" s="7" t="s">
        <v>2959</v>
      </c>
    </row>
    <row r="228" spans="1:10">
      <c r="A228" s="12">
        <v>120493</v>
      </c>
      <c r="B228" s="3" t="s">
        <v>266</v>
      </c>
      <c r="C228" s="2" t="s">
        <v>33</v>
      </c>
      <c r="D228" s="3">
        <v>18</v>
      </c>
      <c r="E228" s="4">
        <v>21703259</v>
      </c>
      <c r="F228" s="5">
        <v>25864</v>
      </c>
      <c r="G228" s="3">
        <v>53</v>
      </c>
      <c r="H228" s="3" t="s">
        <v>26</v>
      </c>
      <c r="I228" s="3" t="s">
        <v>27</v>
      </c>
      <c r="J228" s="3" t="s">
        <v>2959</v>
      </c>
    </row>
    <row r="229" spans="1:10">
      <c r="A229" s="13">
        <v>125448</v>
      </c>
      <c r="B229" s="7" t="s">
        <v>267</v>
      </c>
      <c r="C229" s="6" t="s">
        <v>25</v>
      </c>
      <c r="D229" s="7">
        <v>11</v>
      </c>
      <c r="E229" s="8">
        <v>32473215</v>
      </c>
      <c r="F229" s="9">
        <v>31696</v>
      </c>
      <c r="G229" s="7">
        <v>37</v>
      </c>
      <c r="H229" s="7" t="s">
        <v>29</v>
      </c>
      <c r="I229" s="7" t="s">
        <v>30</v>
      </c>
      <c r="J229" s="7" t="s">
        <v>2959</v>
      </c>
    </row>
    <row r="230" spans="1:10">
      <c r="A230" s="12">
        <v>120115</v>
      </c>
      <c r="B230" s="3" t="s">
        <v>268</v>
      </c>
      <c r="C230" s="2" t="s">
        <v>25</v>
      </c>
      <c r="D230" s="3">
        <v>35</v>
      </c>
      <c r="E230" s="4">
        <v>16825116</v>
      </c>
      <c r="F230" s="5">
        <v>23388</v>
      </c>
      <c r="G230" s="3">
        <v>60</v>
      </c>
      <c r="H230" s="3" t="s">
        <v>26</v>
      </c>
      <c r="I230" s="3" t="s">
        <v>27</v>
      </c>
      <c r="J230" s="3" t="s">
        <v>2959</v>
      </c>
    </row>
    <row r="231" spans="1:10">
      <c r="A231" s="13">
        <v>120970</v>
      </c>
      <c r="B231" s="7" t="s">
        <v>269</v>
      </c>
      <c r="C231" s="6" t="s">
        <v>25</v>
      </c>
      <c r="D231" s="7">
        <v>18</v>
      </c>
      <c r="E231" s="8">
        <v>27508042</v>
      </c>
      <c r="F231" s="9">
        <v>29017</v>
      </c>
      <c r="G231" s="7">
        <v>44</v>
      </c>
      <c r="H231" s="7" t="s">
        <v>29</v>
      </c>
      <c r="I231" s="7" t="s">
        <v>27</v>
      </c>
      <c r="J231" s="7" t="s">
        <v>2959</v>
      </c>
    </row>
    <row r="232" spans="1:10">
      <c r="A232" s="12">
        <v>125335</v>
      </c>
      <c r="B232" s="3" t="s">
        <v>270</v>
      </c>
      <c r="C232" s="2" t="s">
        <v>25</v>
      </c>
      <c r="D232" s="3">
        <v>14</v>
      </c>
      <c r="E232" s="4">
        <v>31615641</v>
      </c>
      <c r="F232" s="5">
        <v>31244</v>
      </c>
      <c r="G232" s="3">
        <v>38</v>
      </c>
      <c r="H232" s="3" t="s">
        <v>29</v>
      </c>
      <c r="I232" s="3" t="s">
        <v>27</v>
      </c>
      <c r="J232" s="3" t="s">
        <v>2959</v>
      </c>
    </row>
    <row r="233" spans="1:10">
      <c r="A233" s="13">
        <v>120404</v>
      </c>
      <c r="B233" s="7" t="s">
        <v>271</v>
      </c>
      <c r="C233" s="6" t="s">
        <v>25</v>
      </c>
      <c r="D233" s="7">
        <v>20</v>
      </c>
      <c r="E233" s="8">
        <v>18559617</v>
      </c>
      <c r="F233" s="9">
        <v>24692</v>
      </c>
      <c r="G233" s="7">
        <v>56</v>
      </c>
      <c r="H233" s="7" t="s">
        <v>29</v>
      </c>
      <c r="I233" s="7" t="s">
        <v>27</v>
      </c>
      <c r="J233" s="7" t="s">
        <v>2959</v>
      </c>
    </row>
    <row r="234" spans="1:10">
      <c r="A234" s="12">
        <v>120570</v>
      </c>
      <c r="B234" s="3" t="s">
        <v>272</v>
      </c>
      <c r="C234" s="2" t="s">
        <v>25</v>
      </c>
      <c r="D234" s="3">
        <v>18</v>
      </c>
      <c r="E234" s="4">
        <v>28157238</v>
      </c>
      <c r="F234" s="5">
        <v>29403</v>
      </c>
      <c r="G234" s="3">
        <v>43</v>
      </c>
      <c r="H234" s="3" t="s">
        <v>29</v>
      </c>
      <c r="I234" s="3" t="s">
        <v>27</v>
      </c>
      <c r="J234" s="3" t="s">
        <v>2959</v>
      </c>
    </row>
    <row r="235" spans="1:10">
      <c r="A235" s="13">
        <v>120458</v>
      </c>
      <c r="B235" s="7" t="s">
        <v>273</v>
      </c>
      <c r="C235" s="6" t="s">
        <v>25</v>
      </c>
      <c r="D235" s="7">
        <v>19</v>
      </c>
      <c r="E235" s="8">
        <v>30637410</v>
      </c>
      <c r="F235" s="9">
        <v>25792</v>
      </c>
      <c r="G235" s="7">
        <v>53</v>
      </c>
      <c r="H235" s="7" t="s">
        <v>29</v>
      </c>
      <c r="I235" s="7" t="s">
        <v>27</v>
      </c>
      <c r="J235" s="7" t="s">
        <v>2959</v>
      </c>
    </row>
    <row r="236" spans="1:10">
      <c r="A236" s="12">
        <v>126050</v>
      </c>
      <c r="B236" s="3" t="s">
        <v>274</v>
      </c>
      <c r="C236" s="2" t="s">
        <v>53</v>
      </c>
      <c r="D236" s="3">
        <v>6</v>
      </c>
      <c r="E236" s="4" t="s">
        <v>275</v>
      </c>
      <c r="F236" s="5">
        <v>33898</v>
      </c>
      <c r="G236" s="3">
        <v>31</v>
      </c>
      <c r="H236" s="3" t="s">
        <v>29</v>
      </c>
      <c r="I236" s="3" t="s">
        <v>27</v>
      </c>
      <c r="J236" s="3" t="s">
        <v>2959</v>
      </c>
    </row>
    <row r="237" spans="1:10">
      <c r="A237" s="13">
        <v>120138</v>
      </c>
      <c r="B237" s="7" t="s">
        <v>276</v>
      </c>
      <c r="C237" s="6" t="s">
        <v>25</v>
      </c>
      <c r="D237" s="7">
        <v>32</v>
      </c>
      <c r="E237" s="8">
        <v>17729891</v>
      </c>
      <c r="F237" s="9">
        <v>24299</v>
      </c>
      <c r="G237" s="7">
        <v>57</v>
      </c>
      <c r="H237" s="7" t="s">
        <v>26</v>
      </c>
      <c r="I237" s="7" t="s">
        <v>27</v>
      </c>
      <c r="J237" s="7" t="s">
        <v>2959</v>
      </c>
    </row>
    <row r="238" spans="1:10">
      <c r="A238" s="12">
        <v>126272</v>
      </c>
      <c r="B238" s="3" t="s">
        <v>277</v>
      </c>
      <c r="C238" s="2" t="s">
        <v>53</v>
      </c>
      <c r="D238" s="3">
        <v>1</v>
      </c>
      <c r="E238" s="14">
        <v>43224941</v>
      </c>
      <c r="F238" s="5" t="s">
        <v>278</v>
      </c>
      <c r="G238" s="3">
        <v>22</v>
      </c>
      <c r="H238" s="3" t="s">
        <v>29</v>
      </c>
      <c r="I238" s="3" t="s">
        <v>27</v>
      </c>
      <c r="J238" s="3" t="s">
        <v>2959</v>
      </c>
    </row>
    <row r="239" spans="1:10">
      <c r="A239" s="13">
        <v>126358</v>
      </c>
      <c r="B239" s="17" t="s">
        <v>279</v>
      </c>
      <c r="C239" s="6" t="s">
        <v>25</v>
      </c>
      <c r="D239" s="7">
        <v>1</v>
      </c>
      <c r="E239" s="18">
        <v>16897160</v>
      </c>
      <c r="F239" s="9">
        <v>23569</v>
      </c>
      <c r="G239" s="7">
        <v>59</v>
      </c>
      <c r="H239" s="7" t="s">
        <v>26</v>
      </c>
      <c r="I239" s="17" t="s">
        <v>27</v>
      </c>
      <c r="J239" s="17" t="s">
        <v>2961</v>
      </c>
    </row>
    <row r="240" spans="1:10">
      <c r="A240" s="12">
        <v>125370</v>
      </c>
      <c r="B240" s="3" t="s">
        <v>280</v>
      </c>
      <c r="C240" s="2" t="s">
        <v>25</v>
      </c>
      <c r="D240" s="3">
        <v>14</v>
      </c>
      <c r="E240" s="4">
        <v>32130960</v>
      </c>
      <c r="F240" s="5">
        <v>31515</v>
      </c>
      <c r="G240" s="3">
        <v>37</v>
      </c>
      <c r="H240" s="3" t="s">
        <v>29</v>
      </c>
      <c r="I240" s="3" t="s">
        <v>27</v>
      </c>
      <c r="J240" s="3" t="s">
        <v>2959</v>
      </c>
    </row>
    <row r="241" spans="1:10">
      <c r="A241" s="13">
        <v>121621</v>
      </c>
      <c r="B241" s="7" t="s">
        <v>281</v>
      </c>
      <c r="C241" s="6" t="s">
        <v>25</v>
      </c>
      <c r="D241" s="7">
        <v>19</v>
      </c>
      <c r="E241" s="8">
        <v>13527958</v>
      </c>
      <c r="F241" s="9">
        <v>22135</v>
      </c>
      <c r="G241" s="7">
        <v>63</v>
      </c>
      <c r="H241" s="7" t="s">
        <v>26</v>
      </c>
      <c r="I241" s="7" t="s">
        <v>27</v>
      </c>
      <c r="J241" s="7" t="s">
        <v>2959</v>
      </c>
    </row>
    <row r="242" spans="1:10">
      <c r="A242" s="12">
        <v>126122</v>
      </c>
      <c r="B242" s="16" t="s">
        <v>282</v>
      </c>
      <c r="C242" s="2" t="s">
        <v>25</v>
      </c>
      <c r="D242" s="3">
        <v>2</v>
      </c>
      <c r="E242" s="15" t="s">
        <v>283</v>
      </c>
      <c r="F242" s="5">
        <v>31460</v>
      </c>
      <c r="G242" s="3">
        <v>37</v>
      </c>
      <c r="H242" s="3" t="s">
        <v>29</v>
      </c>
      <c r="I242" s="16" t="s">
        <v>27</v>
      </c>
      <c r="J242" s="16" t="s">
        <v>2959</v>
      </c>
    </row>
    <row r="243" spans="1:10">
      <c r="A243" s="13">
        <v>121216</v>
      </c>
      <c r="B243" s="7" t="s">
        <v>284</v>
      </c>
      <c r="C243" s="6" t="s">
        <v>25</v>
      </c>
      <c r="D243" s="7">
        <v>18</v>
      </c>
      <c r="E243" s="8">
        <v>30148551</v>
      </c>
      <c r="F243" s="9">
        <v>30538</v>
      </c>
      <c r="G243" s="7">
        <v>40</v>
      </c>
      <c r="H243" s="7" t="s">
        <v>29</v>
      </c>
      <c r="I243" s="7" t="s">
        <v>27</v>
      </c>
      <c r="J243" s="7" t="s">
        <v>2959</v>
      </c>
    </row>
    <row r="244" spans="1:10">
      <c r="A244" s="12">
        <v>121155</v>
      </c>
      <c r="B244" s="3" t="s">
        <v>285</v>
      </c>
      <c r="C244" s="2" t="s">
        <v>25</v>
      </c>
      <c r="D244" s="3">
        <v>18</v>
      </c>
      <c r="E244" s="4">
        <v>16711222</v>
      </c>
      <c r="F244" s="5">
        <v>23502</v>
      </c>
      <c r="G244" s="3">
        <v>59</v>
      </c>
      <c r="H244" s="3" t="s">
        <v>26</v>
      </c>
      <c r="I244" s="3" t="s">
        <v>30</v>
      </c>
      <c r="J244" s="3" t="s">
        <v>2959</v>
      </c>
    </row>
    <row r="245" spans="1:10">
      <c r="A245" s="13">
        <v>120132</v>
      </c>
      <c r="B245" s="7" t="s">
        <v>286</v>
      </c>
      <c r="C245" s="6" t="s">
        <v>33</v>
      </c>
      <c r="D245" s="7">
        <v>32</v>
      </c>
      <c r="E245" s="8">
        <v>23441118</v>
      </c>
      <c r="F245" s="9">
        <v>25172</v>
      </c>
      <c r="G245" s="7">
        <v>55</v>
      </c>
      <c r="H245" s="7" t="s">
        <v>26</v>
      </c>
      <c r="I245" s="7" t="s">
        <v>30</v>
      </c>
      <c r="J245" s="7" t="s">
        <v>2959</v>
      </c>
    </row>
    <row r="246" spans="1:10">
      <c r="A246" s="12">
        <v>125447</v>
      </c>
      <c r="B246" s="3" t="s">
        <v>287</v>
      </c>
      <c r="C246" s="2" t="s">
        <v>25</v>
      </c>
      <c r="D246" s="3">
        <v>11</v>
      </c>
      <c r="E246" s="4">
        <v>31106316</v>
      </c>
      <c r="F246" s="5">
        <v>30952</v>
      </c>
      <c r="G246" s="3">
        <v>39</v>
      </c>
      <c r="H246" s="3" t="s">
        <v>29</v>
      </c>
      <c r="I246" s="3" t="s">
        <v>27</v>
      </c>
      <c r="J246" s="3" t="s">
        <v>2959</v>
      </c>
    </row>
    <row r="247" spans="1:10">
      <c r="A247" s="13">
        <v>125997</v>
      </c>
      <c r="B247" s="17" t="s">
        <v>288</v>
      </c>
      <c r="C247" s="6" t="s">
        <v>25</v>
      </c>
      <c r="D247" s="7">
        <v>5</v>
      </c>
      <c r="E247" s="19">
        <v>23042420</v>
      </c>
      <c r="F247" s="9">
        <v>26657</v>
      </c>
      <c r="G247" s="7">
        <v>51</v>
      </c>
      <c r="H247" s="7" t="s">
        <v>26</v>
      </c>
      <c r="I247" s="17" t="s">
        <v>30</v>
      </c>
      <c r="J247" s="17" t="s">
        <v>2960</v>
      </c>
    </row>
    <row r="248" spans="1:10">
      <c r="A248" s="12">
        <v>125510</v>
      </c>
      <c r="B248" s="3" t="s">
        <v>289</v>
      </c>
      <c r="C248" s="2" t="s">
        <v>25</v>
      </c>
      <c r="D248" s="3">
        <v>11</v>
      </c>
      <c r="E248" s="4">
        <v>34375413</v>
      </c>
      <c r="F248" s="5">
        <v>32596</v>
      </c>
      <c r="G248" s="3">
        <v>34</v>
      </c>
      <c r="H248" s="3" t="s">
        <v>29</v>
      </c>
      <c r="I248" s="3" t="s">
        <v>30</v>
      </c>
      <c r="J248" s="3" t="s">
        <v>2959</v>
      </c>
    </row>
    <row r="249" spans="1:10">
      <c r="A249" s="13">
        <v>125336</v>
      </c>
      <c r="B249" s="7" t="s">
        <v>290</v>
      </c>
      <c r="C249" s="6" t="s">
        <v>25</v>
      </c>
      <c r="D249" s="7">
        <v>14</v>
      </c>
      <c r="E249" s="8">
        <v>14355264</v>
      </c>
      <c r="F249" s="9">
        <v>22411</v>
      </c>
      <c r="G249" s="7">
        <v>62</v>
      </c>
      <c r="H249" s="7" t="s">
        <v>29</v>
      </c>
      <c r="I249" s="7" t="s">
        <v>27</v>
      </c>
      <c r="J249" s="7" t="s">
        <v>2959</v>
      </c>
    </row>
    <row r="250" spans="1:10">
      <c r="A250" s="12">
        <v>125245</v>
      </c>
      <c r="B250" s="3" t="s">
        <v>291</v>
      </c>
      <c r="C250" s="2" t="s">
        <v>25</v>
      </c>
      <c r="D250" s="3">
        <v>12</v>
      </c>
      <c r="E250" s="4">
        <v>19009904</v>
      </c>
      <c r="F250" s="5">
        <v>31959</v>
      </c>
      <c r="G250" s="3">
        <v>36</v>
      </c>
      <c r="H250" s="3" t="s">
        <v>29</v>
      </c>
      <c r="I250" s="3" t="s">
        <v>30</v>
      </c>
      <c r="J250" s="3" t="s">
        <v>2959</v>
      </c>
    </row>
    <row r="251" spans="1:10">
      <c r="A251" s="13">
        <v>121093</v>
      </c>
      <c r="B251" s="7" t="s">
        <v>292</v>
      </c>
      <c r="C251" s="6" t="s">
        <v>33</v>
      </c>
      <c r="D251" s="7">
        <v>18</v>
      </c>
      <c r="E251" s="8">
        <v>25774916</v>
      </c>
      <c r="F251" s="9">
        <v>28285</v>
      </c>
      <c r="G251" s="7">
        <v>46</v>
      </c>
      <c r="H251" s="7" t="s">
        <v>29</v>
      </c>
      <c r="I251" s="7" t="s">
        <v>27</v>
      </c>
      <c r="J251" s="7" t="s">
        <v>2959</v>
      </c>
    </row>
    <row r="252" spans="1:10">
      <c r="A252" s="12">
        <v>120583</v>
      </c>
      <c r="B252" s="3" t="s">
        <v>293</v>
      </c>
      <c r="C252" s="2" t="s">
        <v>25</v>
      </c>
      <c r="D252" s="3">
        <v>18</v>
      </c>
      <c r="E252" s="4">
        <v>28604833</v>
      </c>
      <c r="F252" s="5">
        <v>29860</v>
      </c>
      <c r="G252" s="3">
        <v>42</v>
      </c>
      <c r="H252" s="3" t="s">
        <v>29</v>
      </c>
      <c r="I252" s="3" t="s">
        <v>30</v>
      </c>
      <c r="J252" s="3" t="s">
        <v>2959</v>
      </c>
    </row>
    <row r="253" spans="1:10">
      <c r="A253" s="13">
        <v>121150</v>
      </c>
      <c r="B253" s="7" t="s">
        <v>294</v>
      </c>
      <c r="C253" s="6" t="s">
        <v>25</v>
      </c>
      <c r="D253" s="7">
        <v>19</v>
      </c>
      <c r="E253" s="8">
        <v>31931904</v>
      </c>
      <c r="F253" s="9">
        <v>31226</v>
      </c>
      <c r="G253" s="7">
        <v>38</v>
      </c>
      <c r="H253" s="7" t="s">
        <v>29</v>
      </c>
      <c r="I253" s="7" t="s">
        <v>27</v>
      </c>
      <c r="J253" s="7" t="s">
        <v>2959</v>
      </c>
    </row>
    <row r="254" spans="1:10">
      <c r="A254" s="12">
        <v>120663</v>
      </c>
      <c r="B254" s="3" t="s">
        <v>295</v>
      </c>
      <c r="C254" s="2" t="s">
        <v>25</v>
      </c>
      <c r="D254" s="3">
        <v>19</v>
      </c>
      <c r="E254" s="4">
        <v>16711273</v>
      </c>
      <c r="F254" s="5">
        <v>23690</v>
      </c>
      <c r="G254" s="3">
        <v>59</v>
      </c>
      <c r="H254" s="3" t="s">
        <v>117</v>
      </c>
      <c r="I254" s="3" t="s">
        <v>30</v>
      </c>
      <c r="J254" s="3" t="s">
        <v>2959</v>
      </c>
    </row>
    <row r="255" spans="1:10">
      <c r="A255" s="13">
        <v>121075</v>
      </c>
      <c r="B255" s="7" t="s">
        <v>296</v>
      </c>
      <c r="C255" s="6" t="s">
        <v>25</v>
      </c>
      <c r="D255" s="7">
        <v>18</v>
      </c>
      <c r="E255" s="8">
        <v>28247948</v>
      </c>
      <c r="F255" s="9">
        <v>29588</v>
      </c>
      <c r="G255" s="7">
        <v>43</v>
      </c>
      <c r="H255" s="7" t="s">
        <v>29</v>
      </c>
      <c r="I255" s="7" t="s">
        <v>27</v>
      </c>
      <c r="J255" s="7" t="s">
        <v>2959</v>
      </c>
    </row>
    <row r="256" spans="1:10">
      <c r="A256" s="12">
        <v>120412</v>
      </c>
      <c r="B256" s="3" t="s">
        <v>297</v>
      </c>
      <c r="C256" s="2" t="s">
        <v>25</v>
      </c>
      <c r="D256" s="3">
        <v>19</v>
      </c>
      <c r="E256" s="4">
        <v>16612458</v>
      </c>
      <c r="F256" s="5">
        <v>23461</v>
      </c>
      <c r="G256" s="3">
        <v>59</v>
      </c>
      <c r="H256" s="3" t="s">
        <v>26</v>
      </c>
      <c r="I256" s="3" t="s">
        <v>30</v>
      </c>
      <c r="J256" s="3" t="s">
        <v>2959</v>
      </c>
    </row>
    <row r="257" spans="1:10">
      <c r="A257" s="13">
        <v>121151</v>
      </c>
      <c r="B257" s="7" t="s">
        <v>298</v>
      </c>
      <c r="C257" s="6" t="s">
        <v>33</v>
      </c>
      <c r="D257" s="7">
        <v>17</v>
      </c>
      <c r="E257" s="8">
        <v>30384227</v>
      </c>
      <c r="F257" s="9">
        <v>30539</v>
      </c>
      <c r="G257" s="7">
        <v>40</v>
      </c>
      <c r="H257" s="7" t="s">
        <v>29</v>
      </c>
      <c r="I257" s="7" t="s">
        <v>30</v>
      </c>
      <c r="J257" s="7" t="s">
        <v>2959</v>
      </c>
    </row>
    <row r="258" spans="1:10">
      <c r="A258" s="12">
        <v>125701</v>
      </c>
      <c r="B258" s="3" t="s">
        <v>299</v>
      </c>
      <c r="C258" s="2" t="s">
        <v>25</v>
      </c>
      <c r="D258" s="3">
        <v>9</v>
      </c>
      <c r="E258" s="4">
        <v>32066827</v>
      </c>
      <c r="F258" s="5">
        <v>31609</v>
      </c>
      <c r="G258" s="3">
        <v>37</v>
      </c>
      <c r="H258" s="3" t="s">
        <v>29</v>
      </c>
      <c r="I258" s="3" t="s">
        <v>27</v>
      </c>
      <c r="J258" s="3" t="s">
        <v>2959</v>
      </c>
    </row>
    <row r="259" spans="1:10">
      <c r="A259" s="13">
        <v>120900</v>
      </c>
      <c r="B259" s="7" t="s">
        <v>300</v>
      </c>
      <c r="C259" s="6" t="s">
        <v>25</v>
      </c>
      <c r="D259" s="7">
        <v>18</v>
      </c>
      <c r="E259" s="8">
        <v>24300609</v>
      </c>
      <c r="F259" s="9">
        <v>26777</v>
      </c>
      <c r="G259" s="7">
        <v>50</v>
      </c>
      <c r="H259" s="7" t="s">
        <v>29</v>
      </c>
      <c r="I259" s="7" t="s">
        <v>27</v>
      </c>
      <c r="J259" s="7" t="s">
        <v>2959</v>
      </c>
    </row>
    <row r="260" spans="1:10">
      <c r="A260" s="12">
        <v>125808</v>
      </c>
      <c r="B260" s="3" t="s">
        <v>301</v>
      </c>
      <c r="C260" s="2" t="s">
        <v>53</v>
      </c>
      <c r="D260" s="3">
        <v>8</v>
      </c>
      <c r="E260" s="4">
        <v>30761666</v>
      </c>
      <c r="F260" s="5">
        <v>30787</v>
      </c>
      <c r="G260" s="3">
        <v>39</v>
      </c>
      <c r="H260" s="3" t="s">
        <v>29</v>
      </c>
      <c r="I260" s="3" t="s">
        <v>27</v>
      </c>
      <c r="J260" s="3" t="s">
        <v>2959</v>
      </c>
    </row>
    <row r="261" spans="1:10">
      <c r="A261" s="13">
        <v>125738</v>
      </c>
      <c r="B261" s="7" t="s">
        <v>302</v>
      </c>
      <c r="C261" s="6" t="s">
        <v>33</v>
      </c>
      <c r="D261" s="7">
        <v>8</v>
      </c>
      <c r="E261" s="8">
        <v>34058781</v>
      </c>
      <c r="F261" s="9">
        <v>32421</v>
      </c>
      <c r="G261" s="7">
        <v>35</v>
      </c>
      <c r="H261" s="7" t="s">
        <v>29</v>
      </c>
      <c r="I261" s="7" t="s">
        <v>27</v>
      </c>
      <c r="J261" s="7" t="s">
        <v>2959</v>
      </c>
    </row>
    <row r="262" spans="1:10">
      <c r="A262" s="12">
        <v>125467</v>
      </c>
      <c r="B262" s="3" t="s">
        <v>303</v>
      </c>
      <c r="C262" s="2" t="s">
        <v>25</v>
      </c>
      <c r="D262" s="3">
        <v>11</v>
      </c>
      <c r="E262" s="4">
        <v>24682855</v>
      </c>
      <c r="F262" s="5">
        <v>27704</v>
      </c>
      <c r="G262" s="3">
        <v>48</v>
      </c>
      <c r="H262" s="3" t="s">
        <v>29</v>
      </c>
      <c r="I262" s="3" t="s">
        <v>30</v>
      </c>
      <c r="J262" s="3" t="s">
        <v>2959</v>
      </c>
    </row>
    <row r="263" spans="1:10">
      <c r="A263" s="13">
        <v>120644</v>
      </c>
      <c r="B263" s="7" t="s">
        <v>304</v>
      </c>
      <c r="C263" s="6" t="s">
        <v>33</v>
      </c>
      <c r="D263" s="7">
        <v>18</v>
      </c>
      <c r="E263" s="8">
        <v>25401033</v>
      </c>
      <c r="F263" s="9">
        <v>27982</v>
      </c>
      <c r="G263" s="7">
        <v>47</v>
      </c>
      <c r="H263" s="7" t="s">
        <v>29</v>
      </c>
      <c r="I263" s="7" t="s">
        <v>27</v>
      </c>
      <c r="J263" s="7" t="s">
        <v>2959</v>
      </c>
    </row>
    <row r="264" spans="1:10">
      <c r="A264" s="12">
        <v>120640</v>
      </c>
      <c r="B264" s="3" t="s">
        <v>305</v>
      </c>
      <c r="C264" s="2" t="s">
        <v>25</v>
      </c>
      <c r="D264" s="3">
        <v>18</v>
      </c>
      <c r="E264" s="4">
        <v>14841980</v>
      </c>
      <c r="F264" s="5">
        <v>22890</v>
      </c>
      <c r="G264" s="3">
        <v>61</v>
      </c>
      <c r="H264" s="3" t="s">
        <v>29</v>
      </c>
      <c r="I264" s="3" t="s">
        <v>27</v>
      </c>
      <c r="J264" s="3" t="s">
        <v>2959</v>
      </c>
    </row>
    <row r="265" spans="1:10">
      <c r="A265" s="13">
        <v>120664</v>
      </c>
      <c r="B265" s="7" t="s">
        <v>306</v>
      </c>
      <c r="C265" s="6" t="s">
        <v>25</v>
      </c>
      <c r="D265" s="7">
        <v>18</v>
      </c>
      <c r="E265" s="8">
        <v>34245026</v>
      </c>
      <c r="F265" s="9">
        <v>29576</v>
      </c>
      <c r="G265" s="7">
        <v>43</v>
      </c>
      <c r="H265" s="7" t="s">
        <v>29</v>
      </c>
      <c r="I265" s="7" t="s">
        <v>27</v>
      </c>
      <c r="J265" s="7" t="s">
        <v>2959</v>
      </c>
    </row>
    <row r="266" spans="1:10">
      <c r="A266" s="12">
        <v>126095</v>
      </c>
      <c r="B266" s="16" t="s">
        <v>307</v>
      </c>
      <c r="C266" s="2" t="s">
        <v>25</v>
      </c>
      <c r="D266" s="3">
        <v>6</v>
      </c>
      <c r="E266" s="15">
        <v>39890325</v>
      </c>
      <c r="F266" s="5">
        <v>35582</v>
      </c>
      <c r="G266" s="3">
        <v>26</v>
      </c>
      <c r="H266" s="3" t="s">
        <v>29</v>
      </c>
      <c r="I266" s="16" t="s">
        <v>27</v>
      </c>
      <c r="J266" s="16" t="s">
        <v>2960</v>
      </c>
    </row>
    <row r="267" spans="1:10">
      <c r="A267" s="13">
        <v>120402</v>
      </c>
      <c r="B267" s="7" t="s">
        <v>308</v>
      </c>
      <c r="C267" s="6" t="s">
        <v>33</v>
      </c>
      <c r="D267" s="7">
        <v>21</v>
      </c>
      <c r="E267" s="8">
        <v>16943064</v>
      </c>
      <c r="F267" s="9">
        <v>23281</v>
      </c>
      <c r="G267" s="7">
        <v>60</v>
      </c>
      <c r="H267" s="7" t="s">
        <v>26</v>
      </c>
      <c r="I267" s="7" t="s">
        <v>27</v>
      </c>
      <c r="J267" s="7" t="s">
        <v>2959</v>
      </c>
    </row>
    <row r="268" spans="1:10">
      <c r="A268" s="12">
        <v>125374</v>
      </c>
      <c r="B268" s="3" t="s">
        <v>309</v>
      </c>
      <c r="C268" s="2" t="s">
        <v>25</v>
      </c>
      <c r="D268" s="3">
        <v>13</v>
      </c>
      <c r="E268" s="4">
        <v>92810146</v>
      </c>
      <c r="F268" s="5">
        <v>28182</v>
      </c>
      <c r="G268" s="3">
        <v>46</v>
      </c>
      <c r="H268" s="3" t="s">
        <v>26</v>
      </c>
      <c r="I268" s="3" t="s">
        <v>27</v>
      </c>
      <c r="J268" s="3" t="s">
        <v>2959</v>
      </c>
    </row>
    <row r="269" spans="1:10">
      <c r="A269" s="13">
        <v>125486</v>
      </c>
      <c r="B269" s="7" t="s">
        <v>310</v>
      </c>
      <c r="C269" s="6" t="s">
        <v>25</v>
      </c>
      <c r="D269" s="7">
        <v>9</v>
      </c>
      <c r="E269" s="8">
        <v>34375682</v>
      </c>
      <c r="F269" s="9">
        <v>32566</v>
      </c>
      <c r="G269" s="7">
        <v>34</v>
      </c>
      <c r="H269" s="7" t="s">
        <v>29</v>
      </c>
      <c r="I269" s="7" t="s">
        <v>30</v>
      </c>
      <c r="J269" s="7" t="s">
        <v>2959</v>
      </c>
    </row>
    <row r="270" spans="1:10">
      <c r="A270" s="12">
        <v>125515</v>
      </c>
      <c r="B270" s="3" t="s">
        <v>311</v>
      </c>
      <c r="C270" s="2" t="s">
        <v>25</v>
      </c>
      <c r="D270" s="3">
        <v>9</v>
      </c>
      <c r="E270" s="4">
        <v>34375599</v>
      </c>
      <c r="F270" s="5">
        <v>32645</v>
      </c>
      <c r="G270" s="3">
        <v>34</v>
      </c>
      <c r="H270" s="3" t="s">
        <v>29</v>
      </c>
      <c r="I270" s="3" t="s">
        <v>30</v>
      </c>
      <c r="J270" s="3" t="s">
        <v>2959</v>
      </c>
    </row>
    <row r="271" spans="1:10">
      <c r="A271" s="13">
        <v>121109</v>
      </c>
      <c r="B271" s="7" t="s">
        <v>312</v>
      </c>
      <c r="C271" s="6" t="s">
        <v>25</v>
      </c>
      <c r="D271" s="7">
        <v>17</v>
      </c>
      <c r="E271" s="8">
        <v>31932044</v>
      </c>
      <c r="F271" s="9">
        <v>31370</v>
      </c>
      <c r="G271" s="7">
        <v>38</v>
      </c>
      <c r="H271" s="7" t="s">
        <v>29</v>
      </c>
      <c r="I271" s="7" t="s">
        <v>30</v>
      </c>
      <c r="J271" s="7" t="s">
        <v>2959</v>
      </c>
    </row>
    <row r="272" spans="1:10">
      <c r="A272" s="12">
        <v>121628</v>
      </c>
      <c r="B272" s="3" t="s">
        <v>313</v>
      </c>
      <c r="C272" s="2" t="s">
        <v>25</v>
      </c>
      <c r="D272" s="3">
        <v>18</v>
      </c>
      <c r="E272" s="4">
        <v>16241056</v>
      </c>
      <c r="F272" s="5">
        <v>23048</v>
      </c>
      <c r="G272" s="3">
        <v>60</v>
      </c>
      <c r="H272" s="3" t="s">
        <v>117</v>
      </c>
      <c r="I272" s="3" t="s">
        <v>27</v>
      </c>
      <c r="J272" s="3" t="s">
        <v>2959</v>
      </c>
    </row>
    <row r="273" spans="1:10">
      <c r="A273" s="13">
        <v>125953</v>
      </c>
      <c r="B273" s="7" t="s">
        <v>314</v>
      </c>
      <c r="C273" s="6" t="s">
        <v>25</v>
      </c>
      <c r="D273" s="7">
        <v>3</v>
      </c>
      <c r="E273" s="11">
        <v>37909125</v>
      </c>
      <c r="F273" s="9">
        <v>34509</v>
      </c>
      <c r="G273" s="7">
        <v>29</v>
      </c>
      <c r="H273" s="7" t="s">
        <v>29</v>
      </c>
      <c r="I273" s="7" t="s">
        <v>27</v>
      </c>
      <c r="J273" s="7" t="s">
        <v>2959</v>
      </c>
    </row>
    <row r="274" spans="1:10">
      <c r="A274" s="12">
        <v>120150</v>
      </c>
      <c r="B274" s="3" t="s">
        <v>315</v>
      </c>
      <c r="C274" s="2" t="s">
        <v>25</v>
      </c>
      <c r="D274" s="3">
        <v>31</v>
      </c>
      <c r="E274" s="4">
        <v>18749016</v>
      </c>
      <c r="F274" s="5">
        <v>23601</v>
      </c>
      <c r="G274" s="3">
        <v>59</v>
      </c>
      <c r="H274" s="3" t="s">
        <v>42</v>
      </c>
      <c r="I274" s="3" t="s">
        <v>30</v>
      </c>
      <c r="J274" s="3" t="s">
        <v>2959</v>
      </c>
    </row>
    <row r="275" spans="1:10">
      <c r="A275" s="13">
        <v>125959</v>
      </c>
      <c r="B275" s="7" t="s">
        <v>316</v>
      </c>
      <c r="C275" s="6" t="s">
        <v>53</v>
      </c>
      <c r="D275" s="7">
        <v>8</v>
      </c>
      <c r="E275" s="8">
        <v>27029636</v>
      </c>
      <c r="F275" s="9">
        <v>28865</v>
      </c>
      <c r="G275" s="7">
        <v>45</v>
      </c>
      <c r="H275" s="7" t="s">
        <v>29</v>
      </c>
      <c r="I275" s="7" t="s">
        <v>30</v>
      </c>
      <c r="J275" s="7" t="s">
        <v>2959</v>
      </c>
    </row>
    <row r="276" spans="1:10">
      <c r="A276" s="12">
        <v>125905</v>
      </c>
      <c r="B276" s="3" t="s">
        <v>317</v>
      </c>
      <c r="C276" s="2" t="s">
        <v>25</v>
      </c>
      <c r="D276" s="3">
        <v>3</v>
      </c>
      <c r="E276" s="4">
        <v>35356998</v>
      </c>
      <c r="F276" s="5">
        <v>33229</v>
      </c>
      <c r="G276" s="3">
        <v>33</v>
      </c>
      <c r="H276" s="3" t="s">
        <v>29</v>
      </c>
      <c r="I276" s="3" t="s">
        <v>30</v>
      </c>
      <c r="J276" s="3" t="s">
        <v>2959</v>
      </c>
    </row>
    <row r="277" spans="1:10">
      <c r="A277" s="13">
        <v>120403</v>
      </c>
      <c r="B277" s="7" t="s">
        <v>318</v>
      </c>
      <c r="C277" s="6" t="s">
        <v>25</v>
      </c>
      <c r="D277" s="7">
        <v>21</v>
      </c>
      <c r="E277" s="8">
        <v>16185896</v>
      </c>
      <c r="F277" s="9">
        <v>23057</v>
      </c>
      <c r="G277" s="7">
        <v>60</v>
      </c>
      <c r="H277" s="7" t="s">
        <v>26</v>
      </c>
      <c r="I277" s="7" t="s">
        <v>27</v>
      </c>
      <c r="J277" s="7" t="s">
        <v>2959</v>
      </c>
    </row>
    <row r="278" spans="1:10">
      <c r="A278" s="12">
        <v>125835</v>
      </c>
      <c r="B278" s="3" t="s">
        <v>319</v>
      </c>
      <c r="C278" s="2" t="s">
        <v>25</v>
      </c>
      <c r="D278" s="3">
        <v>5</v>
      </c>
      <c r="E278" s="4">
        <v>32434802</v>
      </c>
      <c r="F278" s="5">
        <v>31627</v>
      </c>
      <c r="G278" s="3">
        <v>37</v>
      </c>
      <c r="H278" s="3" t="s">
        <v>29</v>
      </c>
      <c r="I278" s="3" t="s">
        <v>27</v>
      </c>
      <c r="J278" s="3" t="s">
        <v>2959</v>
      </c>
    </row>
    <row r="279" spans="1:10">
      <c r="A279" s="13">
        <v>120410</v>
      </c>
      <c r="B279" s="7" t="s">
        <v>320</v>
      </c>
      <c r="C279" s="6" t="s">
        <v>25</v>
      </c>
      <c r="D279" s="7">
        <v>20</v>
      </c>
      <c r="E279" s="8">
        <v>17238794</v>
      </c>
      <c r="F279" s="9">
        <v>23795</v>
      </c>
      <c r="G279" s="7">
        <v>58</v>
      </c>
      <c r="H279" s="7" t="s">
        <v>26</v>
      </c>
      <c r="I279" s="7" t="s">
        <v>30</v>
      </c>
      <c r="J279" s="7" t="s">
        <v>2959</v>
      </c>
    </row>
    <row r="280" spans="1:10">
      <c r="A280" s="12">
        <v>125376</v>
      </c>
      <c r="B280" s="3" t="s">
        <v>321</v>
      </c>
      <c r="C280" s="2" t="s">
        <v>25</v>
      </c>
      <c r="D280" s="3">
        <v>14</v>
      </c>
      <c r="E280" s="4">
        <v>27022505</v>
      </c>
      <c r="F280" s="5">
        <v>26995</v>
      </c>
      <c r="G280" s="3">
        <v>50</v>
      </c>
      <c r="H280" s="3" t="s">
        <v>29</v>
      </c>
      <c r="I280" s="3" t="s">
        <v>27</v>
      </c>
      <c r="J280" s="3" t="s">
        <v>2959</v>
      </c>
    </row>
    <row r="281" spans="1:10">
      <c r="A281" s="13">
        <v>125598</v>
      </c>
      <c r="B281" s="17" t="s">
        <v>322</v>
      </c>
      <c r="C281" s="6" t="s">
        <v>25</v>
      </c>
      <c r="D281" s="7">
        <v>9</v>
      </c>
      <c r="E281" s="8">
        <v>26262152</v>
      </c>
      <c r="F281" s="9">
        <v>28522</v>
      </c>
      <c r="G281" s="7">
        <v>45</v>
      </c>
      <c r="H281" s="7" t="s">
        <v>29</v>
      </c>
      <c r="I281" s="7" t="s">
        <v>27</v>
      </c>
      <c r="J281" s="7" t="s">
        <v>2959</v>
      </c>
    </row>
    <row r="282" spans="1:10">
      <c r="A282" s="12">
        <v>125696</v>
      </c>
      <c r="B282" s="3" t="s">
        <v>323</v>
      </c>
      <c r="C282" s="2" t="s">
        <v>25</v>
      </c>
      <c r="D282" s="3">
        <v>9</v>
      </c>
      <c r="E282" s="4">
        <v>31035274</v>
      </c>
      <c r="F282" s="5">
        <v>30901</v>
      </c>
      <c r="G282" s="3">
        <v>39</v>
      </c>
      <c r="H282" s="3" t="s">
        <v>29</v>
      </c>
      <c r="I282" s="3" t="s">
        <v>27</v>
      </c>
      <c r="J282" s="3" t="s">
        <v>2959</v>
      </c>
    </row>
    <row r="283" spans="1:10">
      <c r="A283" s="13">
        <v>125540</v>
      </c>
      <c r="B283" s="7" t="s">
        <v>324</v>
      </c>
      <c r="C283" s="6" t="s">
        <v>25</v>
      </c>
      <c r="D283" s="7">
        <v>9</v>
      </c>
      <c r="E283" s="8">
        <v>32768174</v>
      </c>
      <c r="F283" s="9">
        <v>31845</v>
      </c>
      <c r="G283" s="7">
        <v>36</v>
      </c>
      <c r="H283" s="7" t="s">
        <v>29</v>
      </c>
      <c r="I283" s="7" t="s">
        <v>27</v>
      </c>
      <c r="J283" s="7" t="s">
        <v>2959</v>
      </c>
    </row>
    <row r="284" spans="1:10">
      <c r="A284" s="12">
        <v>125556</v>
      </c>
      <c r="B284" s="3" t="s">
        <v>325</v>
      </c>
      <c r="C284" s="2" t="s">
        <v>25</v>
      </c>
      <c r="D284" s="3">
        <v>5</v>
      </c>
      <c r="E284" s="4">
        <v>35631312</v>
      </c>
      <c r="F284" s="5">
        <v>33300</v>
      </c>
      <c r="G284" s="3">
        <v>32</v>
      </c>
      <c r="H284" s="3" t="s">
        <v>29</v>
      </c>
      <c r="I284" s="3" t="s">
        <v>27</v>
      </c>
      <c r="J284" s="3" t="s">
        <v>2959</v>
      </c>
    </row>
    <row r="285" spans="1:10">
      <c r="A285" s="13">
        <v>125339</v>
      </c>
      <c r="B285" s="7" t="s">
        <v>326</v>
      </c>
      <c r="C285" s="6" t="s">
        <v>25</v>
      </c>
      <c r="D285" s="7">
        <v>14</v>
      </c>
      <c r="E285" s="8">
        <v>93729577</v>
      </c>
      <c r="F285" s="9">
        <v>28683</v>
      </c>
      <c r="G285" s="7">
        <v>45</v>
      </c>
      <c r="H285" s="7" t="s">
        <v>29</v>
      </c>
      <c r="I285" s="7" t="s">
        <v>27</v>
      </c>
      <c r="J285" s="7" t="s">
        <v>2959</v>
      </c>
    </row>
    <row r="286" spans="1:10">
      <c r="A286" s="12">
        <v>125340</v>
      </c>
      <c r="B286" s="3" t="s">
        <v>327</v>
      </c>
      <c r="C286" s="2" t="s">
        <v>25</v>
      </c>
      <c r="D286" s="3">
        <v>13</v>
      </c>
      <c r="E286" s="4">
        <v>33778221</v>
      </c>
      <c r="F286" s="5">
        <v>32261</v>
      </c>
      <c r="G286" s="3">
        <v>35</v>
      </c>
      <c r="H286" s="3" t="s">
        <v>29</v>
      </c>
      <c r="I286" s="3" t="s">
        <v>27</v>
      </c>
      <c r="J286" s="3" t="s">
        <v>2959</v>
      </c>
    </row>
    <row r="287" spans="1:10">
      <c r="A287" s="13">
        <v>125956</v>
      </c>
      <c r="B287" s="7" t="s">
        <v>328</v>
      </c>
      <c r="C287" s="6" t="s">
        <v>25</v>
      </c>
      <c r="D287" s="7">
        <v>4</v>
      </c>
      <c r="E287" s="8">
        <v>37836446</v>
      </c>
      <c r="F287" s="9">
        <v>34361</v>
      </c>
      <c r="G287" s="7">
        <v>29</v>
      </c>
      <c r="H287" s="7" t="s">
        <v>29</v>
      </c>
      <c r="I287" s="7" t="s">
        <v>27</v>
      </c>
      <c r="J287" s="7" t="s">
        <v>2959</v>
      </c>
    </row>
    <row r="288" spans="1:10">
      <c r="A288" s="12">
        <v>125377</v>
      </c>
      <c r="B288" s="3" t="s">
        <v>329</v>
      </c>
      <c r="C288" s="2" t="s">
        <v>25</v>
      </c>
      <c r="D288" s="3">
        <v>13</v>
      </c>
      <c r="E288" s="4">
        <v>27211909</v>
      </c>
      <c r="F288" s="5">
        <v>28921</v>
      </c>
      <c r="G288" s="3">
        <v>44</v>
      </c>
      <c r="H288" s="3" t="s">
        <v>29</v>
      </c>
      <c r="I288" s="3" t="s">
        <v>27</v>
      </c>
      <c r="J288" s="3" t="s">
        <v>2959</v>
      </c>
    </row>
    <row r="289" spans="1:10">
      <c r="A289" s="13">
        <v>120972</v>
      </c>
      <c r="B289" s="7" t="s">
        <v>330</v>
      </c>
      <c r="C289" s="6" t="s">
        <v>25</v>
      </c>
      <c r="D289" s="7">
        <v>18</v>
      </c>
      <c r="E289" s="8">
        <v>29368184</v>
      </c>
      <c r="F289" s="9">
        <v>29985</v>
      </c>
      <c r="G289" s="7">
        <v>41</v>
      </c>
      <c r="H289" s="7" t="s">
        <v>29</v>
      </c>
      <c r="I289" s="7" t="s">
        <v>27</v>
      </c>
      <c r="J289" s="7" t="s">
        <v>2959</v>
      </c>
    </row>
    <row r="290" spans="1:10">
      <c r="A290" s="12">
        <v>121076</v>
      </c>
      <c r="B290" s="3" t="s">
        <v>331</v>
      </c>
      <c r="C290" s="2" t="s">
        <v>25</v>
      </c>
      <c r="D290" s="3">
        <v>18</v>
      </c>
      <c r="E290" s="4">
        <v>27592183</v>
      </c>
      <c r="F290" s="5">
        <v>29399</v>
      </c>
      <c r="G290" s="3">
        <v>43</v>
      </c>
      <c r="H290" s="3" t="s">
        <v>29</v>
      </c>
      <c r="I290" s="3" t="s">
        <v>30</v>
      </c>
      <c r="J290" s="3" t="s">
        <v>2959</v>
      </c>
    </row>
    <row r="291" spans="1:10">
      <c r="A291" s="13">
        <v>125735</v>
      </c>
      <c r="B291" s="7" t="s">
        <v>332</v>
      </c>
      <c r="C291" s="6" t="s">
        <v>25</v>
      </c>
      <c r="D291" s="7">
        <v>10</v>
      </c>
      <c r="E291" s="8">
        <v>26482619</v>
      </c>
      <c r="F291" s="9">
        <v>28579</v>
      </c>
      <c r="G291" s="7">
        <v>45</v>
      </c>
      <c r="H291" s="7" t="s">
        <v>42</v>
      </c>
      <c r="I291" s="7" t="s">
        <v>27</v>
      </c>
      <c r="J291" s="7" t="s">
        <v>2959</v>
      </c>
    </row>
    <row r="292" spans="1:10">
      <c r="A292" s="12">
        <v>126270</v>
      </c>
      <c r="B292" s="3" t="s">
        <v>333</v>
      </c>
      <c r="C292" s="2" t="s">
        <v>53</v>
      </c>
      <c r="D292" s="3">
        <v>1</v>
      </c>
      <c r="E292" s="4">
        <v>31615773</v>
      </c>
      <c r="F292" s="5">
        <v>31286</v>
      </c>
      <c r="G292" s="3">
        <v>38</v>
      </c>
      <c r="H292" s="3" t="s">
        <v>29</v>
      </c>
      <c r="I292" s="3" t="s">
        <v>27</v>
      </c>
      <c r="J292" s="3" t="s">
        <v>2959</v>
      </c>
    </row>
    <row r="293" spans="1:10">
      <c r="A293" s="6">
        <v>125641</v>
      </c>
      <c r="B293" s="17" t="s">
        <v>334</v>
      </c>
      <c r="C293" s="6" t="s">
        <v>25</v>
      </c>
      <c r="D293" s="7">
        <v>9</v>
      </c>
      <c r="E293" s="8">
        <v>37908886</v>
      </c>
      <c r="F293" s="9">
        <v>34013</v>
      </c>
      <c r="G293" s="7">
        <v>30</v>
      </c>
      <c r="H293" s="7" t="s">
        <v>29</v>
      </c>
      <c r="I293" s="7" t="s">
        <v>30</v>
      </c>
      <c r="J293" s="7" t="s">
        <v>2959</v>
      </c>
    </row>
    <row r="294" spans="1:10">
      <c r="A294" s="2">
        <v>120398</v>
      </c>
      <c r="B294" s="3" t="s">
        <v>335</v>
      </c>
      <c r="C294" s="2" t="s">
        <v>25</v>
      </c>
      <c r="D294" s="3">
        <v>20</v>
      </c>
      <c r="E294" s="4">
        <v>16336756</v>
      </c>
      <c r="F294" s="5">
        <v>23164</v>
      </c>
      <c r="G294" s="3">
        <v>60</v>
      </c>
      <c r="H294" s="3" t="s">
        <v>26</v>
      </c>
      <c r="I294" s="3" t="s">
        <v>27</v>
      </c>
      <c r="J294" s="3" t="s">
        <v>2959</v>
      </c>
    </row>
    <row r="295" spans="1:10">
      <c r="A295" s="6">
        <v>121026</v>
      </c>
      <c r="B295" s="7" t="s">
        <v>336</v>
      </c>
      <c r="C295" s="6" t="s">
        <v>25</v>
      </c>
      <c r="D295" s="7">
        <v>17</v>
      </c>
      <c r="E295" s="8">
        <v>28775989</v>
      </c>
      <c r="F295" s="9">
        <v>29693</v>
      </c>
      <c r="G295" s="7">
        <v>42</v>
      </c>
      <c r="H295" s="7" t="s">
        <v>26</v>
      </c>
      <c r="I295" s="7" t="s">
        <v>30</v>
      </c>
      <c r="J295" s="7" t="s">
        <v>2959</v>
      </c>
    </row>
  </sheetData>
  <autoFilter ref="Q1:Q85">
    <sortState ref="Q2:Q85">
      <sortCondition ref="Q1:Q8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5"/>
  <sheetViews>
    <sheetView workbookViewId="0">
      <selection activeCell="B1" sqref="B1"/>
    </sheetView>
  </sheetViews>
  <sheetFormatPr baseColWidth="10" defaultColWidth="11.453125" defaultRowHeight="15.5"/>
  <cols>
    <col min="1" max="1" width="9.54296875" style="27" bestFit="1" customWidth="1"/>
    <col min="2" max="2" width="19.26953125" style="27" customWidth="1"/>
    <col min="3" max="3" width="12.453125" style="27" bestFit="1" customWidth="1"/>
    <col min="4" max="4" width="8.1796875" style="27" bestFit="1" customWidth="1"/>
    <col min="5" max="5" width="7.81640625" style="27" bestFit="1" customWidth="1"/>
    <col min="6" max="6" width="25.26953125" style="27" bestFit="1" customWidth="1"/>
    <col min="7" max="7" width="13.453125" style="27" bestFit="1" customWidth="1"/>
    <col min="8" max="9" width="15" style="27" customWidth="1"/>
    <col min="10" max="11" width="7.26953125" style="27" bestFit="1" customWidth="1"/>
    <col min="12" max="12" width="15.1796875" style="27" bestFit="1" customWidth="1"/>
    <col min="13" max="13" width="16.1796875" style="27" bestFit="1" customWidth="1"/>
    <col min="14" max="14" width="13.453125" style="27" bestFit="1" customWidth="1"/>
    <col min="15" max="15" width="12.54296875" style="27" bestFit="1" customWidth="1"/>
    <col min="16" max="16384" width="11.453125" style="27"/>
  </cols>
  <sheetData>
    <row r="1" spans="1:15" s="30" customFormat="1" ht="39.75" customHeight="1">
      <c r="A1" s="30" t="s">
        <v>0</v>
      </c>
      <c r="B1" s="30" t="s">
        <v>1</v>
      </c>
      <c r="C1" s="30" t="s">
        <v>18</v>
      </c>
      <c r="D1" s="30" t="s">
        <v>21</v>
      </c>
      <c r="E1" s="30" t="s">
        <v>2</v>
      </c>
      <c r="F1" s="30" t="s">
        <v>2950</v>
      </c>
      <c r="G1" s="30" t="s">
        <v>2951</v>
      </c>
      <c r="H1" s="30" t="s">
        <v>2952</v>
      </c>
      <c r="I1" s="30" t="s">
        <v>2964</v>
      </c>
      <c r="J1" s="30" t="s">
        <v>2953</v>
      </c>
      <c r="K1" s="30" t="s">
        <v>2954</v>
      </c>
      <c r="L1" s="30" t="s">
        <v>2957</v>
      </c>
      <c r="M1" s="30" t="s">
        <v>2955</v>
      </c>
      <c r="N1" s="30" t="s">
        <v>13</v>
      </c>
      <c r="O1" s="30" t="s">
        <v>2956</v>
      </c>
    </row>
    <row r="2" spans="1:15" hidden="1">
      <c r="A2" s="63">
        <v>120635</v>
      </c>
      <c r="B2" s="64" t="s">
        <v>24</v>
      </c>
      <c r="C2" s="63" t="s">
        <v>25</v>
      </c>
      <c r="D2" s="27">
        <f>VLOOKUP(Tabla4[[#This Row],[Legajo]],Anexos!A1:I295,7,FALSE)</f>
        <v>50</v>
      </c>
      <c r="E2" s="27" t="str">
        <f>VLOOKUP(Tabla4[[#This Row],[Legajo]],Anexos!A1:I295,9,FALSE)</f>
        <v>M</v>
      </c>
      <c r="F2" s="27" t="str">
        <f>VLOOKUP(Tabla4[[#This Row],[Legajo]],Anexos!A1:J295,10,FALSE)</f>
        <v>Por tiempo indeterminado</v>
      </c>
      <c r="G2" s="27">
        <f>VLOOKUP(Tabla4[[#This Row],[Legajo]],Anexos!A1:J295,4,FALSE)</f>
        <v>18</v>
      </c>
      <c r="I2" s="29" t="e">
        <f>VLOOKUP(Tabla4[[#This Row],[Legajo]],Tabla1[#All],10,FALSE)</f>
        <v>#N/A</v>
      </c>
      <c r="J2" s="27" t="e">
        <f>MONTH(Tabla4[[#This Row],[Fecha Certificado]])</f>
        <v>#N/A</v>
      </c>
      <c r="K2" s="27" t="e">
        <f>YEAR(Tabla4[[#This Row],[Fecha Certificado]])</f>
        <v>#N/A</v>
      </c>
      <c r="L2" s="27">
        <f ca="1">SUMIF(Tabla1[#All],Tabla4[[#This Row],[Legajo]],Tabla1[Dias de Ausencia])</f>
        <v>0</v>
      </c>
      <c r="M2" s="27" t="e">
        <f>VLOOKUP(Tabla4[[#This Row],[Legajo]],Tabla1[#All],3,FALSE)</f>
        <v>#N/A</v>
      </c>
    </row>
    <row r="3" spans="1:15" hidden="1">
      <c r="A3" s="63">
        <v>125894</v>
      </c>
      <c r="B3" s="64" t="s">
        <v>28</v>
      </c>
      <c r="C3" s="63" t="s">
        <v>25</v>
      </c>
      <c r="D3" s="27">
        <f>VLOOKUP(Tabla4[[#This Row],[Legajo]],Anexos!A2:I296,7,FALSE)</f>
        <v>34</v>
      </c>
      <c r="E3" s="27" t="str">
        <f>VLOOKUP(Tabla4[[#This Row],[Legajo]],Anexos!A2:I296,9,FALSE)</f>
        <v>F</v>
      </c>
      <c r="F3" s="27" t="str">
        <f>VLOOKUP(Tabla4[[#This Row],[Legajo]],Anexos!A2:J296,10,FALSE)</f>
        <v>Por tiempo indeterminado</v>
      </c>
      <c r="G3" s="27">
        <f>VLOOKUP(Tabla4[[#This Row],[Legajo]],Anexos!A2:J296,4,FALSE)</f>
        <v>3</v>
      </c>
      <c r="I3" s="29" t="e">
        <f>VLOOKUP(Tabla4[[#This Row],[Legajo]],Tabla1[#All],10,FALSE)</f>
        <v>#N/A</v>
      </c>
      <c r="J3" s="27" t="e">
        <f>MONTH(Tabla4[[#This Row],[Fecha Certificado]])</f>
        <v>#N/A</v>
      </c>
      <c r="K3" s="27" t="e">
        <f>YEAR(Tabla4[[#This Row],[Fecha Certificado]])</f>
        <v>#N/A</v>
      </c>
      <c r="L3" s="27">
        <f ca="1">SUMIF(Tabla1[#All],Tabla4[[#This Row],[Legajo]],Tabla1[Dias de Ausencia])</f>
        <v>0</v>
      </c>
      <c r="M3" s="27" t="e">
        <f>VLOOKUP(Tabla4[[#This Row],[Legajo]],Tabla1[#All],3,FALSE)</f>
        <v>#N/A</v>
      </c>
    </row>
    <row r="4" spans="1:15" hidden="1">
      <c r="A4" s="63">
        <v>120459</v>
      </c>
      <c r="B4" s="64" t="s">
        <v>31</v>
      </c>
      <c r="C4" s="63" t="s">
        <v>25</v>
      </c>
      <c r="D4" s="27">
        <f>VLOOKUP(Tabla4[[#This Row],[Legajo]],Anexos!A3:I297,7,FALSE)</f>
        <v>59</v>
      </c>
      <c r="E4" s="27" t="str">
        <f>VLOOKUP(Tabla4[[#This Row],[Legajo]],Anexos!A3:I297,9,FALSE)</f>
        <v>M</v>
      </c>
      <c r="F4" s="27" t="str">
        <f>VLOOKUP(Tabla4[[#This Row],[Legajo]],Anexos!A3:J297,10,FALSE)</f>
        <v>Por tiempo indeterminado</v>
      </c>
      <c r="G4" s="27">
        <f>VLOOKUP(Tabla4[[#This Row],[Legajo]],Anexos!A3:J297,4,FALSE)</f>
        <v>19</v>
      </c>
      <c r="I4" s="29">
        <f>VLOOKUP(Tabla4[[#This Row],[Legajo]],Tabla1[#All],10,FALSE)</f>
        <v>45355</v>
      </c>
      <c r="J4" s="27">
        <f>MONTH(Tabla4[[#This Row],[Fecha Certificado]])</f>
        <v>3</v>
      </c>
      <c r="K4" s="27">
        <f>YEAR(Tabla4[[#This Row],[Fecha Certificado]])</f>
        <v>2024</v>
      </c>
      <c r="L4" s="27">
        <f ca="1">SUMIF(Tabla1[#All],Tabla4[[#This Row],[Legajo]],Tabla1[Dias de Ausencia])</f>
        <v>2</v>
      </c>
      <c r="M4" s="27" t="str">
        <f>VLOOKUP(Tabla4[[#This Row],[Legajo]],Tabla1[#All],3,FALSE)</f>
        <v>Enfermedad</v>
      </c>
    </row>
    <row r="5" spans="1:15" hidden="1">
      <c r="A5" s="63">
        <v>120447</v>
      </c>
      <c r="B5" s="64" t="s">
        <v>32</v>
      </c>
      <c r="C5" s="63" t="s">
        <v>33</v>
      </c>
      <c r="D5" s="27">
        <f>VLOOKUP(Tabla4[[#This Row],[Legajo]],Anexos!A4:I298,7,FALSE)</f>
        <v>43</v>
      </c>
      <c r="E5" s="27" t="str">
        <f>VLOOKUP(Tabla4[[#This Row],[Legajo]],Anexos!A4:I298,9,FALSE)</f>
        <v>M</v>
      </c>
      <c r="F5" s="27" t="str">
        <f>VLOOKUP(Tabla4[[#This Row],[Legajo]],Anexos!A4:J298,10,FALSE)</f>
        <v>Por tiempo indeterminado</v>
      </c>
      <c r="G5" s="27">
        <f>VLOOKUP(Tabla4[[#This Row],[Legajo]],Anexos!A4:J298,4,FALSE)</f>
        <v>19</v>
      </c>
      <c r="I5" s="29" t="e">
        <f>VLOOKUP(Tabla4[[#This Row],[Legajo]],Tabla1[#All],10,FALSE)</f>
        <v>#N/A</v>
      </c>
      <c r="J5" s="27" t="e">
        <f>MONTH(Tabla4[[#This Row],[Fecha Certificado]])</f>
        <v>#N/A</v>
      </c>
      <c r="K5" s="27" t="e">
        <f>YEAR(Tabla4[[#This Row],[Fecha Certificado]])</f>
        <v>#N/A</v>
      </c>
      <c r="L5" s="27">
        <f ca="1">SUMIF(Tabla1[#All],Tabla4[[#This Row],[Legajo]],Tabla1[Dias de Ausencia])</f>
        <v>0</v>
      </c>
      <c r="M5" s="27" t="e">
        <f>VLOOKUP(Tabla4[[#This Row],[Legajo]],Tabla1[#All],3,FALSE)</f>
        <v>#N/A</v>
      </c>
    </row>
    <row r="6" spans="1:15" hidden="1">
      <c r="A6" s="63">
        <v>125463</v>
      </c>
      <c r="B6" s="64" t="s">
        <v>34</v>
      </c>
      <c r="C6" s="63" t="s">
        <v>25</v>
      </c>
      <c r="D6" s="27">
        <f>VLOOKUP(Tabla4[[#This Row],[Legajo]],Anexos!A5:I299,7,FALSE)</f>
        <v>36</v>
      </c>
      <c r="E6" s="27" t="str">
        <f>VLOOKUP(Tabla4[[#This Row],[Legajo]],Anexos!A5:I299,9,FALSE)</f>
        <v>F</v>
      </c>
      <c r="F6" s="27" t="str">
        <f>VLOOKUP(Tabla4[[#This Row],[Legajo]],Anexos!A5:J299,10,FALSE)</f>
        <v>Por tiempo indeterminado</v>
      </c>
      <c r="G6" s="27">
        <f>VLOOKUP(Tabla4[[#This Row],[Legajo]],Anexos!A5:J299,4,FALSE)</f>
        <v>11</v>
      </c>
      <c r="I6" s="29" t="e">
        <f>VLOOKUP(Tabla4[[#This Row],[Legajo]],Tabla1[#All],10,FALSE)</f>
        <v>#N/A</v>
      </c>
      <c r="J6" s="27" t="e">
        <f>MONTH(Tabla4[[#This Row],[Fecha Certificado]])</f>
        <v>#N/A</v>
      </c>
      <c r="K6" s="27" t="e">
        <f>YEAR(Tabla4[[#This Row],[Fecha Certificado]])</f>
        <v>#N/A</v>
      </c>
      <c r="L6" s="27">
        <f ca="1">SUMIF(Tabla1[#All],Tabla4[[#This Row],[Legajo]],Tabla1[Dias de Ausencia])</f>
        <v>0</v>
      </c>
      <c r="M6" s="27" t="e">
        <f>VLOOKUP(Tabla4[[#This Row],[Legajo]],Tabla1[#All],3,FALSE)</f>
        <v>#N/A</v>
      </c>
    </row>
    <row r="7" spans="1:15" hidden="1">
      <c r="A7" s="63">
        <v>121327</v>
      </c>
      <c r="B7" s="64" t="s">
        <v>35</v>
      </c>
      <c r="C7" s="63" t="s">
        <v>25</v>
      </c>
      <c r="D7" s="27">
        <f>VLOOKUP(Tabla4[[#This Row],[Legajo]],Anexos!A6:I300,7,FALSE)</f>
        <v>62</v>
      </c>
      <c r="E7" s="27" t="str">
        <f>VLOOKUP(Tabla4[[#This Row],[Legajo]],Anexos!A6:I300,9,FALSE)</f>
        <v>M</v>
      </c>
      <c r="F7" s="27" t="str">
        <f>VLOOKUP(Tabla4[[#This Row],[Legajo]],Anexos!A6:J300,10,FALSE)</f>
        <v>Por tiempo indeterminado</v>
      </c>
      <c r="G7" s="27">
        <f>VLOOKUP(Tabla4[[#This Row],[Legajo]],Anexos!A6:J300,4,FALSE)</f>
        <v>18</v>
      </c>
      <c r="I7" s="29" t="e">
        <f>VLOOKUP(Tabla4[[#This Row],[Legajo]],Tabla1[#All],10,FALSE)</f>
        <v>#N/A</v>
      </c>
      <c r="J7" s="27" t="e">
        <f>MONTH(Tabla4[[#This Row],[Fecha Certificado]])</f>
        <v>#N/A</v>
      </c>
      <c r="K7" s="27" t="e">
        <f>YEAR(Tabla4[[#This Row],[Fecha Certificado]])</f>
        <v>#N/A</v>
      </c>
      <c r="L7" s="27">
        <f ca="1">SUMIF(Tabla1[#All],Tabla4[[#This Row],[Legajo]],Tabla1[Dias de Ausencia])</f>
        <v>0</v>
      </c>
      <c r="M7" s="27" t="e">
        <f>VLOOKUP(Tabla4[[#This Row],[Legajo]],Tabla1[#All],3,FALSE)</f>
        <v>#N/A</v>
      </c>
    </row>
    <row r="8" spans="1:15" hidden="1">
      <c r="A8" s="63">
        <v>121633</v>
      </c>
      <c r="B8" s="64" t="s">
        <v>36</v>
      </c>
      <c r="C8" s="63" t="s">
        <v>25</v>
      </c>
      <c r="D8" s="27">
        <f>VLOOKUP(Tabla4[[#This Row],[Legajo]],Anexos!A7:I301,7,FALSE)</f>
        <v>44</v>
      </c>
      <c r="E8" s="27" t="str">
        <f>VLOOKUP(Tabla4[[#This Row],[Legajo]],Anexos!A7:I301,9,FALSE)</f>
        <v>M</v>
      </c>
      <c r="F8" s="27" t="str">
        <f>VLOOKUP(Tabla4[[#This Row],[Legajo]],Anexos!A7:J301,10,FALSE)</f>
        <v>Por tiempo indeterminado</v>
      </c>
      <c r="G8" s="27">
        <f>VLOOKUP(Tabla4[[#This Row],[Legajo]],Anexos!A7:J301,4,FALSE)</f>
        <v>18</v>
      </c>
      <c r="I8" s="29" t="e">
        <f>VLOOKUP(Tabla4[[#This Row],[Legajo]],Tabla1[#All],10,FALSE)</f>
        <v>#N/A</v>
      </c>
      <c r="J8" s="27" t="e">
        <f>MONTH(Tabla4[[#This Row],[Fecha Certificado]])</f>
        <v>#N/A</v>
      </c>
      <c r="K8" s="27" t="e">
        <f>YEAR(Tabla4[[#This Row],[Fecha Certificado]])</f>
        <v>#N/A</v>
      </c>
      <c r="L8" s="27">
        <f ca="1">SUMIF(Tabla1[#All],Tabla4[[#This Row],[Legajo]],Tabla1[Dias de Ausencia])</f>
        <v>0</v>
      </c>
      <c r="M8" s="27" t="e">
        <f>VLOOKUP(Tabla4[[#This Row],[Legajo]],Tabla1[#All],3,FALSE)</f>
        <v>#N/A</v>
      </c>
    </row>
    <row r="9" spans="1:15" hidden="1">
      <c r="A9" s="65">
        <v>125427</v>
      </c>
      <c r="B9" s="64" t="s">
        <v>37</v>
      </c>
      <c r="C9" s="63" t="s">
        <v>25</v>
      </c>
      <c r="D9" s="27">
        <f>VLOOKUP(Tabla4[[#This Row],[Legajo]],Anexos!A8:I302,7,FALSE)</f>
        <v>48</v>
      </c>
      <c r="E9" s="27" t="str">
        <f>VLOOKUP(Tabla4[[#This Row],[Legajo]],Anexos!A8:I302,9,FALSE)</f>
        <v>F</v>
      </c>
      <c r="F9" s="27" t="str">
        <f>VLOOKUP(Tabla4[[#This Row],[Legajo]],Anexos!A8:J302,10,FALSE)</f>
        <v>Por tiempo indeterminado</v>
      </c>
      <c r="G9" s="27">
        <f>VLOOKUP(Tabla4[[#This Row],[Legajo]],Anexos!A8:J302,4,FALSE)</f>
        <v>13</v>
      </c>
      <c r="I9" s="29" t="e">
        <f>VLOOKUP(Tabla4[[#This Row],[Legajo]],Tabla1[#All],10,FALSE)</f>
        <v>#N/A</v>
      </c>
      <c r="J9" s="27" t="e">
        <f>MONTH(Tabla4[[#This Row],[Fecha Certificado]])</f>
        <v>#N/A</v>
      </c>
      <c r="K9" s="27" t="e">
        <f>YEAR(Tabla4[[#This Row],[Fecha Certificado]])</f>
        <v>#N/A</v>
      </c>
      <c r="L9" s="27">
        <f ca="1">SUMIF(Tabla1[#All],Tabla4[[#This Row],[Legajo]],Tabla1[Dias de Ausencia])</f>
        <v>0</v>
      </c>
      <c r="M9" s="27" t="e">
        <f>VLOOKUP(Tabla4[[#This Row],[Legajo]],Tabla1[#All],3,FALSE)</f>
        <v>#N/A</v>
      </c>
    </row>
    <row r="10" spans="1:15" hidden="1">
      <c r="A10" s="63">
        <v>121626</v>
      </c>
      <c r="B10" s="64" t="s">
        <v>38</v>
      </c>
      <c r="C10" s="63" t="s">
        <v>25</v>
      </c>
      <c r="D10" s="27">
        <f>VLOOKUP(Tabla4[[#This Row],[Legajo]],Anexos!A9:I303,7,FALSE)</f>
        <v>44</v>
      </c>
      <c r="E10" s="27" t="str">
        <f>VLOOKUP(Tabla4[[#This Row],[Legajo]],Anexos!A9:I303,9,FALSE)</f>
        <v>M</v>
      </c>
      <c r="F10" s="27" t="str">
        <f>VLOOKUP(Tabla4[[#This Row],[Legajo]],Anexos!A9:J303,10,FALSE)</f>
        <v>Por tiempo indeterminado</v>
      </c>
      <c r="G10" s="27">
        <f>VLOOKUP(Tabla4[[#This Row],[Legajo]],Anexos!A9:J303,4,FALSE)</f>
        <v>17</v>
      </c>
      <c r="I10" s="29" t="e">
        <f>VLOOKUP(Tabla4[[#This Row],[Legajo]],Tabla1[#All],10,FALSE)</f>
        <v>#N/A</v>
      </c>
      <c r="J10" s="27" t="e">
        <f>MONTH(Tabla4[[#This Row],[Fecha Certificado]])</f>
        <v>#N/A</v>
      </c>
      <c r="K10" s="27" t="e">
        <f>YEAR(Tabla4[[#This Row],[Fecha Certificado]])</f>
        <v>#N/A</v>
      </c>
      <c r="L10" s="27">
        <f ca="1">SUMIF(Tabla1[#All],Tabla4[[#This Row],[Legajo]],Tabla1[Dias de Ausencia])</f>
        <v>0</v>
      </c>
      <c r="M10" s="27" t="e">
        <f>VLOOKUP(Tabla4[[#This Row],[Legajo]],Tabla1[#All],3,FALSE)</f>
        <v>#N/A</v>
      </c>
    </row>
    <row r="11" spans="1:15" hidden="1">
      <c r="A11" s="63">
        <v>125772</v>
      </c>
      <c r="B11" s="64" t="s">
        <v>39</v>
      </c>
      <c r="C11" s="63" t="s">
        <v>25</v>
      </c>
      <c r="D11" s="27">
        <f>VLOOKUP(Tabla4[[#This Row],[Legajo]],Anexos!A10:I304,7,FALSE)</f>
        <v>36</v>
      </c>
      <c r="E11" s="27" t="str">
        <f>VLOOKUP(Tabla4[[#This Row],[Legajo]],Anexos!A10:I304,9,FALSE)</f>
        <v>M</v>
      </c>
      <c r="F11" s="27" t="str">
        <f>VLOOKUP(Tabla4[[#This Row],[Legajo]],Anexos!A10:J304,10,FALSE)</f>
        <v>Por tiempo indeterminado</v>
      </c>
      <c r="G11" s="27">
        <f>VLOOKUP(Tabla4[[#This Row],[Legajo]],Anexos!A10:J304,4,FALSE)</f>
        <v>5</v>
      </c>
      <c r="I11" s="29" t="e">
        <f>VLOOKUP(Tabla4[[#This Row],[Legajo]],Tabla1[#All],10,FALSE)</f>
        <v>#N/A</v>
      </c>
      <c r="J11" s="27" t="e">
        <f>MONTH(Tabla4[[#This Row],[Fecha Certificado]])</f>
        <v>#N/A</v>
      </c>
      <c r="K11" s="27" t="e">
        <f>YEAR(Tabla4[[#This Row],[Fecha Certificado]])</f>
        <v>#N/A</v>
      </c>
      <c r="L11" s="27">
        <f ca="1">SUMIF(Tabla1[#All],Tabla4[[#This Row],[Legajo]],Tabla1[Dias de Ausencia])</f>
        <v>0</v>
      </c>
      <c r="M11" s="27" t="e">
        <f>VLOOKUP(Tabla4[[#This Row],[Legajo]],Tabla1[#All],3,FALSE)</f>
        <v>#N/A</v>
      </c>
    </row>
    <row r="12" spans="1:15" hidden="1">
      <c r="A12" s="63">
        <v>121123</v>
      </c>
      <c r="B12" s="64" t="s">
        <v>40</v>
      </c>
      <c r="C12" s="63" t="s">
        <v>25</v>
      </c>
      <c r="D12" s="27">
        <f>VLOOKUP(Tabla4[[#This Row],[Legajo]],Anexos!A11:I305,7,FALSE)</f>
        <v>41</v>
      </c>
      <c r="E12" s="27" t="str">
        <f>VLOOKUP(Tabla4[[#This Row],[Legajo]],Anexos!A11:I305,9,FALSE)</f>
        <v>M</v>
      </c>
      <c r="F12" s="27" t="str">
        <f>VLOOKUP(Tabla4[[#This Row],[Legajo]],Anexos!A11:J305,10,FALSE)</f>
        <v>Por tiempo indeterminado</v>
      </c>
      <c r="G12" s="27">
        <f>VLOOKUP(Tabla4[[#This Row],[Legajo]],Anexos!A11:J305,4,FALSE)</f>
        <v>18</v>
      </c>
      <c r="I12" s="29" t="e">
        <f>VLOOKUP(Tabla4[[#This Row],[Legajo]],Tabla1[#All],10,FALSE)</f>
        <v>#N/A</v>
      </c>
      <c r="J12" s="27" t="e">
        <f>MONTH(Tabla4[[#This Row],[Fecha Certificado]])</f>
        <v>#N/A</v>
      </c>
      <c r="K12" s="27" t="e">
        <f>YEAR(Tabla4[[#This Row],[Fecha Certificado]])</f>
        <v>#N/A</v>
      </c>
      <c r="L12" s="27">
        <f ca="1">SUMIF(Tabla1[#All],Tabla4[[#This Row],[Legajo]],Tabla1[Dias de Ausencia])</f>
        <v>0</v>
      </c>
      <c r="M12" s="27" t="e">
        <f>VLOOKUP(Tabla4[[#This Row],[Legajo]],Tabla1[#All],3,FALSE)</f>
        <v>#N/A</v>
      </c>
    </row>
    <row r="13" spans="1:15" hidden="1">
      <c r="A13" s="63">
        <v>120126</v>
      </c>
      <c r="B13" s="64" t="s">
        <v>41</v>
      </c>
      <c r="C13" s="63" t="s">
        <v>25</v>
      </c>
      <c r="D13" s="27">
        <f>VLOOKUP(Tabla4[[#This Row],[Legajo]],Anexos!A12:I306,7,FALSE)</f>
        <v>57</v>
      </c>
      <c r="E13" s="27" t="str">
        <f>VLOOKUP(Tabla4[[#This Row],[Legajo]],Anexos!A12:I306,9,FALSE)</f>
        <v>F</v>
      </c>
      <c r="F13" s="27" t="str">
        <f>VLOOKUP(Tabla4[[#This Row],[Legajo]],Anexos!A12:J306,10,FALSE)</f>
        <v>Por tiempo indeterminado</v>
      </c>
      <c r="G13" s="27">
        <f>VLOOKUP(Tabla4[[#This Row],[Legajo]],Anexos!A12:J306,4,FALSE)</f>
        <v>33</v>
      </c>
      <c r="I13" s="29" t="e">
        <f>VLOOKUP(Tabla4[[#This Row],[Legajo]],Tabla1[#All],10,FALSE)</f>
        <v>#N/A</v>
      </c>
      <c r="J13" s="27" t="e">
        <f>MONTH(Tabla4[[#This Row],[Fecha Certificado]])</f>
        <v>#N/A</v>
      </c>
      <c r="K13" s="27" t="e">
        <f>YEAR(Tabla4[[#This Row],[Fecha Certificado]])</f>
        <v>#N/A</v>
      </c>
      <c r="L13" s="27">
        <f ca="1">SUMIF(Tabla1[#All],Tabla4[[#This Row],[Legajo]],Tabla1[Dias de Ausencia])</f>
        <v>0</v>
      </c>
      <c r="M13" s="27" t="e">
        <f>VLOOKUP(Tabla4[[#This Row],[Legajo]],Tabla1[#All],3,FALSE)</f>
        <v>#N/A</v>
      </c>
    </row>
    <row r="14" spans="1:15" hidden="1">
      <c r="A14" s="63">
        <v>120158</v>
      </c>
      <c r="B14" s="64" t="s">
        <v>43</v>
      </c>
      <c r="C14" s="63" t="s">
        <v>25</v>
      </c>
      <c r="D14" s="27">
        <f>VLOOKUP(Tabla4[[#This Row],[Legajo]],Anexos!A13:I307,7,FALSE)</f>
        <v>56</v>
      </c>
      <c r="E14" s="27" t="str">
        <f>VLOOKUP(Tabla4[[#This Row],[Legajo]],Anexos!A13:I307,9,FALSE)</f>
        <v>M</v>
      </c>
      <c r="F14" s="27" t="str">
        <f>VLOOKUP(Tabla4[[#This Row],[Legajo]],Anexos!A13:J307,10,FALSE)</f>
        <v>Por tiempo indeterminado</v>
      </c>
      <c r="G14" s="27">
        <f>VLOOKUP(Tabla4[[#This Row],[Legajo]],Anexos!A13:J307,4,FALSE)</f>
        <v>31</v>
      </c>
      <c r="I14" s="29">
        <f>VLOOKUP(Tabla4[[#This Row],[Legajo]],Tabla1[#All],10,FALSE)</f>
        <v>45302</v>
      </c>
      <c r="J14" s="27">
        <f>MONTH(Tabla4[[#This Row],[Fecha Certificado]])</f>
        <v>1</v>
      </c>
      <c r="K14" s="27">
        <f>YEAR(Tabla4[[#This Row],[Fecha Certificado]])</f>
        <v>2024</v>
      </c>
      <c r="L14" s="27">
        <f ca="1">SUMIF(Tabla1[#All],Tabla4[[#This Row],[Legajo]],Tabla1[Dias de Ausencia])</f>
        <v>7</v>
      </c>
      <c r="M14" s="27" t="str">
        <f>VLOOKUP(Tabla4[[#This Row],[Legajo]],Tabla1[#All],3,FALSE)</f>
        <v>cuidado familiar</v>
      </c>
    </row>
    <row r="15" spans="1:15" hidden="1">
      <c r="A15" s="63">
        <v>125827</v>
      </c>
      <c r="B15" s="64" t="s">
        <v>44</v>
      </c>
      <c r="C15" s="63" t="s">
        <v>25</v>
      </c>
      <c r="D15" s="27">
        <f>VLOOKUP(Tabla4[[#This Row],[Legajo]],Anexos!A14:I308,7,FALSE)</f>
        <v>31</v>
      </c>
      <c r="E15" s="27" t="str">
        <f>VLOOKUP(Tabla4[[#This Row],[Legajo]],Anexos!A14:I308,9,FALSE)</f>
        <v>F</v>
      </c>
      <c r="F15" s="27" t="str">
        <f>VLOOKUP(Tabla4[[#This Row],[Legajo]],Anexos!A14:J308,10,FALSE)</f>
        <v>Por tiempo indeterminado</v>
      </c>
      <c r="G15" s="27">
        <f>VLOOKUP(Tabla4[[#This Row],[Legajo]],Anexos!A14:J308,4,FALSE)</f>
        <v>5</v>
      </c>
      <c r="I15" s="29" t="e">
        <f>VLOOKUP(Tabla4[[#This Row],[Legajo]],Tabla1[#All],10,FALSE)</f>
        <v>#N/A</v>
      </c>
      <c r="J15" s="27" t="e">
        <f>MONTH(Tabla4[[#This Row],[Fecha Certificado]])</f>
        <v>#N/A</v>
      </c>
      <c r="K15" s="27" t="e">
        <f>YEAR(Tabla4[[#This Row],[Fecha Certificado]])</f>
        <v>#N/A</v>
      </c>
      <c r="L15" s="27">
        <f ca="1">SUMIF(Tabla1[#All],Tabla4[[#This Row],[Legajo]],Tabla1[Dias de Ausencia])</f>
        <v>0</v>
      </c>
      <c r="M15" s="27" t="e">
        <f>VLOOKUP(Tabla4[[#This Row],[Legajo]],Tabla1[#All],3,FALSE)</f>
        <v>#N/A</v>
      </c>
    </row>
    <row r="16" spans="1:15" hidden="1">
      <c r="A16" s="63">
        <v>121124</v>
      </c>
      <c r="B16" s="64" t="s">
        <v>45</v>
      </c>
      <c r="C16" s="63" t="s">
        <v>25</v>
      </c>
      <c r="D16" s="27">
        <f>VLOOKUP(Tabla4[[#This Row],[Legajo]],Anexos!A15:I309,7,FALSE)</f>
        <v>53</v>
      </c>
      <c r="E16" s="27" t="str">
        <f>VLOOKUP(Tabla4[[#This Row],[Legajo]],Anexos!A15:I309,9,FALSE)</f>
        <v>M</v>
      </c>
      <c r="F16" s="27" t="str">
        <f>VLOOKUP(Tabla4[[#This Row],[Legajo]],Anexos!A15:J309,10,FALSE)</f>
        <v>Por tiempo indeterminado</v>
      </c>
      <c r="G16" s="27">
        <f>VLOOKUP(Tabla4[[#This Row],[Legajo]],Anexos!A15:J309,4,FALSE)</f>
        <v>18</v>
      </c>
      <c r="I16" s="29" t="e">
        <f>VLOOKUP(Tabla4[[#This Row],[Legajo]],Tabla1[#All],10,FALSE)</f>
        <v>#N/A</v>
      </c>
      <c r="J16" s="27" t="e">
        <f>MONTH(Tabla4[[#This Row],[Fecha Certificado]])</f>
        <v>#N/A</v>
      </c>
      <c r="K16" s="27" t="e">
        <f>YEAR(Tabla4[[#This Row],[Fecha Certificado]])</f>
        <v>#N/A</v>
      </c>
      <c r="L16" s="27">
        <f ca="1">SUMIF(Tabla1[#All],Tabla4[[#This Row],[Legajo]],Tabla1[Dias de Ausencia])</f>
        <v>0</v>
      </c>
      <c r="M16" s="27" t="e">
        <f>VLOOKUP(Tabla4[[#This Row],[Legajo]],Tabla1[#All],3,FALSE)</f>
        <v>#N/A</v>
      </c>
    </row>
    <row r="17" spans="1:13" hidden="1">
      <c r="A17" s="63">
        <v>120419</v>
      </c>
      <c r="B17" s="64" t="s">
        <v>46</v>
      </c>
      <c r="C17" s="63" t="s">
        <v>25</v>
      </c>
      <c r="D17" s="27">
        <f>VLOOKUP(Tabla4[[#This Row],[Legajo]],Anexos!A16:I310,7,FALSE)</f>
        <v>43</v>
      </c>
      <c r="E17" s="27" t="str">
        <f>VLOOKUP(Tabla4[[#This Row],[Legajo]],Anexos!A16:I310,9,FALSE)</f>
        <v>M</v>
      </c>
      <c r="F17" s="27" t="str">
        <f>VLOOKUP(Tabla4[[#This Row],[Legajo]],Anexos!A16:J310,10,FALSE)</f>
        <v>Por tiempo indeterminado</v>
      </c>
      <c r="G17" s="27">
        <f>VLOOKUP(Tabla4[[#This Row],[Legajo]],Anexos!A16:J310,4,FALSE)</f>
        <v>19</v>
      </c>
      <c r="I17" s="29" t="e">
        <f>VLOOKUP(Tabla4[[#This Row],[Legajo]],Tabla1[#All],10,FALSE)</f>
        <v>#N/A</v>
      </c>
      <c r="J17" s="27" t="e">
        <f>MONTH(Tabla4[[#This Row],[Fecha Certificado]])</f>
        <v>#N/A</v>
      </c>
      <c r="K17" s="27" t="e">
        <f>YEAR(Tabla4[[#This Row],[Fecha Certificado]])</f>
        <v>#N/A</v>
      </c>
      <c r="L17" s="27">
        <f ca="1">SUMIF(Tabla1[#All],Tabla4[[#This Row],[Legajo]],Tabla1[Dias de Ausencia])</f>
        <v>0</v>
      </c>
      <c r="M17" s="27" t="e">
        <f>VLOOKUP(Tabla4[[#This Row],[Legajo]],Tabla1[#All],3,FALSE)</f>
        <v>#N/A</v>
      </c>
    </row>
    <row r="18" spans="1:13" hidden="1">
      <c r="A18" s="63">
        <v>121229</v>
      </c>
      <c r="B18" s="64" t="s">
        <v>47</v>
      </c>
      <c r="C18" s="63" t="s">
        <v>25</v>
      </c>
      <c r="D18" s="27">
        <f>VLOOKUP(Tabla4[[#This Row],[Legajo]],Anexos!A17:I311,7,FALSE)</f>
        <v>59</v>
      </c>
      <c r="E18" s="27" t="str">
        <f>VLOOKUP(Tabla4[[#This Row],[Legajo]],Anexos!A17:I311,9,FALSE)</f>
        <v>M</v>
      </c>
      <c r="F18" s="27" t="str">
        <f>VLOOKUP(Tabla4[[#This Row],[Legajo]],Anexos!A17:J311,10,FALSE)</f>
        <v>Por tiempo indeterminado</v>
      </c>
      <c r="G18" s="27">
        <f>VLOOKUP(Tabla4[[#This Row],[Legajo]],Anexos!A17:J311,4,FALSE)</f>
        <v>19</v>
      </c>
      <c r="I18" s="29" t="e">
        <f>VLOOKUP(Tabla4[[#This Row],[Legajo]],Tabla1[#All],10,FALSE)</f>
        <v>#N/A</v>
      </c>
      <c r="J18" s="27" t="e">
        <f>MONTH(Tabla4[[#This Row],[Fecha Certificado]])</f>
        <v>#N/A</v>
      </c>
      <c r="K18" s="27" t="e">
        <f>YEAR(Tabla4[[#This Row],[Fecha Certificado]])</f>
        <v>#N/A</v>
      </c>
      <c r="L18" s="27">
        <f ca="1">SUMIF(Tabla1[#All],Tabla4[[#This Row],[Legajo]],Tabla1[Dias de Ausencia])</f>
        <v>0</v>
      </c>
      <c r="M18" s="27" t="e">
        <f>VLOOKUP(Tabla4[[#This Row],[Legajo]],Tabla1[#All],3,FALSE)</f>
        <v>#N/A</v>
      </c>
    </row>
    <row r="19" spans="1:13" hidden="1">
      <c r="A19" s="63">
        <v>125866</v>
      </c>
      <c r="B19" s="64" t="s">
        <v>48</v>
      </c>
      <c r="C19" s="63" t="s">
        <v>25</v>
      </c>
      <c r="D19" s="27">
        <f>VLOOKUP(Tabla4[[#This Row],[Legajo]],Anexos!A18:I312,7,FALSE)</f>
        <v>37</v>
      </c>
      <c r="E19" s="27" t="str">
        <f>VLOOKUP(Tabla4[[#This Row],[Legajo]],Anexos!A18:I312,9,FALSE)</f>
        <v>F</v>
      </c>
      <c r="F19" s="27" t="str">
        <f>VLOOKUP(Tabla4[[#This Row],[Legajo]],Anexos!A18:J312,10,FALSE)</f>
        <v>Por tiempo indeterminado</v>
      </c>
      <c r="G19" s="27">
        <f>VLOOKUP(Tabla4[[#This Row],[Legajo]],Anexos!A18:J312,4,FALSE)</f>
        <v>4</v>
      </c>
      <c r="I19" s="29" t="e">
        <f>VLOOKUP(Tabla4[[#This Row],[Legajo]],Tabla1[#All],10,FALSE)</f>
        <v>#N/A</v>
      </c>
      <c r="J19" s="27" t="e">
        <f>MONTH(Tabla4[[#This Row],[Fecha Certificado]])</f>
        <v>#N/A</v>
      </c>
      <c r="K19" s="27" t="e">
        <f>YEAR(Tabla4[[#This Row],[Fecha Certificado]])</f>
        <v>#N/A</v>
      </c>
      <c r="L19" s="27">
        <f ca="1">SUMIF(Tabla1[#All],Tabla4[[#This Row],[Legajo]],Tabla1[Dias de Ausencia])</f>
        <v>0</v>
      </c>
      <c r="M19" s="27" t="e">
        <f>VLOOKUP(Tabla4[[#This Row],[Legajo]],Tabla1[#All],3,FALSE)</f>
        <v>#N/A</v>
      </c>
    </row>
    <row r="20" spans="1:13" hidden="1">
      <c r="A20" s="63">
        <v>125314</v>
      </c>
      <c r="B20" s="64" t="s">
        <v>49</v>
      </c>
      <c r="C20" s="63" t="s">
        <v>25</v>
      </c>
      <c r="D20" s="27">
        <f>VLOOKUP(Tabla4[[#This Row],[Legajo]],Anexos!A19:I313,7,FALSE)</f>
        <v>37</v>
      </c>
      <c r="E20" s="27" t="str">
        <f>VLOOKUP(Tabla4[[#This Row],[Legajo]],Anexos!A19:I313,9,FALSE)</f>
        <v>M</v>
      </c>
      <c r="F20" s="27" t="str">
        <f>VLOOKUP(Tabla4[[#This Row],[Legajo]],Anexos!A19:J313,10,FALSE)</f>
        <v>Por tiempo indeterminado</v>
      </c>
      <c r="G20" s="27">
        <f>VLOOKUP(Tabla4[[#This Row],[Legajo]],Anexos!A19:J313,4,FALSE)</f>
        <v>13</v>
      </c>
      <c r="I20" s="29">
        <f>VLOOKUP(Tabla4[[#This Row],[Legajo]],Tabla1[#All],10,FALSE)</f>
        <v>45327</v>
      </c>
      <c r="J20" s="27">
        <f>MONTH(Tabla4[[#This Row],[Fecha Certificado]])</f>
        <v>2</v>
      </c>
      <c r="K20" s="27">
        <f>YEAR(Tabla4[[#This Row],[Fecha Certificado]])</f>
        <v>2024</v>
      </c>
      <c r="L20" s="27">
        <f ca="1">SUMIF(Tabla1[#All],Tabla4[[#This Row],[Legajo]],Tabla1[Dias de Ausencia])</f>
        <v>2</v>
      </c>
      <c r="M20" s="27" t="str">
        <f>VLOOKUP(Tabla4[[#This Row],[Legajo]],Tabla1[#All],3,FALSE)</f>
        <v>Enfermedad</v>
      </c>
    </row>
    <row r="21" spans="1:13" hidden="1">
      <c r="A21" s="63">
        <v>121066</v>
      </c>
      <c r="B21" s="64" t="s">
        <v>50</v>
      </c>
      <c r="C21" s="63" t="s">
        <v>25</v>
      </c>
      <c r="D21" s="27">
        <f>VLOOKUP(Tabla4[[#This Row],[Legajo]],Anexos!A20:I314,7,FALSE)</f>
        <v>46</v>
      </c>
      <c r="E21" s="27" t="str">
        <f>VLOOKUP(Tabla4[[#This Row],[Legajo]],Anexos!A20:I314,9,FALSE)</f>
        <v>M</v>
      </c>
      <c r="F21" s="27" t="str">
        <f>VLOOKUP(Tabla4[[#This Row],[Legajo]],Anexos!A20:J314,10,FALSE)</f>
        <v>Por tiempo indeterminado</v>
      </c>
      <c r="G21" s="27">
        <f>VLOOKUP(Tabla4[[#This Row],[Legajo]],Anexos!A20:J314,4,FALSE)</f>
        <v>18</v>
      </c>
      <c r="I21" s="29" t="e">
        <f>VLOOKUP(Tabla4[[#This Row],[Legajo]],Tabla1[#All],10,FALSE)</f>
        <v>#N/A</v>
      </c>
      <c r="J21" s="27" t="e">
        <f>MONTH(Tabla4[[#This Row],[Fecha Certificado]])</f>
        <v>#N/A</v>
      </c>
      <c r="K21" s="27" t="e">
        <f>YEAR(Tabla4[[#This Row],[Fecha Certificado]])</f>
        <v>#N/A</v>
      </c>
      <c r="L21" s="27">
        <f ca="1">SUMIF(Tabla1[#All],Tabla4[[#This Row],[Legajo]],Tabla1[Dias de Ausencia])</f>
        <v>0</v>
      </c>
      <c r="M21" s="27" t="e">
        <f>VLOOKUP(Tabla4[[#This Row],[Legajo]],Tabla1[#All],3,FALSE)</f>
        <v>#N/A</v>
      </c>
    </row>
    <row r="22" spans="1:13" hidden="1">
      <c r="A22" s="63">
        <v>120119</v>
      </c>
      <c r="B22" s="64" t="s">
        <v>51</v>
      </c>
      <c r="C22" s="63" t="s">
        <v>33</v>
      </c>
      <c r="D22" s="27">
        <f>VLOOKUP(Tabla4[[#This Row],[Legajo]],Anexos!A21:I315,7,FALSE)</f>
        <v>57</v>
      </c>
      <c r="E22" s="27" t="str">
        <f>VLOOKUP(Tabla4[[#This Row],[Legajo]],Anexos!A21:I315,9,FALSE)</f>
        <v>M</v>
      </c>
      <c r="F22" s="27" t="str">
        <f>VLOOKUP(Tabla4[[#This Row],[Legajo]],Anexos!A21:J315,10,FALSE)</f>
        <v>Por tiempo indeterminado</v>
      </c>
      <c r="G22" s="27">
        <f>VLOOKUP(Tabla4[[#This Row],[Legajo]],Anexos!A21:J315,4,FALSE)</f>
        <v>34</v>
      </c>
      <c r="I22" s="29" t="e">
        <f>VLOOKUP(Tabla4[[#This Row],[Legajo]],Tabla1[#All],10,FALSE)</f>
        <v>#N/A</v>
      </c>
      <c r="J22" s="27" t="e">
        <f>MONTH(Tabla4[[#This Row],[Fecha Certificado]])</f>
        <v>#N/A</v>
      </c>
      <c r="K22" s="27" t="e">
        <f>YEAR(Tabla4[[#This Row],[Fecha Certificado]])</f>
        <v>#N/A</v>
      </c>
      <c r="L22" s="27">
        <f ca="1">SUMIF(Tabla1[#All],Tabla4[[#This Row],[Legajo]],Tabla1[Dias de Ausencia])</f>
        <v>0</v>
      </c>
      <c r="M22" s="27" t="e">
        <f>VLOOKUP(Tabla4[[#This Row],[Legajo]],Tabla1[#All],3,FALSE)</f>
        <v>#N/A</v>
      </c>
    </row>
    <row r="23" spans="1:13" hidden="1">
      <c r="A23" s="63">
        <v>126065</v>
      </c>
      <c r="B23" s="64" t="s">
        <v>52</v>
      </c>
      <c r="C23" s="63" t="s">
        <v>53</v>
      </c>
      <c r="D23" s="27">
        <f>VLOOKUP(Tabla4[[#This Row],[Legajo]],Anexos!A22:I316,7,FALSE)</f>
        <v>39</v>
      </c>
      <c r="E23" s="27" t="str">
        <f>VLOOKUP(Tabla4[[#This Row],[Legajo]],Anexos!A22:I316,9,FALSE)</f>
        <v>M</v>
      </c>
      <c r="F23" s="27" t="str">
        <f>VLOOKUP(Tabla4[[#This Row],[Legajo]],Anexos!A22:J316,10,FALSE)</f>
        <v>Por tiempo indeterminado</v>
      </c>
      <c r="G23" s="27">
        <f>VLOOKUP(Tabla4[[#This Row],[Legajo]],Anexos!A22:J316,4,FALSE)</f>
        <v>2</v>
      </c>
      <c r="I23" s="29" t="e">
        <f>VLOOKUP(Tabla4[[#This Row],[Legajo]],Tabla1[#All],10,FALSE)</f>
        <v>#N/A</v>
      </c>
      <c r="J23" s="27" t="e">
        <f>MONTH(Tabla4[[#This Row],[Fecha Certificado]])</f>
        <v>#N/A</v>
      </c>
      <c r="K23" s="27" t="e">
        <f>YEAR(Tabla4[[#This Row],[Fecha Certificado]])</f>
        <v>#N/A</v>
      </c>
      <c r="L23" s="27">
        <f ca="1">SUMIF(Tabla1[#All],Tabla4[[#This Row],[Legajo]],Tabla1[Dias de Ausencia])</f>
        <v>0</v>
      </c>
      <c r="M23" s="27" t="e">
        <f>VLOOKUP(Tabla4[[#This Row],[Legajo]],Tabla1[#All],3,FALSE)</f>
        <v>#N/A</v>
      </c>
    </row>
    <row r="24" spans="1:13" hidden="1">
      <c r="A24" s="63">
        <v>125315</v>
      </c>
      <c r="B24" s="64" t="s">
        <v>54</v>
      </c>
      <c r="C24" s="63" t="s">
        <v>25</v>
      </c>
      <c r="D24" s="27">
        <f>VLOOKUP(Tabla4[[#This Row],[Legajo]],Anexos!A23:I317,7,FALSE)</f>
        <v>54</v>
      </c>
      <c r="E24" s="27" t="str">
        <f>VLOOKUP(Tabla4[[#This Row],[Legajo]],Anexos!A23:I317,9,FALSE)</f>
        <v>M</v>
      </c>
      <c r="F24" s="27" t="str">
        <f>VLOOKUP(Tabla4[[#This Row],[Legajo]],Anexos!A23:J317,10,FALSE)</f>
        <v>Por tiempo indeterminado</v>
      </c>
      <c r="G24" s="27">
        <f>VLOOKUP(Tabla4[[#This Row],[Legajo]],Anexos!A23:J317,4,FALSE)</f>
        <v>15</v>
      </c>
      <c r="I24" s="29" t="e">
        <f>VLOOKUP(Tabla4[[#This Row],[Legajo]],Tabla1[#All],10,FALSE)</f>
        <v>#N/A</v>
      </c>
      <c r="J24" s="27" t="e">
        <f>MONTH(Tabla4[[#This Row],[Fecha Certificado]])</f>
        <v>#N/A</v>
      </c>
      <c r="K24" s="27" t="e">
        <f>YEAR(Tabla4[[#This Row],[Fecha Certificado]])</f>
        <v>#N/A</v>
      </c>
      <c r="L24" s="27">
        <f ca="1">SUMIF(Tabla1[#All],Tabla4[[#This Row],[Legajo]],Tabla1[Dias de Ausencia])</f>
        <v>0</v>
      </c>
      <c r="M24" s="27" t="e">
        <f>VLOOKUP(Tabla4[[#This Row],[Legajo]],Tabla1[#All],3,FALSE)</f>
        <v>#N/A</v>
      </c>
    </row>
    <row r="25" spans="1:13" hidden="1">
      <c r="A25" s="63">
        <v>121187</v>
      </c>
      <c r="B25" s="64" t="s">
        <v>55</v>
      </c>
      <c r="C25" s="63" t="s">
        <v>25</v>
      </c>
      <c r="D25" s="27">
        <f>VLOOKUP(Tabla4[[#This Row],[Legajo]],Anexos!A24:I318,7,FALSE)</f>
        <v>40</v>
      </c>
      <c r="E25" s="27" t="str">
        <f>VLOOKUP(Tabla4[[#This Row],[Legajo]],Anexos!A24:I318,9,FALSE)</f>
        <v>F</v>
      </c>
      <c r="F25" s="27" t="str">
        <f>VLOOKUP(Tabla4[[#This Row],[Legajo]],Anexos!A24:J318,10,FALSE)</f>
        <v>Por tiempo indeterminado</v>
      </c>
      <c r="G25" s="27">
        <f>VLOOKUP(Tabla4[[#This Row],[Legajo]],Anexos!A24:J318,4,FALSE)</f>
        <v>18</v>
      </c>
      <c r="I25" s="29" t="e">
        <f>VLOOKUP(Tabla4[[#This Row],[Legajo]],Tabla1[#All],10,FALSE)</f>
        <v>#N/A</v>
      </c>
      <c r="J25" s="27" t="e">
        <f>MONTH(Tabla4[[#This Row],[Fecha Certificado]])</f>
        <v>#N/A</v>
      </c>
      <c r="K25" s="27" t="e">
        <f>YEAR(Tabla4[[#This Row],[Fecha Certificado]])</f>
        <v>#N/A</v>
      </c>
      <c r="L25" s="27">
        <f ca="1">SUMIF(Tabla1[#All],Tabla4[[#This Row],[Legajo]],Tabla1[Dias de Ausencia])</f>
        <v>0</v>
      </c>
      <c r="M25" s="27" t="e">
        <f>VLOOKUP(Tabla4[[#This Row],[Legajo]],Tabla1[#All],3,FALSE)</f>
        <v>#N/A</v>
      </c>
    </row>
    <row r="26" spans="1:13" hidden="1">
      <c r="A26" s="63">
        <v>125316</v>
      </c>
      <c r="B26" s="64" t="s">
        <v>56</v>
      </c>
      <c r="C26" s="63" t="s">
        <v>25</v>
      </c>
      <c r="D26" s="27">
        <f>VLOOKUP(Tabla4[[#This Row],[Legajo]],Anexos!A25:I319,7,FALSE)</f>
        <v>42</v>
      </c>
      <c r="E26" s="27" t="str">
        <f>VLOOKUP(Tabla4[[#This Row],[Legajo]],Anexos!A25:I319,9,FALSE)</f>
        <v>M</v>
      </c>
      <c r="F26" s="27" t="str">
        <f>VLOOKUP(Tabla4[[#This Row],[Legajo]],Anexos!A25:J319,10,FALSE)</f>
        <v>Por tiempo indeterminado</v>
      </c>
      <c r="G26" s="27">
        <f>VLOOKUP(Tabla4[[#This Row],[Legajo]],Anexos!A25:J319,4,FALSE)</f>
        <v>14</v>
      </c>
      <c r="I26" s="29" t="e">
        <f>VLOOKUP(Tabla4[[#This Row],[Legajo]],Tabla1[#All],10,FALSE)</f>
        <v>#N/A</v>
      </c>
      <c r="J26" s="27" t="e">
        <f>MONTH(Tabla4[[#This Row],[Fecha Certificado]])</f>
        <v>#N/A</v>
      </c>
      <c r="K26" s="27" t="e">
        <f>YEAR(Tabla4[[#This Row],[Fecha Certificado]])</f>
        <v>#N/A</v>
      </c>
      <c r="L26" s="27">
        <f ca="1">SUMIF(Tabla1[#All],Tabla4[[#This Row],[Legajo]],Tabla1[Dias de Ausencia])</f>
        <v>0</v>
      </c>
      <c r="M26" s="27" t="e">
        <f>VLOOKUP(Tabla4[[#This Row],[Legajo]],Tabla1[#All],3,FALSE)</f>
        <v>#N/A</v>
      </c>
    </row>
    <row r="27" spans="1:13" hidden="1">
      <c r="A27" s="63">
        <v>125528</v>
      </c>
      <c r="B27" s="64" t="s">
        <v>57</v>
      </c>
      <c r="C27" s="63" t="s">
        <v>25</v>
      </c>
      <c r="D27" s="27">
        <f>VLOOKUP(Tabla4[[#This Row],[Legajo]],Anexos!A26:I320,7,FALSE)</f>
        <v>31</v>
      </c>
      <c r="E27" s="27" t="str">
        <f>VLOOKUP(Tabla4[[#This Row],[Legajo]],Anexos!A26:I320,9,FALSE)</f>
        <v>M</v>
      </c>
      <c r="F27" s="27" t="str">
        <f>VLOOKUP(Tabla4[[#This Row],[Legajo]],Anexos!A26:J320,10,FALSE)</f>
        <v>Por tiempo indeterminado</v>
      </c>
      <c r="G27" s="27">
        <f>VLOOKUP(Tabla4[[#This Row],[Legajo]],Anexos!A26:J320,4,FALSE)</f>
        <v>11</v>
      </c>
      <c r="I27" s="29">
        <f>VLOOKUP(Tabla4[[#This Row],[Legajo]],Tabla1[#All],10,FALSE)</f>
        <v>45341</v>
      </c>
      <c r="J27" s="27">
        <f>MONTH(Tabla4[[#This Row],[Fecha Certificado]])</f>
        <v>2</v>
      </c>
      <c r="K27" s="27">
        <f>YEAR(Tabla4[[#This Row],[Fecha Certificado]])</f>
        <v>2024</v>
      </c>
      <c r="L27" s="27">
        <f ca="1">SUMIF(Tabla1[#All],Tabla4[[#This Row],[Legajo]],Tabla1[Dias de Ausencia])</f>
        <v>86</v>
      </c>
      <c r="M27" s="27" t="str">
        <f>VLOOKUP(Tabla4[[#This Row],[Legajo]],Tabla1[#All],3,FALSE)</f>
        <v>Enfermedad</v>
      </c>
    </row>
    <row r="28" spans="1:13" hidden="1">
      <c r="A28" s="63">
        <v>120473</v>
      </c>
      <c r="B28" s="64" t="s">
        <v>58</v>
      </c>
      <c r="C28" s="63" t="s">
        <v>33</v>
      </c>
      <c r="D28" s="27">
        <f>VLOOKUP(Tabla4[[#This Row],[Legajo]],Anexos!A27:I321,7,FALSE)</f>
        <v>58</v>
      </c>
      <c r="E28" s="27" t="str">
        <f>VLOOKUP(Tabla4[[#This Row],[Legajo]],Anexos!A27:I321,9,FALSE)</f>
        <v>M</v>
      </c>
      <c r="F28" s="27" t="str">
        <f>VLOOKUP(Tabla4[[#This Row],[Legajo]],Anexos!A27:J321,10,FALSE)</f>
        <v>Por tiempo indeterminado</v>
      </c>
      <c r="G28" s="27">
        <f>VLOOKUP(Tabla4[[#This Row],[Legajo]],Anexos!A27:J321,4,FALSE)</f>
        <v>18</v>
      </c>
      <c r="I28" s="29" t="e">
        <f>VLOOKUP(Tabla4[[#This Row],[Legajo]],Tabla1[#All],10,FALSE)</f>
        <v>#N/A</v>
      </c>
      <c r="J28" s="27" t="e">
        <f>MONTH(Tabla4[[#This Row],[Fecha Certificado]])</f>
        <v>#N/A</v>
      </c>
      <c r="K28" s="27" t="e">
        <f>YEAR(Tabla4[[#This Row],[Fecha Certificado]])</f>
        <v>#N/A</v>
      </c>
      <c r="L28" s="27">
        <f ca="1">SUMIF(Tabla1[#All],Tabla4[[#This Row],[Legajo]],Tabla1[Dias de Ausencia])</f>
        <v>0</v>
      </c>
      <c r="M28" s="27" t="e">
        <f>VLOOKUP(Tabla4[[#This Row],[Legajo]],Tabla1[#All],3,FALSE)</f>
        <v>#N/A</v>
      </c>
    </row>
    <row r="29" spans="1:13" hidden="1">
      <c r="A29" s="63">
        <v>121085</v>
      </c>
      <c r="B29" s="64" t="s">
        <v>59</v>
      </c>
      <c r="C29" s="63" t="s">
        <v>25</v>
      </c>
      <c r="D29" s="27">
        <f>VLOOKUP(Tabla4[[#This Row],[Legajo]],Anexos!A28:I322,7,FALSE)</f>
        <v>42</v>
      </c>
      <c r="E29" s="27" t="str">
        <f>VLOOKUP(Tabla4[[#This Row],[Legajo]],Anexos!A28:I322,9,FALSE)</f>
        <v>M</v>
      </c>
      <c r="F29" s="27" t="str">
        <f>VLOOKUP(Tabla4[[#This Row],[Legajo]],Anexos!A28:J322,10,FALSE)</f>
        <v>Por tiempo indeterminado</v>
      </c>
      <c r="G29" s="27">
        <f>VLOOKUP(Tabla4[[#This Row],[Legajo]],Anexos!A28:J322,4,FALSE)</f>
        <v>18</v>
      </c>
      <c r="I29" s="29">
        <f>VLOOKUP(Tabla4[[#This Row],[Legajo]],Tabla1[#All],10,FALSE)</f>
        <v>45327</v>
      </c>
      <c r="J29" s="27">
        <f>MONTH(Tabla4[[#This Row],[Fecha Certificado]])</f>
        <v>2</v>
      </c>
      <c r="K29" s="27">
        <f>YEAR(Tabla4[[#This Row],[Fecha Certificado]])</f>
        <v>2024</v>
      </c>
      <c r="L29" s="27">
        <f ca="1">SUMIF(Tabla1[#All],Tabla4[[#This Row],[Legajo]],Tabla1[Dias de Ausencia])</f>
        <v>44</v>
      </c>
      <c r="M29" s="27" t="str">
        <f>VLOOKUP(Tabla4[[#This Row],[Legajo]],Tabla1[#All],3,FALSE)</f>
        <v>enfermedad</v>
      </c>
    </row>
    <row r="30" spans="1:13" hidden="1">
      <c r="A30" s="63">
        <v>120789</v>
      </c>
      <c r="B30" s="64" t="s">
        <v>60</v>
      </c>
      <c r="C30" s="63" t="s">
        <v>25</v>
      </c>
      <c r="D30" s="27">
        <f>VLOOKUP(Tabla4[[#This Row],[Legajo]],Anexos!A29:I323,7,FALSE)</f>
        <v>48</v>
      </c>
      <c r="E30" s="27" t="str">
        <f>VLOOKUP(Tabla4[[#This Row],[Legajo]],Anexos!A29:I323,9,FALSE)</f>
        <v>F</v>
      </c>
      <c r="F30" s="27" t="str">
        <f>VLOOKUP(Tabla4[[#This Row],[Legajo]],Anexos!A29:J323,10,FALSE)</f>
        <v>Por tiempo indeterminado</v>
      </c>
      <c r="G30" s="27">
        <f>VLOOKUP(Tabla4[[#This Row],[Legajo]],Anexos!A29:J323,4,FALSE)</f>
        <v>18</v>
      </c>
      <c r="I30" s="29" t="e">
        <f>VLOOKUP(Tabla4[[#This Row],[Legajo]],Tabla1[#All],10,FALSE)</f>
        <v>#N/A</v>
      </c>
      <c r="J30" s="27" t="e">
        <f>MONTH(Tabla4[[#This Row],[Fecha Certificado]])</f>
        <v>#N/A</v>
      </c>
      <c r="K30" s="27" t="e">
        <f>YEAR(Tabla4[[#This Row],[Fecha Certificado]])</f>
        <v>#N/A</v>
      </c>
      <c r="L30" s="27">
        <f ca="1">SUMIF(Tabla1[#All],Tabla4[[#This Row],[Legajo]],Tabla1[Dias de Ausencia])</f>
        <v>0</v>
      </c>
      <c r="M30" s="27" t="e">
        <f>VLOOKUP(Tabla4[[#This Row],[Legajo]],Tabla1[#All],3,FALSE)</f>
        <v>#N/A</v>
      </c>
    </row>
    <row r="31" spans="1:13" hidden="1">
      <c r="A31" s="63">
        <v>126508</v>
      </c>
      <c r="B31" s="64" t="s">
        <v>61</v>
      </c>
      <c r="C31" s="63" t="s">
        <v>53</v>
      </c>
      <c r="D31" s="27">
        <f>VLOOKUP(Tabla4[[#This Row],[Legajo]],Anexos!A30:I324,7,FALSE)</f>
        <v>45</v>
      </c>
      <c r="E31" s="27" t="str">
        <f>VLOOKUP(Tabla4[[#This Row],[Legajo]],Anexos!A30:I324,9,FALSE)</f>
        <v>F</v>
      </c>
      <c r="F31" s="27" t="str">
        <f>VLOOKUP(Tabla4[[#This Row],[Legajo]],Anexos!A30:J324,10,FALSE)</f>
        <v>Por tiempo indeterminado</v>
      </c>
      <c r="G31" s="27">
        <f>VLOOKUP(Tabla4[[#This Row],[Legajo]],Anexos!A30:J324,4,FALSE)</f>
        <v>1</v>
      </c>
      <c r="I31" s="29" t="e">
        <f>VLOOKUP(Tabla4[[#This Row],[Legajo]],Tabla1[#All],10,FALSE)</f>
        <v>#N/A</v>
      </c>
      <c r="J31" s="27" t="e">
        <f>MONTH(Tabla4[[#This Row],[Fecha Certificado]])</f>
        <v>#N/A</v>
      </c>
      <c r="K31" s="27" t="e">
        <f>YEAR(Tabla4[[#This Row],[Fecha Certificado]])</f>
        <v>#N/A</v>
      </c>
      <c r="L31" s="27">
        <f ca="1">SUMIF(Tabla1[#All],Tabla4[[#This Row],[Legajo]],Tabla1[Dias de Ausencia])</f>
        <v>0</v>
      </c>
      <c r="M31" s="27" t="e">
        <f>VLOOKUP(Tabla4[[#This Row],[Legajo]],Tabla1[#All],3,FALSE)</f>
        <v>#N/A</v>
      </c>
    </row>
    <row r="32" spans="1:13" hidden="1">
      <c r="A32" s="63">
        <v>120960</v>
      </c>
      <c r="B32" s="64" t="s">
        <v>62</v>
      </c>
      <c r="C32" s="63" t="s">
        <v>25</v>
      </c>
      <c r="D32" s="27">
        <f>VLOOKUP(Tabla4[[#This Row],[Legajo]],Anexos!A31:I325,7,FALSE)</f>
        <v>45</v>
      </c>
      <c r="E32" s="27" t="str">
        <f>VLOOKUP(Tabla4[[#This Row],[Legajo]],Anexos!A31:I325,9,FALSE)</f>
        <v>M</v>
      </c>
      <c r="F32" s="27" t="str">
        <f>VLOOKUP(Tabla4[[#This Row],[Legajo]],Anexos!A31:J325,10,FALSE)</f>
        <v>Por tiempo indeterminado</v>
      </c>
      <c r="G32" s="27">
        <f>VLOOKUP(Tabla4[[#This Row],[Legajo]],Anexos!A31:J325,4,FALSE)</f>
        <v>18</v>
      </c>
      <c r="I32" s="29" t="e">
        <f>VLOOKUP(Tabla4[[#This Row],[Legajo]],Tabla1[#All],10,FALSE)</f>
        <v>#N/A</v>
      </c>
      <c r="J32" s="27" t="e">
        <f>MONTH(Tabla4[[#This Row],[Fecha Certificado]])</f>
        <v>#N/A</v>
      </c>
      <c r="K32" s="27" t="e">
        <f>YEAR(Tabla4[[#This Row],[Fecha Certificado]])</f>
        <v>#N/A</v>
      </c>
      <c r="L32" s="27">
        <f ca="1">SUMIF(Tabla1[#All],Tabla4[[#This Row],[Legajo]],Tabla1[Dias de Ausencia])</f>
        <v>0</v>
      </c>
      <c r="M32" s="27" t="e">
        <f>VLOOKUP(Tabla4[[#This Row],[Legajo]],Tabla1[#All],3,FALSE)</f>
        <v>#N/A</v>
      </c>
    </row>
    <row r="33" spans="1:13" hidden="1">
      <c r="A33" s="63">
        <v>126115</v>
      </c>
      <c r="B33" s="64" t="s">
        <v>63</v>
      </c>
      <c r="C33" s="63" t="s">
        <v>53</v>
      </c>
      <c r="D33" s="27">
        <f>VLOOKUP(Tabla4[[#This Row],[Legajo]],Anexos!A32:I326,7,FALSE)</f>
        <v>42</v>
      </c>
      <c r="E33" s="27" t="str">
        <f>VLOOKUP(Tabla4[[#This Row],[Legajo]],Anexos!A32:I326,9,FALSE)</f>
        <v>M</v>
      </c>
      <c r="F33" s="27" t="str">
        <f>VLOOKUP(Tabla4[[#This Row],[Legajo]],Anexos!A32:J326,10,FALSE)</f>
        <v>Por tiempo indeterminado</v>
      </c>
      <c r="G33" s="27">
        <f>VLOOKUP(Tabla4[[#This Row],[Legajo]],Anexos!A32:J326,4,FALSE)</f>
        <v>4</v>
      </c>
      <c r="I33" s="29" t="e">
        <f>VLOOKUP(Tabla4[[#This Row],[Legajo]],Tabla1[#All],10,FALSE)</f>
        <v>#N/A</v>
      </c>
      <c r="J33" s="27" t="e">
        <f>MONTH(Tabla4[[#This Row],[Fecha Certificado]])</f>
        <v>#N/A</v>
      </c>
      <c r="K33" s="27" t="e">
        <f>YEAR(Tabla4[[#This Row],[Fecha Certificado]])</f>
        <v>#N/A</v>
      </c>
      <c r="L33" s="27">
        <f ca="1">SUMIF(Tabla1[#All],Tabla4[[#This Row],[Legajo]],Tabla1[Dias de Ausencia])</f>
        <v>0</v>
      </c>
      <c r="M33" s="27" t="e">
        <f>VLOOKUP(Tabla4[[#This Row],[Legajo]],Tabla1[#All],3,FALSE)</f>
        <v>#N/A</v>
      </c>
    </row>
    <row r="34" spans="1:13" hidden="1">
      <c r="A34" s="66">
        <v>125792</v>
      </c>
      <c r="B34" s="64" t="s">
        <v>64</v>
      </c>
      <c r="C34" s="63" t="s">
        <v>25</v>
      </c>
      <c r="D34" s="27">
        <f>VLOOKUP(Tabla4[[#This Row],[Legajo]],Anexos!A33:I327,7,FALSE)</f>
        <v>47</v>
      </c>
      <c r="E34" s="27" t="str">
        <f>VLOOKUP(Tabla4[[#This Row],[Legajo]],Anexos!A33:I327,9,FALSE)</f>
        <v>M</v>
      </c>
      <c r="F34" s="27" t="str">
        <f>VLOOKUP(Tabla4[[#This Row],[Legajo]],Anexos!A33:J327,10,FALSE)</f>
        <v>Por tiempo indeterminado</v>
      </c>
      <c r="G34" s="27">
        <f>VLOOKUP(Tabla4[[#This Row],[Legajo]],Anexos!A33:J327,4,FALSE)</f>
        <v>6</v>
      </c>
      <c r="I34" s="29" t="e">
        <f>VLOOKUP(Tabla4[[#This Row],[Legajo]],Tabla1[#All],10,FALSE)</f>
        <v>#N/A</v>
      </c>
      <c r="J34" s="27" t="e">
        <f>MONTH(Tabla4[[#This Row],[Fecha Certificado]])</f>
        <v>#N/A</v>
      </c>
      <c r="K34" s="27" t="e">
        <f>YEAR(Tabla4[[#This Row],[Fecha Certificado]])</f>
        <v>#N/A</v>
      </c>
      <c r="L34" s="27">
        <f ca="1">SUMIF(Tabla1[#All],Tabla4[[#This Row],[Legajo]],Tabla1[Dias de Ausencia])</f>
        <v>0</v>
      </c>
      <c r="M34" s="27" t="e">
        <f>VLOOKUP(Tabla4[[#This Row],[Legajo]],Tabla1[#All],3,FALSE)</f>
        <v>#N/A</v>
      </c>
    </row>
    <row r="35" spans="1:13" hidden="1">
      <c r="A35" s="66">
        <v>125318</v>
      </c>
      <c r="B35" s="64" t="s">
        <v>65</v>
      </c>
      <c r="C35" s="63" t="s">
        <v>25</v>
      </c>
      <c r="D35" s="27">
        <f>VLOOKUP(Tabla4[[#This Row],[Legajo]],Anexos!A34:I328,7,FALSE)</f>
        <v>54</v>
      </c>
      <c r="E35" s="27" t="str">
        <f>VLOOKUP(Tabla4[[#This Row],[Legajo]],Anexos!A34:I328,9,FALSE)</f>
        <v>M</v>
      </c>
      <c r="F35" s="27" t="str">
        <f>VLOOKUP(Tabla4[[#This Row],[Legajo]],Anexos!A34:J328,10,FALSE)</f>
        <v>Por tiempo indeterminado</v>
      </c>
      <c r="G35" s="27">
        <f>VLOOKUP(Tabla4[[#This Row],[Legajo]],Anexos!A34:J328,4,FALSE)</f>
        <v>13</v>
      </c>
      <c r="I35" s="29" t="e">
        <f>VLOOKUP(Tabla4[[#This Row],[Legajo]],Tabla1[#All],10,FALSE)</f>
        <v>#N/A</v>
      </c>
      <c r="J35" s="27" t="e">
        <f>MONTH(Tabla4[[#This Row],[Fecha Certificado]])</f>
        <v>#N/A</v>
      </c>
      <c r="K35" s="27" t="e">
        <f>YEAR(Tabla4[[#This Row],[Fecha Certificado]])</f>
        <v>#N/A</v>
      </c>
      <c r="L35" s="27">
        <f ca="1">SUMIF(Tabla1[#All],Tabla4[[#This Row],[Legajo]],Tabla1[Dias de Ausencia])</f>
        <v>0</v>
      </c>
      <c r="M35" s="27" t="e">
        <f>VLOOKUP(Tabla4[[#This Row],[Legajo]],Tabla1[#All],3,FALSE)</f>
        <v>#N/A</v>
      </c>
    </row>
    <row r="36" spans="1:13" hidden="1">
      <c r="A36" s="66">
        <v>125838</v>
      </c>
      <c r="B36" s="64" t="s">
        <v>66</v>
      </c>
      <c r="C36" s="63" t="s">
        <v>25</v>
      </c>
      <c r="D36" s="27">
        <f>VLOOKUP(Tabla4[[#This Row],[Legajo]],Anexos!A35:I329,7,FALSE)</f>
        <v>50</v>
      </c>
      <c r="E36" s="27" t="str">
        <f>VLOOKUP(Tabla4[[#This Row],[Legajo]],Anexos!A35:I329,9,FALSE)</f>
        <v>M</v>
      </c>
      <c r="F36" s="27" t="str">
        <f>VLOOKUP(Tabla4[[#This Row],[Legajo]],Anexos!A35:J329,10,FALSE)</f>
        <v>Por tiempo indeterminado</v>
      </c>
      <c r="G36" s="27">
        <f>VLOOKUP(Tabla4[[#This Row],[Legajo]],Anexos!A35:J329,4,FALSE)</f>
        <v>4</v>
      </c>
      <c r="I36" s="29">
        <f>VLOOKUP(Tabla4[[#This Row],[Legajo]],Tabla1[#All],10,FALSE)</f>
        <v>45321</v>
      </c>
      <c r="J36" s="27">
        <f>MONTH(Tabla4[[#This Row],[Fecha Certificado]])</f>
        <v>1</v>
      </c>
      <c r="K36" s="27">
        <f>YEAR(Tabla4[[#This Row],[Fecha Certificado]])</f>
        <v>2024</v>
      </c>
      <c r="L36" s="27">
        <f ca="1">SUMIF(Tabla1[#All],Tabla4[[#This Row],[Legajo]],Tabla1[Dias de Ausencia])</f>
        <v>4</v>
      </c>
      <c r="M36" s="27" t="str">
        <f>VLOOKUP(Tabla4[[#This Row],[Legajo]],Tabla1[#All],3,FALSE)</f>
        <v>Aviso Personal</v>
      </c>
    </row>
    <row r="37" spans="1:13" hidden="1">
      <c r="A37" s="66">
        <v>120370</v>
      </c>
      <c r="B37" s="64" t="s">
        <v>67</v>
      </c>
      <c r="C37" s="63" t="s">
        <v>25</v>
      </c>
      <c r="D37" s="27">
        <f>VLOOKUP(Tabla4[[#This Row],[Legajo]],Anexos!A36:I330,7,FALSE)</f>
        <v>59</v>
      </c>
      <c r="E37" s="27" t="str">
        <f>VLOOKUP(Tabla4[[#This Row],[Legajo]],Anexos!A36:I330,9,FALSE)</f>
        <v>M</v>
      </c>
      <c r="F37" s="27" t="str">
        <f>VLOOKUP(Tabla4[[#This Row],[Legajo]],Anexos!A36:J330,10,FALSE)</f>
        <v>Por tiempo indeterminado</v>
      </c>
      <c r="G37" s="27">
        <f>VLOOKUP(Tabla4[[#This Row],[Legajo]],Anexos!A36:J330,4,FALSE)</f>
        <v>20</v>
      </c>
      <c r="I37" s="29" t="e">
        <f>VLOOKUP(Tabla4[[#This Row],[Legajo]],Tabla1[#All],10,FALSE)</f>
        <v>#N/A</v>
      </c>
      <c r="J37" s="27" t="e">
        <f>MONTH(Tabla4[[#This Row],[Fecha Certificado]])</f>
        <v>#N/A</v>
      </c>
      <c r="K37" s="27" t="e">
        <f>YEAR(Tabla4[[#This Row],[Fecha Certificado]])</f>
        <v>#N/A</v>
      </c>
      <c r="L37" s="27">
        <f ca="1">SUMIF(Tabla1[#All],Tabla4[[#This Row],[Legajo]],Tabla1[Dias de Ausencia])</f>
        <v>0</v>
      </c>
      <c r="M37" s="27" t="e">
        <f>VLOOKUP(Tabla4[[#This Row],[Legajo]],Tabla1[#All],3,FALSE)</f>
        <v>#N/A</v>
      </c>
    </row>
    <row r="38" spans="1:13" hidden="1">
      <c r="A38" s="66">
        <v>121127</v>
      </c>
      <c r="B38" s="64" t="s">
        <v>68</v>
      </c>
      <c r="C38" s="63" t="s">
        <v>25</v>
      </c>
      <c r="D38" s="27">
        <f>VLOOKUP(Tabla4[[#This Row],[Legajo]],Anexos!A37:I331,7,FALSE)</f>
        <v>53</v>
      </c>
      <c r="E38" s="27" t="str">
        <f>VLOOKUP(Tabla4[[#This Row],[Legajo]],Anexos!A37:I331,9,FALSE)</f>
        <v>M</v>
      </c>
      <c r="F38" s="27" t="str">
        <f>VLOOKUP(Tabla4[[#This Row],[Legajo]],Anexos!A37:J331,10,FALSE)</f>
        <v>Por tiempo indeterminado</v>
      </c>
      <c r="G38" s="27">
        <f>VLOOKUP(Tabla4[[#This Row],[Legajo]],Anexos!A37:J331,4,FALSE)</f>
        <v>18</v>
      </c>
      <c r="I38" s="29" t="e">
        <f>VLOOKUP(Tabla4[[#This Row],[Legajo]],Tabla1[#All],10,FALSE)</f>
        <v>#N/A</v>
      </c>
      <c r="J38" s="27" t="e">
        <f>MONTH(Tabla4[[#This Row],[Fecha Certificado]])</f>
        <v>#N/A</v>
      </c>
      <c r="K38" s="27" t="e">
        <f>YEAR(Tabla4[[#This Row],[Fecha Certificado]])</f>
        <v>#N/A</v>
      </c>
      <c r="L38" s="27">
        <f ca="1">SUMIF(Tabla1[#All],Tabla4[[#This Row],[Legajo]],Tabla1[Dias de Ausencia])</f>
        <v>0</v>
      </c>
      <c r="M38" s="27" t="e">
        <f>VLOOKUP(Tabla4[[#This Row],[Legajo]],Tabla1[#All],3,FALSE)</f>
        <v>#N/A</v>
      </c>
    </row>
    <row r="39" spans="1:13" hidden="1">
      <c r="A39" s="66">
        <v>126033</v>
      </c>
      <c r="B39" s="64" t="s">
        <v>69</v>
      </c>
      <c r="C39" s="63" t="s">
        <v>33</v>
      </c>
      <c r="D39" s="27">
        <f>VLOOKUP(Tabla4[[#This Row],[Legajo]],Anexos!A38:I332,7,FALSE)</f>
        <v>51</v>
      </c>
      <c r="E39" s="27" t="str">
        <f>VLOOKUP(Tabla4[[#This Row],[Legajo]],Anexos!A38:I332,9,FALSE)</f>
        <v>M</v>
      </c>
      <c r="F39" s="27" t="str">
        <f>VLOOKUP(Tabla4[[#This Row],[Legajo]],Anexos!A38:J332,10,FALSE)</f>
        <v>Por tiempo indeterminado</v>
      </c>
      <c r="G39" s="27">
        <f>VLOOKUP(Tabla4[[#This Row],[Legajo]],Anexos!A38:J332,4,FALSE)</f>
        <v>7</v>
      </c>
      <c r="I39" s="29" t="e">
        <f>VLOOKUP(Tabla4[[#This Row],[Legajo]],Tabla1[#All],10,FALSE)</f>
        <v>#N/A</v>
      </c>
      <c r="J39" s="27" t="e">
        <f>MONTH(Tabla4[[#This Row],[Fecha Certificado]])</f>
        <v>#N/A</v>
      </c>
      <c r="K39" s="27" t="e">
        <f>YEAR(Tabla4[[#This Row],[Fecha Certificado]])</f>
        <v>#N/A</v>
      </c>
      <c r="L39" s="27">
        <f ca="1">SUMIF(Tabla1[#All],Tabla4[[#This Row],[Legajo]],Tabla1[Dias de Ausencia])</f>
        <v>0</v>
      </c>
      <c r="M39" s="27" t="e">
        <f>VLOOKUP(Tabla4[[#This Row],[Legajo]],Tabla1[#All],3,FALSE)</f>
        <v>#N/A</v>
      </c>
    </row>
    <row r="40" spans="1:13" hidden="1">
      <c r="A40" s="66">
        <v>120648</v>
      </c>
      <c r="B40" s="64" t="s">
        <v>70</v>
      </c>
      <c r="C40" s="63" t="s">
        <v>25</v>
      </c>
      <c r="D40" s="27">
        <f>VLOOKUP(Tabla4[[#This Row],[Legajo]],Anexos!A39:I333,7,FALSE)</f>
        <v>45</v>
      </c>
      <c r="E40" s="27" t="str">
        <f>VLOOKUP(Tabla4[[#This Row],[Legajo]],Anexos!A39:I333,9,FALSE)</f>
        <v>M</v>
      </c>
      <c r="F40" s="27" t="str">
        <f>VLOOKUP(Tabla4[[#This Row],[Legajo]],Anexos!A39:J333,10,FALSE)</f>
        <v>Por tiempo indeterminado</v>
      </c>
      <c r="G40" s="27">
        <f>VLOOKUP(Tabla4[[#This Row],[Legajo]],Anexos!A39:J333,4,FALSE)</f>
        <v>19</v>
      </c>
      <c r="I40" s="29" t="e">
        <f>VLOOKUP(Tabla4[[#This Row],[Legajo]],Tabla1[#All],10,FALSE)</f>
        <v>#N/A</v>
      </c>
      <c r="J40" s="27" t="e">
        <f>MONTH(Tabla4[[#This Row],[Fecha Certificado]])</f>
        <v>#N/A</v>
      </c>
      <c r="K40" s="27" t="e">
        <f>YEAR(Tabla4[[#This Row],[Fecha Certificado]])</f>
        <v>#N/A</v>
      </c>
      <c r="L40" s="27">
        <f ca="1">SUMIF(Tabla1[#All],Tabla4[[#This Row],[Legajo]],Tabla1[Dias de Ausencia])</f>
        <v>0</v>
      </c>
      <c r="M40" s="27" t="e">
        <f>VLOOKUP(Tabla4[[#This Row],[Legajo]],Tabla1[#All],3,FALSE)</f>
        <v>#N/A</v>
      </c>
    </row>
    <row r="41" spans="1:13" hidden="1">
      <c r="A41" s="66">
        <v>120448</v>
      </c>
      <c r="B41" s="64" t="s">
        <v>71</v>
      </c>
      <c r="C41" s="63" t="s">
        <v>33</v>
      </c>
      <c r="D41" s="27">
        <f>VLOOKUP(Tabla4[[#This Row],[Legajo]],Anexos!A40:I334,7,FALSE)</f>
        <v>56</v>
      </c>
      <c r="E41" s="27" t="str">
        <f>VLOOKUP(Tabla4[[#This Row],[Legajo]],Anexos!A40:I334,9,FALSE)</f>
        <v>M</v>
      </c>
      <c r="F41" s="27" t="str">
        <f>VLOOKUP(Tabla4[[#This Row],[Legajo]],Anexos!A40:J334,10,FALSE)</f>
        <v>Por tiempo indeterminado</v>
      </c>
      <c r="G41" s="27">
        <f>VLOOKUP(Tabla4[[#This Row],[Legajo]],Anexos!A40:J334,4,FALSE)</f>
        <v>19</v>
      </c>
      <c r="I41" s="29" t="e">
        <f>VLOOKUP(Tabla4[[#This Row],[Legajo]],Tabla1[#All],10,FALSE)</f>
        <v>#N/A</v>
      </c>
      <c r="J41" s="27" t="e">
        <f>MONTH(Tabla4[[#This Row],[Fecha Certificado]])</f>
        <v>#N/A</v>
      </c>
      <c r="K41" s="27" t="e">
        <f>YEAR(Tabla4[[#This Row],[Fecha Certificado]])</f>
        <v>#N/A</v>
      </c>
      <c r="L41" s="27">
        <f ca="1">SUMIF(Tabla1[#All],Tabla4[[#This Row],[Legajo]],Tabla1[Dias de Ausencia])</f>
        <v>0</v>
      </c>
      <c r="M41" s="27" t="e">
        <f>VLOOKUP(Tabla4[[#This Row],[Legajo]],Tabla1[#All],3,FALSE)</f>
        <v>#N/A</v>
      </c>
    </row>
    <row r="42" spans="1:13" hidden="1">
      <c r="A42" s="66">
        <v>125173</v>
      </c>
      <c r="B42" s="64" t="s">
        <v>72</v>
      </c>
      <c r="C42" s="63" t="s">
        <v>25</v>
      </c>
      <c r="D42" s="27">
        <f>VLOOKUP(Tabla4[[#This Row],[Legajo]],Anexos!A41:I335,7,FALSE)</f>
        <v>48</v>
      </c>
      <c r="E42" s="27" t="str">
        <f>VLOOKUP(Tabla4[[#This Row],[Legajo]],Anexos!A41:I335,9,FALSE)</f>
        <v>F</v>
      </c>
      <c r="F42" s="27" t="str">
        <f>VLOOKUP(Tabla4[[#This Row],[Legajo]],Anexos!A41:J335,10,FALSE)</f>
        <v>Por tiempo indeterminado</v>
      </c>
      <c r="G42" s="27">
        <f>VLOOKUP(Tabla4[[#This Row],[Legajo]],Anexos!A41:J335,4,FALSE)</f>
        <v>13</v>
      </c>
      <c r="I42" s="29" t="e">
        <f>VLOOKUP(Tabla4[[#This Row],[Legajo]],Tabla1[#All],10,FALSE)</f>
        <v>#N/A</v>
      </c>
      <c r="J42" s="27" t="e">
        <f>MONTH(Tabla4[[#This Row],[Fecha Certificado]])</f>
        <v>#N/A</v>
      </c>
      <c r="K42" s="27" t="e">
        <f>YEAR(Tabla4[[#This Row],[Fecha Certificado]])</f>
        <v>#N/A</v>
      </c>
      <c r="L42" s="27">
        <f ca="1">SUMIF(Tabla1[#All],Tabla4[[#This Row],[Legajo]],Tabla1[Dias de Ausencia])</f>
        <v>0</v>
      </c>
      <c r="M42" s="27" t="e">
        <f>VLOOKUP(Tabla4[[#This Row],[Legajo]],Tabla1[#All],3,FALSE)</f>
        <v>#N/A</v>
      </c>
    </row>
    <row r="43" spans="1:13" hidden="1">
      <c r="A43" s="66">
        <v>120397</v>
      </c>
      <c r="B43" s="64" t="s">
        <v>73</v>
      </c>
      <c r="C43" s="63" t="s">
        <v>25</v>
      </c>
      <c r="D43" s="27">
        <f>VLOOKUP(Tabla4[[#This Row],[Legajo]],Anexos!A42:I336,7,FALSE)</f>
        <v>58</v>
      </c>
      <c r="E43" s="27" t="str">
        <f>VLOOKUP(Tabla4[[#This Row],[Legajo]],Anexos!A42:I336,9,FALSE)</f>
        <v>M</v>
      </c>
      <c r="F43" s="27" t="str">
        <f>VLOOKUP(Tabla4[[#This Row],[Legajo]],Anexos!A42:J336,10,FALSE)</f>
        <v>Por tiempo indeterminado</v>
      </c>
      <c r="G43" s="27">
        <f>VLOOKUP(Tabla4[[#This Row],[Legajo]],Anexos!A42:J336,4,FALSE)</f>
        <v>20</v>
      </c>
      <c r="I43" s="29">
        <f>VLOOKUP(Tabla4[[#This Row],[Legajo]],Tabla1[#All],10,FALSE)</f>
        <v>45317</v>
      </c>
      <c r="J43" s="27">
        <f>MONTH(Tabla4[[#This Row],[Fecha Certificado]])</f>
        <v>1</v>
      </c>
      <c r="K43" s="27">
        <f>YEAR(Tabla4[[#This Row],[Fecha Certificado]])</f>
        <v>2024</v>
      </c>
      <c r="L43" s="27">
        <f ca="1">SUMIF(Tabla1[#All],Tabla4[[#This Row],[Legajo]],Tabla1[Dias de Ausencia])</f>
        <v>2</v>
      </c>
      <c r="M43" s="27" t="str">
        <f>VLOOKUP(Tabla4[[#This Row],[Legajo]],Tabla1[#All],3,FALSE)</f>
        <v>enfermedad</v>
      </c>
    </row>
    <row r="44" spans="1:13" hidden="1">
      <c r="A44" s="66">
        <v>120379</v>
      </c>
      <c r="B44" s="64" t="s">
        <v>74</v>
      </c>
      <c r="C44" s="63" t="s">
        <v>25</v>
      </c>
      <c r="D44" s="27">
        <f>VLOOKUP(Tabla4[[#This Row],[Legajo]],Anexos!A43:I337,7,FALSE)</f>
        <v>64</v>
      </c>
      <c r="E44" s="27" t="str">
        <f>VLOOKUP(Tabla4[[#This Row],[Legajo]],Anexos!A43:I337,9,FALSE)</f>
        <v>M</v>
      </c>
      <c r="F44" s="27" t="str">
        <f>VLOOKUP(Tabla4[[#This Row],[Legajo]],Anexos!A43:J337,10,FALSE)</f>
        <v>Por tiempo indeterminado</v>
      </c>
      <c r="G44" s="27">
        <f>VLOOKUP(Tabla4[[#This Row],[Legajo]],Anexos!A43:J337,4,FALSE)</f>
        <v>20</v>
      </c>
      <c r="I44" s="29" t="e">
        <f>VLOOKUP(Tabla4[[#This Row],[Legajo]],Tabla1[#All],10,FALSE)</f>
        <v>#N/A</v>
      </c>
      <c r="J44" s="27" t="e">
        <f>MONTH(Tabla4[[#This Row],[Fecha Certificado]])</f>
        <v>#N/A</v>
      </c>
      <c r="K44" s="27" t="e">
        <f>YEAR(Tabla4[[#This Row],[Fecha Certificado]])</f>
        <v>#N/A</v>
      </c>
      <c r="L44" s="27">
        <f ca="1">SUMIF(Tabla1[#All],Tabla4[[#This Row],[Legajo]],Tabla1[Dias de Ausencia])</f>
        <v>0</v>
      </c>
      <c r="M44" s="27" t="e">
        <f>VLOOKUP(Tabla4[[#This Row],[Legajo]],Tabla1[#All],3,FALSE)</f>
        <v>#N/A</v>
      </c>
    </row>
    <row r="45" spans="1:13" hidden="1">
      <c r="A45" s="66">
        <v>125319</v>
      </c>
      <c r="B45" s="64" t="s">
        <v>75</v>
      </c>
      <c r="C45" s="63" t="s">
        <v>25</v>
      </c>
      <c r="D45" s="27">
        <f>VLOOKUP(Tabla4[[#This Row],[Legajo]],Anexos!A44:I338,7,FALSE)</f>
        <v>58</v>
      </c>
      <c r="E45" s="27" t="str">
        <f>VLOOKUP(Tabla4[[#This Row],[Legajo]],Anexos!A44:I338,9,FALSE)</f>
        <v>F</v>
      </c>
      <c r="F45" s="27" t="str">
        <f>VLOOKUP(Tabla4[[#This Row],[Legajo]],Anexos!A44:J338,10,FALSE)</f>
        <v>Por tiempo indeterminado</v>
      </c>
      <c r="G45" s="27">
        <f>VLOOKUP(Tabla4[[#This Row],[Legajo]],Anexos!A44:J338,4,FALSE)</f>
        <v>14</v>
      </c>
      <c r="I45" s="29">
        <f>VLOOKUP(Tabla4[[#This Row],[Legajo]],Tabla1[#All],10,FALSE)</f>
        <v>45364</v>
      </c>
      <c r="J45" s="27">
        <f>MONTH(Tabla4[[#This Row],[Fecha Certificado]])</f>
        <v>3</v>
      </c>
      <c r="K45" s="27">
        <f>YEAR(Tabla4[[#This Row],[Fecha Certificado]])</f>
        <v>2024</v>
      </c>
      <c r="L45" s="27">
        <f ca="1">SUMIF(Tabla1[#All],Tabla4[[#This Row],[Legajo]],Tabla1[Dias de Ausencia])</f>
        <v>1</v>
      </c>
      <c r="M45" s="27" t="str">
        <f>VLOOKUP(Tabla4[[#This Row],[Legajo]],Tabla1[#All],3,FALSE)</f>
        <v>Permiso Medico</v>
      </c>
    </row>
    <row r="46" spans="1:13" hidden="1">
      <c r="A46" s="66">
        <v>126083</v>
      </c>
      <c r="B46" s="64" t="s">
        <v>76</v>
      </c>
      <c r="C46" s="63" t="s">
        <v>25</v>
      </c>
      <c r="D46" s="27">
        <f>VLOOKUP(Tabla4[[#This Row],[Legajo]],Anexos!A45:I339,7,FALSE)</f>
        <v>24</v>
      </c>
      <c r="E46" s="27" t="str">
        <f>VLOOKUP(Tabla4[[#This Row],[Legajo]],Anexos!A45:I339,9,FALSE)</f>
        <v>M</v>
      </c>
      <c r="F46" s="27" t="str">
        <f>VLOOKUP(Tabla4[[#This Row],[Legajo]],Anexos!A45:J339,10,FALSE)</f>
        <v>PPD</v>
      </c>
      <c r="G46" s="27">
        <f>VLOOKUP(Tabla4[[#This Row],[Legajo]],Anexos!A45:J339,4,FALSE)</f>
        <v>6</v>
      </c>
      <c r="I46" s="29" t="e">
        <f>VLOOKUP(Tabla4[[#This Row],[Legajo]],Tabla1[#All],10,FALSE)</f>
        <v>#N/A</v>
      </c>
      <c r="J46" s="27" t="e">
        <f>MONTH(Tabla4[[#This Row],[Fecha Certificado]])</f>
        <v>#N/A</v>
      </c>
      <c r="K46" s="27" t="e">
        <f>YEAR(Tabla4[[#This Row],[Fecha Certificado]])</f>
        <v>#N/A</v>
      </c>
      <c r="L46" s="27">
        <f ca="1">SUMIF(Tabla1[#All],Tabla4[[#This Row],[Legajo]],Tabla1[Dias de Ausencia])</f>
        <v>0</v>
      </c>
      <c r="M46" s="27" t="e">
        <f>VLOOKUP(Tabla4[[#This Row],[Legajo]],Tabla1[#All],3,FALSE)</f>
        <v>#N/A</v>
      </c>
    </row>
    <row r="47" spans="1:13" hidden="1">
      <c r="A47" s="66">
        <v>125964</v>
      </c>
      <c r="B47" s="64" t="s">
        <v>77</v>
      </c>
      <c r="C47" s="63" t="s">
        <v>25</v>
      </c>
      <c r="D47" s="27">
        <f>VLOOKUP(Tabla4[[#This Row],[Legajo]],Anexos!A46:I340,7,FALSE)</f>
        <v>37</v>
      </c>
      <c r="E47" s="27" t="str">
        <f>VLOOKUP(Tabla4[[#This Row],[Legajo]],Anexos!A46:I340,9,FALSE)</f>
        <v>F</v>
      </c>
      <c r="F47" s="27" t="str">
        <f>VLOOKUP(Tabla4[[#This Row],[Legajo]],Anexos!A46:J340,10,FALSE)</f>
        <v>Por tiempo indeterminado</v>
      </c>
      <c r="G47" s="27">
        <f>VLOOKUP(Tabla4[[#This Row],[Legajo]],Anexos!A46:J340,4,FALSE)</f>
        <v>4</v>
      </c>
      <c r="I47" s="29">
        <f>VLOOKUP(Tabla4[[#This Row],[Legajo]],Tabla1[#All],10,FALSE)</f>
        <v>45405</v>
      </c>
      <c r="J47" s="27">
        <f>MONTH(Tabla4[[#This Row],[Fecha Certificado]])</f>
        <v>4</v>
      </c>
      <c r="K47" s="27">
        <f>YEAR(Tabla4[[#This Row],[Fecha Certificado]])</f>
        <v>2024</v>
      </c>
      <c r="L47" s="27">
        <f ca="1">SUMIF(Tabla1[#All],Tabla4[[#This Row],[Legajo]],Tabla1[Dias de Ausencia])</f>
        <v>1</v>
      </c>
      <c r="M47" s="27" t="str">
        <f>VLOOKUP(Tabla4[[#This Row],[Legajo]],Tabla1[#All],3,FALSE)</f>
        <v>Permiso medico</v>
      </c>
    </row>
    <row r="48" spans="1:13" hidden="1">
      <c r="A48" s="66">
        <v>121636</v>
      </c>
      <c r="B48" s="64" t="s">
        <v>78</v>
      </c>
      <c r="C48" s="63" t="s">
        <v>33</v>
      </c>
      <c r="D48" s="27">
        <f>VLOOKUP(Tabla4[[#This Row],[Legajo]],Anexos!A47:I341,7,FALSE)</f>
        <v>44</v>
      </c>
      <c r="E48" s="27" t="str">
        <f>VLOOKUP(Tabla4[[#This Row],[Legajo]],Anexos!A47:I341,9,FALSE)</f>
        <v>M</v>
      </c>
      <c r="F48" s="27" t="str">
        <f>VLOOKUP(Tabla4[[#This Row],[Legajo]],Anexos!A47:J341,10,FALSE)</f>
        <v>Por tiempo indeterminado</v>
      </c>
      <c r="G48" s="27">
        <f>VLOOKUP(Tabla4[[#This Row],[Legajo]],Anexos!A47:J341,4,FALSE)</f>
        <v>17</v>
      </c>
      <c r="I48" s="29" t="e">
        <f>VLOOKUP(Tabla4[[#This Row],[Legajo]],Tabla1[#All],10,FALSE)</f>
        <v>#N/A</v>
      </c>
      <c r="J48" s="27" t="e">
        <f>MONTH(Tabla4[[#This Row],[Fecha Certificado]])</f>
        <v>#N/A</v>
      </c>
      <c r="K48" s="27" t="e">
        <f>YEAR(Tabla4[[#This Row],[Fecha Certificado]])</f>
        <v>#N/A</v>
      </c>
      <c r="L48" s="27">
        <f ca="1">SUMIF(Tabla1[#All],Tabla4[[#This Row],[Legajo]],Tabla1[Dias de Ausencia])</f>
        <v>0</v>
      </c>
      <c r="M48" s="27" t="e">
        <f>VLOOKUP(Tabla4[[#This Row],[Legajo]],Tabla1[#All],3,FALSE)</f>
        <v>#N/A</v>
      </c>
    </row>
    <row r="49" spans="1:13" hidden="1">
      <c r="A49" s="66">
        <v>125456</v>
      </c>
      <c r="B49" s="64" t="s">
        <v>79</v>
      </c>
      <c r="C49" s="63" t="s">
        <v>25</v>
      </c>
      <c r="D49" s="27">
        <f>VLOOKUP(Tabla4[[#This Row],[Legajo]],Anexos!A48:I342,7,FALSE)</f>
        <v>35</v>
      </c>
      <c r="E49" s="27" t="str">
        <f>VLOOKUP(Tabla4[[#This Row],[Legajo]],Anexos!A48:I342,9,FALSE)</f>
        <v>M</v>
      </c>
      <c r="F49" s="27" t="str">
        <f>VLOOKUP(Tabla4[[#This Row],[Legajo]],Anexos!A48:J342,10,FALSE)</f>
        <v>Por tiempo indeterminado</v>
      </c>
      <c r="G49" s="27">
        <f>VLOOKUP(Tabla4[[#This Row],[Legajo]],Anexos!A48:J342,4,FALSE)</f>
        <v>12</v>
      </c>
      <c r="I49" s="29" t="e">
        <f>VLOOKUP(Tabla4[[#This Row],[Legajo]],Tabla1[#All],10,FALSE)</f>
        <v>#N/A</v>
      </c>
      <c r="J49" s="27" t="e">
        <f>MONTH(Tabla4[[#This Row],[Fecha Certificado]])</f>
        <v>#N/A</v>
      </c>
      <c r="K49" s="27" t="e">
        <f>YEAR(Tabla4[[#This Row],[Fecha Certificado]])</f>
        <v>#N/A</v>
      </c>
      <c r="L49" s="27">
        <f ca="1">SUMIF(Tabla1[#All],Tabla4[[#This Row],[Legajo]],Tabla1[Dias de Ausencia])</f>
        <v>0</v>
      </c>
      <c r="M49" s="27" t="e">
        <f>VLOOKUP(Tabla4[[#This Row],[Legajo]],Tabla1[#All],3,FALSE)</f>
        <v>#N/A</v>
      </c>
    </row>
    <row r="50" spans="1:13" hidden="1">
      <c r="A50" s="66">
        <v>125570</v>
      </c>
      <c r="B50" s="64" t="s">
        <v>80</v>
      </c>
      <c r="C50" s="63" t="s">
        <v>25</v>
      </c>
      <c r="D50" s="27">
        <f>VLOOKUP(Tabla4[[#This Row],[Legajo]],Anexos!A49:I343,7,FALSE)</f>
        <v>38</v>
      </c>
      <c r="E50" s="27" t="str">
        <f>VLOOKUP(Tabla4[[#This Row],[Legajo]],Anexos!A49:I343,9,FALSE)</f>
        <v>F</v>
      </c>
      <c r="F50" s="27" t="str">
        <f>VLOOKUP(Tabla4[[#This Row],[Legajo]],Anexos!A49:J343,10,FALSE)</f>
        <v>Por tiempo indeterminado</v>
      </c>
      <c r="G50" s="27">
        <f>VLOOKUP(Tabla4[[#This Row],[Legajo]],Anexos!A49:J343,4,FALSE)</f>
        <v>10</v>
      </c>
      <c r="I50" s="29" t="e">
        <f>VLOOKUP(Tabla4[[#This Row],[Legajo]],Tabla1[#All],10,FALSE)</f>
        <v>#N/A</v>
      </c>
      <c r="J50" s="27" t="e">
        <f>MONTH(Tabla4[[#This Row],[Fecha Certificado]])</f>
        <v>#N/A</v>
      </c>
      <c r="K50" s="27" t="e">
        <f>YEAR(Tabla4[[#This Row],[Fecha Certificado]])</f>
        <v>#N/A</v>
      </c>
      <c r="L50" s="27">
        <f ca="1">SUMIF(Tabla1[#All],Tabla4[[#This Row],[Legajo]],Tabla1[Dias de Ausencia])</f>
        <v>0</v>
      </c>
      <c r="M50" s="27" t="e">
        <f>VLOOKUP(Tabla4[[#This Row],[Legajo]],Tabla1[#All],3,FALSE)</f>
        <v>#N/A</v>
      </c>
    </row>
    <row r="51" spans="1:13" hidden="1">
      <c r="A51" s="66">
        <v>122375</v>
      </c>
      <c r="B51" s="64" t="s">
        <v>81</v>
      </c>
      <c r="C51" s="63" t="s">
        <v>25</v>
      </c>
      <c r="D51" s="27">
        <f>VLOOKUP(Tabla4[[#This Row],[Legajo]],Anexos!A50:I344,7,FALSE)</f>
        <v>41</v>
      </c>
      <c r="E51" s="27" t="str">
        <f>VLOOKUP(Tabla4[[#This Row],[Legajo]],Anexos!A50:I344,9,FALSE)</f>
        <v>M</v>
      </c>
      <c r="F51" s="27" t="str">
        <f>VLOOKUP(Tabla4[[#This Row],[Legajo]],Anexos!A50:J344,10,FALSE)</f>
        <v>Por tiempo indeterminado</v>
      </c>
      <c r="G51" s="27">
        <f>VLOOKUP(Tabla4[[#This Row],[Legajo]],Anexos!A50:J344,4,FALSE)</f>
        <v>16</v>
      </c>
      <c r="I51" s="29" t="e">
        <f>VLOOKUP(Tabla4[[#This Row],[Legajo]],Tabla1[#All],10,FALSE)</f>
        <v>#N/A</v>
      </c>
      <c r="J51" s="27" t="e">
        <f>MONTH(Tabla4[[#This Row],[Fecha Certificado]])</f>
        <v>#N/A</v>
      </c>
      <c r="K51" s="27" t="e">
        <f>YEAR(Tabla4[[#This Row],[Fecha Certificado]])</f>
        <v>#N/A</v>
      </c>
      <c r="L51" s="27">
        <f ca="1">SUMIF(Tabla1[#All],Tabla4[[#This Row],[Legajo]],Tabla1[Dias de Ausencia])</f>
        <v>0</v>
      </c>
      <c r="M51" s="27" t="e">
        <f>VLOOKUP(Tabla4[[#This Row],[Legajo]],Tabla1[#All],3,FALSE)</f>
        <v>#N/A</v>
      </c>
    </row>
    <row r="52" spans="1:13" hidden="1">
      <c r="A52" s="66">
        <v>121972</v>
      </c>
      <c r="B52" s="64" t="s">
        <v>82</v>
      </c>
      <c r="C52" s="63" t="s">
        <v>33</v>
      </c>
      <c r="D52" s="27">
        <f>VLOOKUP(Tabla4[[#This Row],[Legajo]],Anexos!A51:I345,7,FALSE)</f>
        <v>41</v>
      </c>
      <c r="E52" s="27" t="str">
        <f>VLOOKUP(Tabla4[[#This Row],[Legajo]],Anexos!A51:I345,9,FALSE)</f>
        <v>F</v>
      </c>
      <c r="F52" s="27" t="str">
        <f>VLOOKUP(Tabla4[[#This Row],[Legajo]],Anexos!A51:J345,10,FALSE)</f>
        <v>Por tiempo indeterminado</v>
      </c>
      <c r="G52" s="27">
        <f>VLOOKUP(Tabla4[[#This Row],[Legajo]],Anexos!A51:J345,4,FALSE)</f>
        <v>16</v>
      </c>
      <c r="I52" s="29">
        <f>VLOOKUP(Tabla4[[#This Row],[Legajo]],Tabla1[#All],10,FALSE)</f>
        <v>45363</v>
      </c>
      <c r="J52" s="27">
        <f>MONTH(Tabla4[[#This Row],[Fecha Certificado]])</f>
        <v>3</v>
      </c>
      <c r="K52" s="27">
        <f>YEAR(Tabla4[[#This Row],[Fecha Certificado]])</f>
        <v>2024</v>
      </c>
      <c r="L52" s="27">
        <f ca="1">SUMIF(Tabla1[#All],Tabla4[[#This Row],[Legajo]],Tabla1[Dias de Ausencia])</f>
        <v>7</v>
      </c>
      <c r="M52" s="27" t="str">
        <f>VLOOKUP(Tabla4[[#This Row],[Legajo]],Tabla1[#All],3,FALSE)</f>
        <v>Enfermedad</v>
      </c>
    </row>
    <row r="53" spans="1:13" hidden="1">
      <c r="A53" s="66">
        <v>120649</v>
      </c>
      <c r="B53" s="64" t="s">
        <v>83</v>
      </c>
      <c r="C53" s="63" t="s">
        <v>25</v>
      </c>
      <c r="D53" s="27">
        <f>VLOOKUP(Tabla4[[#This Row],[Legajo]],Anexos!A52:I346,7,FALSE)</f>
        <v>46</v>
      </c>
      <c r="E53" s="27" t="str">
        <f>VLOOKUP(Tabla4[[#This Row],[Legajo]],Anexos!A52:I346,9,FALSE)</f>
        <v>F</v>
      </c>
      <c r="F53" s="27" t="str">
        <f>VLOOKUP(Tabla4[[#This Row],[Legajo]],Anexos!A52:J346,10,FALSE)</f>
        <v>Por tiempo indeterminado</v>
      </c>
      <c r="G53" s="27">
        <f>VLOOKUP(Tabla4[[#This Row],[Legajo]],Anexos!A52:J346,4,FALSE)</f>
        <v>19</v>
      </c>
      <c r="I53" s="29" t="e">
        <f>VLOOKUP(Tabla4[[#This Row],[Legajo]],Tabla1[#All],10,FALSE)</f>
        <v>#N/A</v>
      </c>
      <c r="J53" s="27" t="e">
        <f>MONTH(Tabla4[[#This Row],[Fecha Certificado]])</f>
        <v>#N/A</v>
      </c>
      <c r="K53" s="27" t="e">
        <f>YEAR(Tabla4[[#This Row],[Fecha Certificado]])</f>
        <v>#N/A</v>
      </c>
      <c r="L53" s="27">
        <f ca="1">SUMIF(Tabla1[#All],Tabla4[[#This Row],[Legajo]],Tabla1[Dias de Ausencia])</f>
        <v>0</v>
      </c>
      <c r="M53" s="27" t="e">
        <f>VLOOKUP(Tabla4[[#This Row],[Legajo]],Tabla1[#All],3,FALSE)</f>
        <v>#N/A</v>
      </c>
    </row>
    <row r="54" spans="1:13" hidden="1">
      <c r="A54" s="66">
        <v>125564</v>
      </c>
      <c r="B54" s="64" t="s">
        <v>84</v>
      </c>
      <c r="C54" s="63" t="s">
        <v>25</v>
      </c>
      <c r="D54" s="27">
        <f>VLOOKUP(Tabla4[[#This Row],[Legajo]],Anexos!A53:I347,7,FALSE)</f>
        <v>34</v>
      </c>
      <c r="E54" s="27" t="str">
        <f>VLOOKUP(Tabla4[[#This Row],[Legajo]],Anexos!A53:I347,9,FALSE)</f>
        <v>F</v>
      </c>
      <c r="F54" s="27" t="str">
        <f>VLOOKUP(Tabla4[[#This Row],[Legajo]],Anexos!A53:J347,10,FALSE)</f>
        <v>Por tiempo indeterminado</v>
      </c>
      <c r="G54" s="27">
        <f>VLOOKUP(Tabla4[[#This Row],[Legajo]],Anexos!A53:J347,4,FALSE)</f>
        <v>11</v>
      </c>
      <c r="I54" s="29">
        <f>VLOOKUP(Tabla4[[#This Row],[Legajo]],Tabla1[#All],10,FALSE)</f>
        <v>45408</v>
      </c>
      <c r="J54" s="27">
        <f>MONTH(Tabla4[[#This Row],[Fecha Certificado]])</f>
        <v>4</v>
      </c>
      <c r="K54" s="27">
        <f>YEAR(Tabla4[[#This Row],[Fecha Certificado]])</f>
        <v>2024</v>
      </c>
      <c r="L54" s="27">
        <f ca="1">SUMIF(Tabla1[#All],Tabla4[[#This Row],[Legajo]],Tabla1[Dias de Ausencia])</f>
        <v>15</v>
      </c>
      <c r="M54" s="27" t="str">
        <f>VLOOKUP(Tabla4[[#This Row],[Legajo]],Tabla1[#All],3,FALSE)</f>
        <v>Permiso Medico</v>
      </c>
    </row>
    <row r="55" spans="1:13" hidden="1">
      <c r="A55" s="66">
        <v>125472</v>
      </c>
      <c r="B55" s="64" t="s">
        <v>85</v>
      </c>
      <c r="C55" s="63" t="s">
        <v>25</v>
      </c>
      <c r="D55" s="27">
        <f>VLOOKUP(Tabla4[[#This Row],[Legajo]],Anexos!A54:I348,7,FALSE)</f>
        <v>35</v>
      </c>
      <c r="E55" s="27" t="str">
        <f>VLOOKUP(Tabla4[[#This Row],[Legajo]],Anexos!A54:I348,9,FALSE)</f>
        <v>F</v>
      </c>
      <c r="F55" s="27" t="str">
        <f>VLOOKUP(Tabla4[[#This Row],[Legajo]],Anexos!A54:J348,10,FALSE)</f>
        <v>Por tiempo indeterminado</v>
      </c>
      <c r="G55" s="27">
        <f>VLOOKUP(Tabla4[[#This Row],[Legajo]],Anexos!A54:J348,4,FALSE)</f>
        <v>9</v>
      </c>
      <c r="I55" s="29" t="e">
        <f>VLOOKUP(Tabla4[[#This Row],[Legajo]],Tabla1[#All],10,FALSE)</f>
        <v>#N/A</v>
      </c>
      <c r="J55" s="27" t="e">
        <f>MONTH(Tabla4[[#This Row],[Fecha Certificado]])</f>
        <v>#N/A</v>
      </c>
      <c r="K55" s="27" t="e">
        <f>YEAR(Tabla4[[#This Row],[Fecha Certificado]])</f>
        <v>#N/A</v>
      </c>
      <c r="L55" s="27">
        <f ca="1">SUMIF(Tabla1[#All],Tabla4[[#This Row],[Legajo]],Tabla1[Dias de Ausencia])</f>
        <v>0</v>
      </c>
      <c r="M55" s="27" t="e">
        <f>VLOOKUP(Tabla4[[#This Row],[Legajo]],Tabla1[#All],3,FALSE)</f>
        <v>#N/A</v>
      </c>
    </row>
    <row r="56" spans="1:13" hidden="1">
      <c r="A56" s="66">
        <v>120902</v>
      </c>
      <c r="B56" s="64" t="s">
        <v>86</v>
      </c>
      <c r="C56" s="63" t="s">
        <v>25</v>
      </c>
      <c r="D56" s="27">
        <f>VLOOKUP(Tabla4[[#This Row],[Legajo]],Anexos!A55:I349,7,FALSE)</f>
        <v>67</v>
      </c>
      <c r="E56" s="27" t="str">
        <f>VLOOKUP(Tabla4[[#This Row],[Legajo]],Anexos!A55:I349,9,FALSE)</f>
        <v>M</v>
      </c>
      <c r="F56" s="27" t="str">
        <f>VLOOKUP(Tabla4[[#This Row],[Legajo]],Anexos!A55:J349,10,FALSE)</f>
        <v>Por tiempo indeterminado</v>
      </c>
      <c r="G56" s="27">
        <f>VLOOKUP(Tabla4[[#This Row],[Legajo]],Anexos!A55:J349,4,FALSE)</f>
        <v>18</v>
      </c>
      <c r="I56" s="29" t="e">
        <f>VLOOKUP(Tabla4[[#This Row],[Legajo]],Tabla1[#All],10,FALSE)</f>
        <v>#N/A</v>
      </c>
      <c r="J56" s="27" t="e">
        <f>MONTH(Tabla4[[#This Row],[Fecha Certificado]])</f>
        <v>#N/A</v>
      </c>
      <c r="K56" s="27" t="e">
        <f>YEAR(Tabla4[[#This Row],[Fecha Certificado]])</f>
        <v>#N/A</v>
      </c>
      <c r="L56" s="27">
        <f ca="1">SUMIF(Tabla1[#All],Tabla4[[#This Row],[Legajo]],Tabla1[Dias de Ausencia])</f>
        <v>0</v>
      </c>
      <c r="M56" s="27" t="e">
        <f>VLOOKUP(Tabla4[[#This Row],[Legajo]],Tabla1[#All],3,FALSE)</f>
        <v>#N/A</v>
      </c>
    </row>
    <row r="57" spans="1:13" hidden="1">
      <c r="A57" s="66">
        <v>121129</v>
      </c>
      <c r="B57" s="64" t="s">
        <v>87</v>
      </c>
      <c r="C57" s="63" t="s">
        <v>25</v>
      </c>
      <c r="D57" s="27">
        <f>VLOOKUP(Tabla4[[#This Row],[Legajo]],Anexos!A56:I350,7,FALSE)</f>
        <v>47</v>
      </c>
      <c r="E57" s="27" t="str">
        <f>VLOOKUP(Tabla4[[#This Row],[Legajo]],Anexos!A56:I350,9,FALSE)</f>
        <v>M</v>
      </c>
      <c r="F57" s="27" t="str">
        <f>VLOOKUP(Tabla4[[#This Row],[Legajo]],Anexos!A56:J350,10,FALSE)</f>
        <v>Por tiempo indeterminado</v>
      </c>
      <c r="G57" s="27">
        <f>VLOOKUP(Tabla4[[#This Row],[Legajo]],Anexos!A56:J350,4,FALSE)</f>
        <v>18</v>
      </c>
      <c r="I57" s="29" t="e">
        <f>VLOOKUP(Tabla4[[#This Row],[Legajo]],Tabla1[#All],10,FALSE)</f>
        <v>#N/A</v>
      </c>
      <c r="J57" s="27" t="e">
        <f>MONTH(Tabla4[[#This Row],[Fecha Certificado]])</f>
        <v>#N/A</v>
      </c>
      <c r="K57" s="27" t="e">
        <f>YEAR(Tabla4[[#This Row],[Fecha Certificado]])</f>
        <v>#N/A</v>
      </c>
      <c r="L57" s="27">
        <f ca="1">SUMIF(Tabla1[#All],Tabla4[[#This Row],[Legajo]],Tabla1[Dias de Ausencia])</f>
        <v>0</v>
      </c>
      <c r="M57" s="27" t="e">
        <f>VLOOKUP(Tabla4[[#This Row],[Legajo]],Tabla1[#All],3,FALSE)</f>
        <v>#N/A</v>
      </c>
    </row>
    <row r="58" spans="1:13" hidden="1">
      <c r="A58" s="66">
        <v>125922</v>
      </c>
      <c r="B58" s="64" t="s">
        <v>88</v>
      </c>
      <c r="C58" s="63" t="s">
        <v>25</v>
      </c>
      <c r="D58" s="27">
        <f>VLOOKUP(Tabla4[[#This Row],[Legajo]],Anexos!A57:I351,7,FALSE)</f>
        <v>30</v>
      </c>
      <c r="E58" s="27" t="str">
        <f>VLOOKUP(Tabla4[[#This Row],[Legajo]],Anexos!A57:I351,9,FALSE)</f>
        <v>F</v>
      </c>
      <c r="F58" s="27" t="str">
        <f>VLOOKUP(Tabla4[[#This Row],[Legajo]],Anexos!A57:J351,10,FALSE)</f>
        <v>Por tiempo indeterminado</v>
      </c>
      <c r="G58" s="27">
        <f>VLOOKUP(Tabla4[[#This Row],[Legajo]],Anexos!A57:J351,4,FALSE)</f>
        <v>3</v>
      </c>
      <c r="I58" s="29" t="e">
        <f>VLOOKUP(Tabla4[[#This Row],[Legajo]],Tabla1[#All],10,FALSE)</f>
        <v>#N/A</v>
      </c>
      <c r="J58" s="27" t="e">
        <f>MONTH(Tabla4[[#This Row],[Fecha Certificado]])</f>
        <v>#N/A</v>
      </c>
      <c r="K58" s="27" t="e">
        <f>YEAR(Tabla4[[#This Row],[Fecha Certificado]])</f>
        <v>#N/A</v>
      </c>
      <c r="L58" s="27">
        <f ca="1">SUMIF(Tabla1[#All],Tabla4[[#This Row],[Legajo]],Tabla1[Dias de Ausencia])</f>
        <v>0</v>
      </c>
      <c r="M58" s="27" t="e">
        <f>VLOOKUP(Tabla4[[#This Row],[Legajo]],Tabla1[#All],3,FALSE)</f>
        <v>#N/A</v>
      </c>
    </row>
    <row r="59" spans="1:13" hidden="1">
      <c r="A59" s="66">
        <v>120962</v>
      </c>
      <c r="B59" s="64" t="s">
        <v>89</v>
      </c>
      <c r="C59" s="63" t="s">
        <v>25</v>
      </c>
      <c r="D59" s="27">
        <f>VLOOKUP(Tabla4[[#This Row],[Legajo]],Anexos!A58:I352,7,FALSE)</f>
        <v>53</v>
      </c>
      <c r="E59" s="27" t="str">
        <f>VLOOKUP(Tabla4[[#This Row],[Legajo]],Anexos!A58:I352,9,FALSE)</f>
        <v>M</v>
      </c>
      <c r="F59" s="27" t="str">
        <f>VLOOKUP(Tabla4[[#This Row],[Legajo]],Anexos!A58:J352,10,FALSE)</f>
        <v>Por tiempo indeterminado</v>
      </c>
      <c r="G59" s="27">
        <f>VLOOKUP(Tabla4[[#This Row],[Legajo]],Anexos!A58:J352,4,FALSE)</f>
        <v>18</v>
      </c>
      <c r="I59" s="29" t="e">
        <f>VLOOKUP(Tabla4[[#This Row],[Legajo]],Tabla1[#All],10,FALSE)</f>
        <v>#N/A</v>
      </c>
      <c r="J59" s="27" t="e">
        <f>MONTH(Tabla4[[#This Row],[Fecha Certificado]])</f>
        <v>#N/A</v>
      </c>
      <c r="K59" s="27" t="e">
        <f>YEAR(Tabla4[[#This Row],[Fecha Certificado]])</f>
        <v>#N/A</v>
      </c>
      <c r="L59" s="27">
        <f ca="1">SUMIF(Tabla1[#All],Tabla4[[#This Row],[Legajo]],Tabla1[Dias de Ausencia])</f>
        <v>0</v>
      </c>
      <c r="M59" s="27" t="e">
        <f>VLOOKUP(Tabla4[[#This Row],[Legajo]],Tabla1[#All],3,FALSE)</f>
        <v>#N/A</v>
      </c>
    </row>
    <row r="60" spans="1:13" hidden="1">
      <c r="A60" s="66">
        <v>121623</v>
      </c>
      <c r="B60" s="64" t="s">
        <v>90</v>
      </c>
      <c r="C60" s="63" t="s">
        <v>25</v>
      </c>
      <c r="D60" s="27">
        <f>VLOOKUP(Tabla4[[#This Row],[Legajo]],Anexos!A59:I353,7,FALSE)</f>
        <v>48</v>
      </c>
      <c r="E60" s="27" t="str">
        <f>VLOOKUP(Tabla4[[#This Row],[Legajo]],Anexos!A59:I353,9,FALSE)</f>
        <v>M</v>
      </c>
      <c r="F60" s="27" t="str">
        <f>VLOOKUP(Tabla4[[#This Row],[Legajo]],Anexos!A59:J353,10,FALSE)</f>
        <v>Por tiempo indeterminado</v>
      </c>
      <c r="G60" s="27">
        <f>VLOOKUP(Tabla4[[#This Row],[Legajo]],Anexos!A59:J353,4,FALSE)</f>
        <v>18</v>
      </c>
      <c r="I60" s="29" t="e">
        <f>VLOOKUP(Tabla4[[#This Row],[Legajo]],Tabla1[#All],10,FALSE)</f>
        <v>#N/A</v>
      </c>
      <c r="J60" s="27" t="e">
        <f>MONTH(Tabla4[[#This Row],[Fecha Certificado]])</f>
        <v>#N/A</v>
      </c>
      <c r="K60" s="27" t="e">
        <f>YEAR(Tabla4[[#This Row],[Fecha Certificado]])</f>
        <v>#N/A</v>
      </c>
      <c r="L60" s="27">
        <f ca="1">SUMIF(Tabla1[#All],Tabla4[[#This Row],[Legajo]],Tabla1[Dias de Ausencia])</f>
        <v>0</v>
      </c>
      <c r="M60" s="27" t="e">
        <f>VLOOKUP(Tabla4[[#This Row],[Legajo]],Tabla1[#All],3,FALSE)</f>
        <v>#N/A</v>
      </c>
    </row>
    <row r="61" spans="1:13" hidden="1">
      <c r="A61" s="66">
        <v>120384</v>
      </c>
      <c r="B61" s="64" t="s">
        <v>91</v>
      </c>
      <c r="C61" s="63" t="s">
        <v>25</v>
      </c>
      <c r="D61" s="27">
        <f>VLOOKUP(Tabla4[[#This Row],[Legajo]],Anexos!A60:I354,7,FALSE)</f>
        <v>61</v>
      </c>
      <c r="E61" s="27" t="str">
        <f>VLOOKUP(Tabla4[[#This Row],[Legajo]],Anexos!A60:I354,9,FALSE)</f>
        <v>M</v>
      </c>
      <c r="F61" s="27" t="str">
        <f>VLOOKUP(Tabla4[[#This Row],[Legajo]],Anexos!A60:J354,10,FALSE)</f>
        <v>Por tiempo indeterminado</v>
      </c>
      <c r="G61" s="27">
        <f>VLOOKUP(Tabla4[[#This Row],[Legajo]],Anexos!A60:J354,4,FALSE)</f>
        <v>20</v>
      </c>
      <c r="I61" s="29" t="e">
        <f>VLOOKUP(Tabla4[[#This Row],[Legajo]],Tabla1[#All],10,FALSE)</f>
        <v>#N/A</v>
      </c>
      <c r="J61" s="27" t="e">
        <f>MONTH(Tabla4[[#This Row],[Fecha Certificado]])</f>
        <v>#N/A</v>
      </c>
      <c r="K61" s="27" t="e">
        <f>YEAR(Tabla4[[#This Row],[Fecha Certificado]])</f>
        <v>#N/A</v>
      </c>
      <c r="L61" s="27">
        <f ca="1">SUMIF(Tabla1[#All],Tabla4[[#This Row],[Legajo]],Tabla1[Dias de Ausencia])</f>
        <v>0</v>
      </c>
      <c r="M61" s="27" t="e">
        <f>VLOOKUP(Tabla4[[#This Row],[Legajo]],Tabla1[#All],3,FALSE)</f>
        <v>#N/A</v>
      </c>
    </row>
    <row r="62" spans="1:13" hidden="1">
      <c r="A62" s="66">
        <v>125188</v>
      </c>
      <c r="B62" s="64" t="s">
        <v>92</v>
      </c>
      <c r="C62" s="63" t="s">
        <v>25</v>
      </c>
      <c r="D62" s="27">
        <f>VLOOKUP(Tabla4[[#This Row],[Legajo]],Anexos!A61:I355,7,FALSE)</f>
        <v>43</v>
      </c>
      <c r="E62" s="27" t="str">
        <f>VLOOKUP(Tabla4[[#This Row],[Legajo]],Anexos!A61:I355,9,FALSE)</f>
        <v>F</v>
      </c>
      <c r="F62" s="27" t="str">
        <f>VLOOKUP(Tabla4[[#This Row],[Legajo]],Anexos!A61:J355,10,FALSE)</f>
        <v>Por tiempo indeterminado</v>
      </c>
      <c r="G62" s="27">
        <f>VLOOKUP(Tabla4[[#This Row],[Legajo]],Anexos!A61:J355,4,FALSE)</f>
        <v>9</v>
      </c>
      <c r="I62" s="29">
        <f>VLOOKUP(Tabla4[[#This Row],[Legajo]],Tabla1[#All],10,FALSE)</f>
        <v>45320</v>
      </c>
      <c r="J62" s="27">
        <f>MONTH(Tabla4[[#This Row],[Fecha Certificado]])</f>
        <v>1</v>
      </c>
      <c r="K62" s="27">
        <f>YEAR(Tabla4[[#This Row],[Fecha Certificado]])</f>
        <v>2024</v>
      </c>
      <c r="L62" s="27">
        <f ca="1">SUMIF(Tabla1[#All],Tabla4[[#This Row],[Legajo]],Tabla1[Dias de Ausencia])</f>
        <v>15</v>
      </c>
      <c r="M62" s="27" t="str">
        <f>VLOOKUP(Tabla4[[#This Row],[Legajo]],Tabla1[#All],3,FALSE)</f>
        <v>Enfermedad</v>
      </c>
    </row>
    <row r="63" spans="1:13" hidden="1">
      <c r="A63" s="66">
        <v>125841</v>
      </c>
      <c r="B63" s="64" t="s">
        <v>93</v>
      </c>
      <c r="C63" s="63" t="s">
        <v>25</v>
      </c>
      <c r="D63" s="27">
        <f>VLOOKUP(Tabla4[[#This Row],[Legajo]],Anexos!A62:I356,7,FALSE)</f>
        <v>56</v>
      </c>
      <c r="E63" s="27" t="str">
        <f>VLOOKUP(Tabla4[[#This Row],[Legajo]],Anexos!A62:I356,9,FALSE)</f>
        <v>M</v>
      </c>
      <c r="F63" s="27" t="str">
        <f>VLOOKUP(Tabla4[[#This Row],[Legajo]],Anexos!A62:J356,10,FALSE)</f>
        <v>Por tiempo indeterminado</v>
      </c>
      <c r="G63" s="27">
        <f>VLOOKUP(Tabla4[[#This Row],[Legajo]],Anexos!A62:J356,4,FALSE)</f>
        <v>7</v>
      </c>
      <c r="I63" s="29" t="e">
        <f>VLOOKUP(Tabla4[[#This Row],[Legajo]],Tabla1[#All],10,FALSE)</f>
        <v>#N/A</v>
      </c>
      <c r="J63" s="27" t="e">
        <f>MONTH(Tabla4[[#This Row],[Fecha Certificado]])</f>
        <v>#N/A</v>
      </c>
      <c r="K63" s="27" t="e">
        <f>YEAR(Tabla4[[#This Row],[Fecha Certificado]])</f>
        <v>#N/A</v>
      </c>
      <c r="L63" s="27">
        <f ca="1">SUMIF(Tabla1[#All],Tabla4[[#This Row],[Legajo]],Tabla1[Dias de Ausencia])</f>
        <v>0</v>
      </c>
      <c r="M63" s="27" t="e">
        <f>VLOOKUP(Tabla4[[#This Row],[Legajo]],Tabla1[#All],3,FALSE)</f>
        <v>#N/A</v>
      </c>
    </row>
    <row r="64" spans="1:13" hidden="1">
      <c r="A64" s="66">
        <v>125597</v>
      </c>
      <c r="B64" s="64" t="s">
        <v>94</v>
      </c>
      <c r="C64" s="63" t="s">
        <v>25</v>
      </c>
      <c r="D64" s="27">
        <f>VLOOKUP(Tabla4[[#This Row],[Legajo]],Anexos!A63:I357,7,FALSE)</f>
        <v>32</v>
      </c>
      <c r="E64" s="27" t="str">
        <f>VLOOKUP(Tabla4[[#This Row],[Legajo]],Anexos!A63:I357,9,FALSE)</f>
        <v>M</v>
      </c>
      <c r="F64" s="27" t="str">
        <f>VLOOKUP(Tabla4[[#This Row],[Legajo]],Anexos!A63:J357,10,FALSE)</f>
        <v>Por tiempo indeterminado</v>
      </c>
      <c r="G64" s="27">
        <f>VLOOKUP(Tabla4[[#This Row],[Legajo]],Anexos!A63:J357,4,FALSE)</f>
        <v>9</v>
      </c>
      <c r="I64" s="29" t="e">
        <f>VLOOKUP(Tabla4[[#This Row],[Legajo]],Tabla1[#All],10,FALSE)</f>
        <v>#N/A</v>
      </c>
      <c r="J64" s="27" t="e">
        <f>MONTH(Tabla4[[#This Row],[Fecha Certificado]])</f>
        <v>#N/A</v>
      </c>
      <c r="K64" s="27" t="e">
        <f>YEAR(Tabla4[[#This Row],[Fecha Certificado]])</f>
        <v>#N/A</v>
      </c>
      <c r="L64" s="27">
        <f ca="1">SUMIF(Tabla1[#All],Tabla4[[#This Row],[Legajo]],Tabla1[Dias de Ausencia])</f>
        <v>0</v>
      </c>
      <c r="M64" s="27" t="e">
        <f>VLOOKUP(Tabla4[[#This Row],[Legajo]],Tabla1[#All],3,FALSE)</f>
        <v>#N/A</v>
      </c>
    </row>
    <row r="65" spans="1:13" hidden="1">
      <c r="A65" s="66">
        <v>120366</v>
      </c>
      <c r="B65" s="64" t="s">
        <v>95</v>
      </c>
      <c r="C65" s="63" t="s">
        <v>25</v>
      </c>
      <c r="D65" s="27">
        <f>VLOOKUP(Tabla4[[#This Row],[Legajo]],Anexos!A64:I358,7,FALSE)</f>
        <v>58</v>
      </c>
      <c r="E65" s="27" t="str">
        <f>VLOOKUP(Tabla4[[#This Row],[Legajo]],Anexos!A64:I358,9,FALSE)</f>
        <v>M</v>
      </c>
      <c r="F65" s="27" t="str">
        <f>VLOOKUP(Tabla4[[#This Row],[Legajo]],Anexos!A64:J358,10,FALSE)</f>
        <v>Por tiempo indeterminado</v>
      </c>
      <c r="G65" s="27">
        <f>VLOOKUP(Tabla4[[#This Row],[Legajo]],Anexos!A64:J358,4,FALSE)</f>
        <v>20</v>
      </c>
      <c r="I65" s="29" t="e">
        <f>VLOOKUP(Tabla4[[#This Row],[Legajo]],Tabla1[#All],10,FALSE)</f>
        <v>#N/A</v>
      </c>
      <c r="J65" s="27" t="e">
        <f>MONTH(Tabla4[[#This Row],[Fecha Certificado]])</f>
        <v>#N/A</v>
      </c>
      <c r="K65" s="27" t="e">
        <f>YEAR(Tabla4[[#This Row],[Fecha Certificado]])</f>
        <v>#N/A</v>
      </c>
      <c r="L65" s="27">
        <f ca="1">SUMIF(Tabla1[#All],Tabla4[[#This Row],[Legajo]],Tabla1[Dias de Ausencia])</f>
        <v>0</v>
      </c>
      <c r="M65" s="27" t="e">
        <f>VLOOKUP(Tabla4[[#This Row],[Legajo]],Tabla1[#All],3,FALSE)</f>
        <v>#N/A</v>
      </c>
    </row>
    <row r="66" spans="1:13">
      <c r="A66" s="66">
        <v>121620</v>
      </c>
      <c r="B66" s="64" t="s">
        <v>96</v>
      </c>
      <c r="C66" s="63" t="s">
        <v>25</v>
      </c>
      <c r="D66" s="27">
        <f>VLOOKUP(Tabla4[[#This Row],[Legajo]],Anexos!A65:I359,7,FALSE)</f>
        <v>48</v>
      </c>
      <c r="E66" s="27" t="str">
        <f>VLOOKUP(Tabla4[[#This Row],[Legajo]],Anexos!A65:I359,9,FALSE)</f>
        <v>F</v>
      </c>
      <c r="F66" s="27" t="str">
        <f>VLOOKUP(Tabla4[[#This Row],[Legajo]],Anexos!A65:J359,10,FALSE)</f>
        <v>Por tiempo indeterminado</v>
      </c>
      <c r="G66" s="27">
        <f>VLOOKUP(Tabla4[[#This Row],[Legajo]],Anexos!A65:J359,4,FALSE)</f>
        <v>18</v>
      </c>
      <c r="I66" s="29">
        <f>VLOOKUP(Tabla4[[#This Row],[Legajo]],Tabla1[#All],10,FALSE)</f>
        <v>45412</v>
      </c>
      <c r="J66" s="27">
        <f>MONTH(Tabla4[[#This Row],[Fecha Certificado]])</f>
        <v>4</v>
      </c>
      <c r="K66" s="27">
        <f>YEAR(Tabla4[[#This Row],[Fecha Certificado]])</f>
        <v>2024</v>
      </c>
      <c r="L66" s="27">
        <f ca="1">SUMIF(Tabla1[#All],Tabla4[[#This Row],[Legajo]],Tabla1[Dias de Ausencia])</f>
        <v>0</v>
      </c>
      <c r="M66" s="27" t="str">
        <f>VLOOKUP(Tabla4[[#This Row],[Legajo]],Tabla1[#All],3,FALSE)</f>
        <v>Enfermedad Profesional</v>
      </c>
    </row>
    <row r="67" spans="1:13" hidden="1">
      <c r="A67" s="66">
        <v>120963</v>
      </c>
      <c r="B67" s="64" t="s">
        <v>97</v>
      </c>
      <c r="C67" s="63" t="s">
        <v>25</v>
      </c>
      <c r="D67" s="27">
        <f>VLOOKUP(Tabla4[[#This Row],[Legajo]],Anexos!A66:I360,7,FALSE)</f>
        <v>45</v>
      </c>
      <c r="E67" s="27" t="str">
        <f>VLOOKUP(Tabla4[[#This Row],[Legajo]],Anexos!A66:I360,9,FALSE)</f>
        <v>M</v>
      </c>
      <c r="F67" s="27" t="str">
        <f>VLOOKUP(Tabla4[[#This Row],[Legajo]],Anexos!A66:J360,10,FALSE)</f>
        <v>Por tiempo indeterminado</v>
      </c>
      <c r="G67" s="27">
        <f>VLOOKUP(Tabla4[[#This Row],[Legajo]],Anexos!A66:J360,4,FALSE)</f>
        <v>18</v>
      </c>
      <c r="I67" s="29" t="e">
        <f>VLOOKUP(Tabla4[[#This Row],[Legajo]],Tabla1[#All],10,FALSE)</f>
        <v>#N/A</v>
      </c>
      <c r="J67" s="27" t="e">
        <f>MONTH(Tabla4[[#This Row],[Fecha Certificado]])</f>
        <v>#N/A</v>
      </c>
      <c r="K67" s="27" t="e">
        <f>YEAR(Tabla4[[#This Row],[Fecha Certificado]])</f>
        <v>#N/A</v>
      </c>
      <c r="L67" s="27">
        <f ca="1">SUMIF(Tabla1[#All],Tabla4[[#This Row],[Legajo]],Tabla1[Dias de Ausencia])</f>
        <v>0</v>
      </c>
      <c r="M67" s="27" t="e">
        <f>VLOOKUP(Tabla4[[#This Row],[Legajo]],Tabla1[#All],3,FALSE)</f>
        <v>#N/A</v>
      </c>
    </row>
    <row r="68" spans="1:13" hidden="1">
      <c r="A68" s="66">
        <v>125347</v>
      </c>
      <c r="B68" s="64" t="s">
        <v>98</v>
      </c>
      <c r="C68" s="63" t="s">
        <v>25</v>
      </c>
      <c r="D68" s="27">
        <f>VLOOKUP(Tabla4[[#This Row],[Legajo]],Anexos!A67:I361,7,FALSE)</f>
        <v>36</v>
      </c>
      <c r="E68" s="27" t="str">
        <f>VLOOKUP(Tabla4[[#This Row],[Legajo]],Anexos!A67:I361,9,FALSE)</f>
        <v>M</v>
      </c>
      <c r="F68" s="27" t="str">
        <f>VLOOKUP(Tabla4[[#This Row],[Legajo]],Anexos!A67:J361,10,FALSE)</f>
        <v>Por tiempo indeterminado</v>
      </c>
      <c r="G68" s="27">
        <f>VLOOKUP(Tabla4[[#This Row],[Legajo]],Anexos!A67:J361,4,FALSE)</f>
        <v>13</v>
      </c>
      <c r="I68" s="29" t="e">
        <f>VLOOKUP(Tabla4[[#This Row],[Legajo]],Tabla1[#All],10,FALSE)</f>
        <v>#N/A</v>
      </c>
      <c r="J68" s="27" t="e">
        <f>MONTH(Tabla4[[#This Row],[Fecha Certificado]])</f>
        <v>#N/A</v>
      </c>
      <c r="K68" s="27" t="e">
        <f>YEAR(Tabla4[[#This Row],[Fecha Certificado]])</f>
        <v>#N/A</v>
      </c>
      <c r="L68" s="27">
        <f ca="1">SUMIF(Tabla1[#All],Tabla4[[#This Row],[Legajo]],Tabla1[Dias de Ausencia])</f>
        <v>0</v>
      </c>
      <c r="M68" s="27" t="e">
        <f>VLOOKUP(Tabla4[[#This Row],[Legajo]],Tabla1[#All],3,FALSE)</f>
        <v>#N/A</v>
      </c>
    </row>
    <row r="69" spans="1:13" hidden="1">
      <c r="A69" s="66">
        <v>126084</v>
      </c>
      <c r="B69" s="67" t="s">
        <v>99</v>
      </c>
      <c r="C69" s="63" t="s">
        <v>25</v>
      </c>
      <c r="D69" s="27">
        <f>VLOOKUP(Tabla4[[#This Row],[Legajo]],Anexos!A68:I362,7,FALSE)</f>
        <v>26</v>
      </c>
      <c r="E69" s="27" t="str">
        <f>VLOOKUP(Tabla4[[#This Row],[Legajo]],Anexos!A68:I362,9,FALSE)</f>
        <v>M</v>
      </c>
      <c r="F69" s="27" t="str">
        <f>VLOOKUP(Tabla4[[#This Row],[Legajo]],Anexos!A68:J362,10,FALSE)</f>
        <v>PPD</v>
      </c>
      <c r="G69" s="27">
        <f>VLOOKUP(Tabla4[[#This Row],[Legajo]],Anexos!A68:J362,4,FALSE)</f>
        <v>6</v>
      </c>
      <c r="I69" s="29" t="e">
        <f>VLOOKUP(Tabla4[[#This Row],[Legajo]],Tabla1[#All],10,FALSE)</f>
        <v>#N/A</v>
      </c>
      <c r="J69" s="27" t="e">
        <f>MONTH(Tabla4[[#This Row],[Fecha Certificado]])</f>
        <v>#N/A</v>
      </c>
      <c r="K69" s="27" t="e">
        <f>YEAR(Tabla4[[#This Row],[Fecha Certificado]])</f>
        <v>#N/A</v>
      </c>
      <c r="L69" s="27">
        <f ca="1">SUMIF(Tabla1[#All],Tabla4[[#This Row],[Legajo]],Tabla1[Dias de Ausencia])</f>
        <v>0</v>
      </c>
      <c r="M69" s="27" t="e">
        <f>VLOOKUP(Tabla4[[#This Row],[Legajo]],Tabla1[#All],3,FALSE)</f>
        <v>#N/A</v>
      </c>
    </row>
    <row r="70" spans="1:13" hidden="1">
      <c r="A70" s="66">
        <v>120368</v>
      </c>
      <c r="B70" s="64" t="s">
        <v>100</v>
      </c>
      <c r="C70" s="63" t="s">
        <v>25</v>
      </c>
      <c r="D70" s="27">
        <f>VLOOKUP(Tabla4[[#This Row],[Legajo]],Anexos!A69:I363,7,FALSE)</f>
        <v>38</v>
      </c>
      <c r="E70" s="27" t="str">
        <f>VLOOKUP(Tabla4[[#This Row],[Legajo]],Anexos!A69:I363,9,FALSE)</f>
        <v>M</v>
      </c>
      <c r="F70" s="27" t="str">
        <f>VLOOKUP(Tabla4[[#This Row],[Legajo]],Anexos!A69:J363,10,FALSE)</f>
        <v>Por tiempo indeterminado</v>
      </c>
      <c r="G70" s="27">
        <f>VLOOKUP(Tabla4[[#This Row],[Legajo]],Anexos!A69:J363,4,FALSE)</f>
        <v>20</v>
      </c>
      <c r="I70" s="29" t="e">
        <f>VLOOKUP(Tabla4[[#This Row],[Legajo]],Tabla1[#All],10,FALSE)</f>
        <v>#N/A</v>
      </c>
      <c r="J70" s="27" t="e">
        <f>MONTH(Tabla4[[#This Row],[Fecha Certificado]])</f>
        <v>#N/A</v>
      </c>
      <c r="K70" s="27" t="e">
        <f>YEAR(Tabla4[[#This Row],[Fecha Certificado]])</f>
        <v>#N/A</v>
      </c>
      <c r="L70" s="27">
        <f ca="1">SUMIF(Tabla1[#All],Tabla4[[#This Row],[Legajo]],Tabla1[Dias de Ausencia])</f>
        <v>0</v>
      </c>
      <c r="M70" s="27" t="e">
        <f>VLOOKUP(Tabla4[[#This Row],[Legajo]],Tabla1[#All],3,FALSE)</f>
        <v>#N/A</v>
      </c>
    </row>
    <row r="71" spans="1:13" hidden="1">
      <c r="A71" s="66">
        <v>125464</v>
      </c>
      <c r="B71" s="64" t="s">
        <v>101</v>
      </c>
      <c r="C71" s="63" t="s">
        <v>25</v>
      </c>
      <c r="D71" s="27">
        <f>VLOOKUP(Tabla4[[#This Row],[Legajo]],Anexos!A70:I364,7,FALSE)</f>
        <v>34</v>
      </c>
      <c r="E71" s="27" t="str">
        <f>VLOOKUP(Tabla4[[#This Row],[Legajo]],Anexos!A70:I364,9,FALSE)</f>
        <v>F</v>
      </c>
      <c r="F71" s="27" t="str">
        <f>VLOOKUP(Tabla4[[#This Row],[Legajo]],Anexos!A70:J364,10,FALSE)</f>
        <v>Por tiempo indeterminado</v>
      </c>
      <c r="G71" s="27">
        <f>VLOOKUP(Tabla4[[#This Row],[Legajo]],Anexos!A70:J364,4,FALSE)</f>
        <v>11</v>
      </c>
      <c r="I71" s="29" t="e">
        <f>VLOOKUP(Tabla4[[#This Row],[Legajo]],Tabla1[#All],10,FALSE)</f>
        <v>#N/A</v>
      </c>
      <c r="J71" s="27" t="e">
        <f>MONTH(Tabla4[[#This Row],[Fecha Certificado]])</f>
        <v>#N/A</v>
      </c>
      <c r="K71" s="27" t="e">
        <f>YEAR(Tabla4[[#This Row],[Fecha Certificado]])</f>
        <v>#N/A</v>
      </c>
      <c r="L71" s="27">
        <f ca="1">SUMIF(Tabla1[#All],Tabla4[[#This Row],[Legajo]],Tabla1[Dias de Ausencia])</f>
        <v>0</v>
      </c>
      <c r="M71" s="27" t="e">
        <f>VLOOKUP(Tabla4[[#This Row],[Legajo]],Tabla1[#All],3,FALSE)</f>
        <v>#N/A</v>
      </c>
    </row>
    <row r="72" spans="1:13" hidden="1">
      <c r="A72" s="66">
        <v>121186</v>
      </c>
      <c r="B72" s="64" t="s">
        <v>102</v>
      </c>
      <c r="C72" s="63" t="s">
        <v>25</v>
      </c>
      <c r="D72" s="27">
        <f>VLOOKUP(Tabla4[[#This Row],[Legajo]],Anexos!A71:I365,7,FALSE)</f>
        <v>44</v>
      </c>
      <c r="E72" s="27" t="str">
        <f>VLOOKUP(Tabla4[[#This Row],[Legajo]],Anexos!A71:I365,9,FALSE)</f>
        <v>M</v>
      </c>
      <c r="F72" s="27" t="str">
        <f>VLOOKUP(Tabla4[[#This Row],[Legajo]],Anexos!A71:J365,10,FALSE)</f>
        <v>Por tiempo indeterminado</v>
      </c>
      <c r="G72" s="27">
        <f>VLOOKUP(Tabla4[[#This Row],[Legajo]],Anexos!A71:J365,4,FALSE)</f>
        <v>17</v>
      </c>
      <c r="I72" s="29" t="e">
        <f>VLOOKUP(Tabla4[[#This Row],[Legajo]],Tabla1[#All],10,FALSE)</f>
        <v>#N/A</v>
      </c>
      <c r="J72" s="27" t="e">
        <f>MONTH(Tabla4[[#This Row],[Fecha Certificado]])</f>
        <v>#N/A</v>
      </c>
      <c r="K72" s="27" t="e">
        <f>YEAR(Tabla4[[#This Row],[Fecha Certificado]])</f>
        <v>#N/A</v>
      </c>
      <c r="L72" s="27">
        <f ca="1">SUMIF(Tabla1[#All],Tabla4[[#This Row],[Legajo]],Tabla1[Dias de Ausencia])</f>
        <v>0</v>
      </c>
      <c r="M72" s="27" t="e">
        <f>VLOOKUP(Tabla4[[#This Row],[Legajo]],Tabla1[#All],3,FALSE)</f>
        <v>#N/A</v>
      </c>
    </row>
    <row r="73" spans="1:13" hidden="1">
      <c r="A73" s="66">
        <v>125473</v>
      </c>
      <c r="B73" s="67" t="s">
        <v>103</v>
      </c>
      <c r="C73" s="63" t="s">
        <v>25</v>
      </c>
      <c r="D73" s="27">
        <f>VLOOKUP(Tabla4[[#This Row],[Legajo]],Anexos!A72:I366,7,FALSE)</f>
        <v>35</v>
      </c>
      <c r="E73" s="27" t="str">
        <f>VLOOKUP(Tabla4[[#This Row],[Legajo]],Anexos!A72:I366,9,FALSE)</f>
        <v>F</v>
      </c>
      <c r="F73" s="27" t="str">
        <f>VLOOKUP(Tabla4[[#This Row],[Legajo]],Anexos!A72:J366,10,FALSE)</f>
        <v>Por tiempo indeterminado</v>
      </c>
      <c r="G73" s="27">
        <f>VLOOKUP(Tabla4[[#This Row],[Legajo]],Anexos!A72:J366,4,FALSE)</f>
        <v>9</v>
      </c>
      <c r="I73" s="29" t="e">
        <f>VLOOKUP(Tabla4[[#This Row],[Legajo]],Tabla1[#All],10,FALSE)</f>
        <v>#N/A</v>
      </c>
      <c r="J73" s="27" t="e">
        <f>MONTH(Tabla4[[#This Row],[Fecha Certificado]])</f>
        <v>#N/A</v>
      </c>
      <c r="K73" s="27" t="e">
        <f>YEAR(Tabla4[[#This Row],[Fecha Certificado]])</f>
        <v>#N/A</v>
      </c>
      <c r="L73" s="27">
        <f ca="1">SUMIF(Tabla1[#All],Tabla4[[#This Row],[Legajo]],Tabla1[Dias de Ausencia])</f>
        <v>0</v>
      </c>
      <c r="M73" s="27" t="e">
        <f>VLOOKUP(Tabla4[[#This Row],[Legajo]],Tabla1[#All],3,FALSE)</f>
        <v>#N/A</v>
      </c>
    </row>
    <row r="74" spans="1:13" hidden="1">
      <c r="A74" s="66">
        <v>125876</v>
      </c>
      <c r="B74" s="64" t="s">
        <v>104</v>
      </c>
      <c r="C74" s="63" t="s">
        <v>25</v>
      </c>
      <c r="D74" s="27">
        <f>VLOOKUP(Tabla4[[#This Row],[Legajo]],Anexos!A73:I367,7,FALSE)</f>
        <v>36</v>
      </c>
      <c r="E74" s="27" t="str">
        <f>VLOOKUP(Tabla4[[#This Row],[Legajo]],Anexos!A73:I367,9,FALSE)</f>
        <v>M</v>
      </c>
      <c r="F74" s="27" t="str">
        <f>VLOOKUP(Tabla4[[#This Row],[Legajo]],Anexos!A73:J367,10,FALSE)</f>
        <v>Por tiempo indeterminado</v>
      </c>
      <c r="G74" s="27">
        <f>VLOOKUP(Tabla4[[#This Row],[Legajo]],Anexos!A73:J367,4,FALSE)</f>
        <v>3</v>
      </c>
      <c r="I74" s="29" t="e">
        <f>VLOOKUP(Tabla4[[#This Row],[Legajo]],Tabla1[#All],10,FALSE)</f>
        <v>#N/A</v>
      </c>
      <c r="J74" s="27" t="e">
        <f>MONTH(Tabla4[[#This Row],[Fecha Certificado]])</f>
        <v>#N/A</v>
      </c>
      <c r="K74" s="27" t="e">
        <f>YEAR(Tabla4[[#This Row],[Fecha Certificado]])</f>
        <v>#N/A</v>
      </c>
      <c r="L74" s="27">
        <f ca="1">SUMIF(Tabla1[#All],Tabla4[[#This Row],[Legajo]],Tabla1[Dias de Ausencia])</f>
        <v>0</v>
      </c>
      <c r="M74" s="27" t="e">
        <f>VLOOKUP(Tabla4[[#This Row],[Legajo]],Tabla1[#All],3,FALSE)</f>
        <v>#N/A</v>
      </c>
    </row>
    <row r="75" spans="1:13" hidden="1">
      <c r="A75" s="66">
        <v>126243</v>
      </c>
      <c r="B75" s="64" t="s">
        <v>105</v>
      </c>
      <c r="C75" s="63" t="s">
        <v>53</v>
      </c>
      <c r="D75" s="27">
        <f>VLOOKUP(Tabla4[[#This Row],[Legajo]],Anexos!A74:I368,7,FALSE)</f>
        <v>49</v>
      </c>
      <c r="E75" s="27" t="str">
        <f>VLOOKUP(Tabla4[[#This Row],[Legajo]],Anexos!A74:I368,9,FALSE)</f>
        <v>M</v>
      </c>
      <c r="F75" s="27" t="str">
        <f>VLOOKUP(Tabla4[[#This Row],[Legajo]],Anexos!A74:J368,10,FALSE)</f>
        <v>Por tiempo indeterminado</v>
      </c>
      <c r="G75" s="27">
        <f>VLOOKUP(Tabla4[[#This Row],[Legajo]],Anexos!A74:J368,4,FALSE)</f>
        <v>2</v>
      </c>
      <c r="I75" s="29" t="e">
        <f>VLOOKUP(Tabla4[[#This Row],[Legajo]],Tabla1[#All],10,FALSE)</f>
        <v>#N/A</v>
      </c>
      <c r="J75" s="27" t="e">
        <f>MONTH(Tabla4[[#This Row],[Fecha Certificado]])</f>
        <v>#N/A</v>
      </c>
      <c r="K75" s="27" t="e">
        <f>YEAR(Tabla4[[#This Row],[Fecha Certificado]])</f>
        <v>#N/A</v>
      </c>
      <c r="L75" s="27">
        <f ca="1">SUMIF(Tabla1[#All],Tabla4[[#This Row],[Legajo]],Tabla1[Dias de Ausencia])</f>
        <v>0</v>
      </c>
      <c r="M75" s="27" t="e">
        <f>VLOOKUP(Tabla4[[#This Row],[Legajo]],Tabla1[#All],3,FALSE)</f>
        <v>#N/A</v>
      </c>
    </row>
    <row r="76" spans="1:13" hidden="1">
      <c r="A76" s="66">
        <v>125459</v>
      </c>
      <c r="B76" s="64" t="s">
        <v>107</v>
      </c>
      <c r="C76" s="63" t="s">
        <v>25</v>
      </c>
      <c r="D76" s="27">
        <f>VLOOKUP(Tabla4[[#This Row],[Legajo]],Anexos!A75:I369,7,FALSE)</f>
        <v>32</v>
      </c>
      <c r="E76" s="27" t="str">
        <f>VLOOKUP(Tabla4[[#This Row],[Legajo]],Anexos!A75:I369,9,FALSE)</f>
        <v>M</v>
      </c>
      <c r="F76" s="27" t="str">
        <f>VLOOKUP(Tabla4[[#This Row],[Legajo]],Anexos!A75:J369,10,FALSE)</f>
        <v>Por tiempo indeterminado</v>
      </c>
      <c r="G76" s="27">
        <f>VLOOKUP(Tabla4[[#This Row],[Legajo]],Anexos!A75:J369,4,FALSE)</f>
        <v>10</v>
      </c>
      <c r="I76" s="29" t="e">
        <f>VLOOKUP(Tabla4[[#This Row],[Legajo]],Tabla1[#All],10,FALSE)</f>
        <v>#N/A</v>
      </c>
      <c r="J76" s="27" t="e">
        <f>MONTH(Tabla4[[#This Row],[Fecha Certificado]])</f>
        <v>#N/A</v>
      </c>
      <c r="K76" s="27" t="e">
        <f>YEAR(Tabla4[[#This Row],[Fecha Certificado]])</f>
        <v>#N/A</v>
      </c>
      <c r="L76" s="27">
        <f ca="1">SUMIF(Tabla1[#All],Tabla4[[#This Row],[Legajo]],Tabla1[Dias de Ausencia])</f>
        <v>0</v>
      </c>
      <c r="M76" s="27" t="e">
        <f>VLOOKUP(Tabla4[[#This Row],[Legajo]],Tabla1[#All],3,FALSE)</f>
        <v>#N/A</v>
      </c>
    </row>
    <row r="77" spans="1:13" hidden="1">
      <c r="A77" s="66">
        <v>121479</v>
      </c>
      <c r="B77" s="64" t="s">
        <v>108</v>
      </c>
      <c r="C77" s="63" t="s">
        <v>25</v>
      </c>
      <c r="D77" s="27">
        <f>VLOOKUP(Tabla4[[#This Row],[Legajo]],Anexos!A76:I370,7,FALSE)</f>
        <v>40</v>
      </c>
      <c r="E77" s="27" t="str">
        <f>VLOOKUP(Tabla4[[#This Row],[Legajo]],Anexos!A76:I370,9,FALSE)</f>
        <v>M</v>
      </c>
      <c r="F77" s="27" t="str">
        <f>VLOOKUP(Tabla4[[#This Row],[Legajo]],Anexos!A76:J370,10,FALSE)</f>
        <v>Por tiempo indeterminado</v>
      </c>
      <c r="G77" s="27">
        <f>VLOOKUP(Tabla4[[#This Row],[Legajo]],Anexos!A76:J370,4,FALSE)</f>
        <v>17</v>
      </c>
      <c r="I77" s="29">
        <f>VLOOKUP(Tabla4[[#This Row],[Legajo]],Tabla1[#All],10,FALSE)</f>
        <v>45405</v>
      </c>
      <c r="J77" s="27">
        <f>MONTH(Tabla4[[#This Row],[Fecha Certificado]])</f>
        <v>4</v>
      </c>
      <c r="K77" s="27">
        <f>YEAR(Tabla4[[#This Row],[Fecha Certificado]])</f>
        <v>2024</v>
      </c>
      <c r="L77" s="27">
        <f ca="1">SUMIF(Tabla1[#All],Tabla4[[#This Row],[Legajo]],Tabla1[Dias de Ausencia])</f>
        <v>1</v>
      </c>
      <c r="M77" s="27" t="str">
        <f>VLOOKUP(Tabla4[[#This Row],[Legajo]],Tabla1[#All],3,FALSE)</f>
        <v>Enfermedad</v>
      </c>
    </row>
    <row r="78" spans="1:13" hidden="1">
      <c r="A78" s="66">
        <v>126248</v>
      </c>
      <c r="B78" s="64" t="s">
        <v>109</v>
      </c>
      <c r="C78" s="63" t="s">
        <v>53</v>
      </c>
      <c r="D78" s="27">
        <f>VLOOKUP(Tabla4[[#This Row],[Legajo]],Anexos!A77:I371,7,FALSE)</f>
        <v>47</v>
      </c>
      <c r="E78" s="27" t="str">
        <f>VLOOKUP(Tabla4[[#This Row],[Legajo]],Anexos!A77:I371,9,FALSE)</f>
        <v>M</v>
      </c>
      <c r="F78" s="27" t="str">
        <f>VLOOKUP(Tabla4[[#This Row],[Legajo]],Anexos!A77:J371,10,FALSE)</f>
        <v>Por tiempo indeterminado</v>
      </c>
      <c r="G78" s="27">
        <f>VLOOKUP(Tabla4[[#This Row],[Legajo]],Anexos!A77:J371,4,FALSE)</f>
        <v>2</v>
      </c>
      <c r="I78" s="29" t="e">
        <f>VLOOKUP(Tabla4[[#This Row],[Legajo]],Tabla1[#All],10,FALSE)</f>
        <v>#N/A</v>
      </c>
      <c r="J78" s="27" t="e">
        <f>MONTH(Tabla4[[#This Row],[Fecha Certificado]])</f>
        <v>#N/A</v>
      </c>
      <c r="K78" s="27" t="e">
        <f>YEAR(Tabla4[[#This Row],[Fecha Certificado]])</f>
        <v>#N/A</v>
      </c>
      <c r="L78" s="27">
        <f ca="1">SUMIF(Tabla1[#All],Tabla4[[#This Row],[Legajo]],Tabla1[Dias de Ausencia])</f>
        <v>0</v>
      </c>
      <c r="M78" s="27" t="e">
        <f>VLOOKUP(Tabla4[[#This Row],[Legajo]],Tabla1[#All],3,FALSE)</f>
        <v>#N/A</v>
      </c>
    </row>
    <row r="79" spans="1:13" hidden="1">
      <c r="A79" s="66">
        <v>125499</v>
      </c>
      <c r="B79" s="64" t="s">
        <v>111</v>
      </c>
      <c r="C79" s="63" t="s">
        <v>25</v>
      </c>
      <c r="D79" s="27">
        <f>VLOOKUP(Tabla4[[#This Row],[Legajo]],Anexos!A78:I372,7,FALSE)</f>
        <v>45</v>
      </c>
      <c r="E79" s="27" t="str">
        <f>VLOOKUP(Tabla4[[#This Row],[Legajo]],Anexos!A78:I372,9,FALSE)</f>
        <v>F</v>
      </c>
      <c r="F79" s="27" t="str">
        <f>VLOOKUP(Tabla4[[#This Row],[Legajo]],Anexos!A78:J372,10,FALSE)</f>
        <v>Por tiempo indeterminado</v>
      </c>
      <c r="G79" s="27">
        <f>VLOOKUP(Tabla4[[#This Row],[Legajo]],Anexos!A78:J372,4,FALSE)</f>
        <v>9</v>
      </c>
      <c r="I79" s="29">
        <f>VLOOKUP(Tabla4[[#This Row],[Legajo]],Tabla1[#All],10,FALSE)</f>
        <v>45392</v>
      </c>
      <c r="J79" s="27">
        <f>MONTH(Tabla4[[#This Row],[Fecha Certificado]])</f>
        <v>4</v>
      </c>
      <c r="K79" s="27">
        <f>YEAR(Tabla4[[#This Row],[Fecha Certificado]])</f>
        <v>2024</v>
      </c>
      <c r="L79" s="27" t="e">
        <f ca="1">SUMIF(Tabla1[#All],Tabla4[[#This Row],[Legajo]],Tabla1[Dias de Ausencia])</f>
        <v>#NUM!</v>
      </c>
      <c r="M79" s="27" t="str">
        <f>VLOOKUP(Tabla4[[#This Row],[Legajo]],Tabla1[#All],3,FALSE)</f>
        <v>Enfermedad Profesional</v>
      </c>
    </row>
    <row r="80" spans="1:13" hidden="1">
      <c r="A80" s="66">
        <v>125353</v>
      </c>
      <c r="B80" s="64" t="s">
        <v>112</v>
      </c>
      <c r="C80" s="63" t="s">
        <v>25</v>
      </c>
      <c r="D80" s="27">
        <f>VLOOKUP(Tabla4[[#This Row],[Legajo]],Anexos!A79:I373,7,FALSE)</f>
        <v>57</v>
      </c>
      <c r="E80" s="27" t="str">
        <f>VLOOKUP(Tabla4[[#This Row],[Legajo]],Anexos!A79:I373,9,FALSE)</f>
        <v>F</v>
      </c>
      <c r="F80" s="27" t="str">
        <f>VLOOKUP(Tabla4[[#This Row],[Legajo]],Anexos!A79:J373,10,FALSE)</f>
        <v>Por tiempo indeterminado</v>
      </c>
      <c r="G80" s="27">
        <f>VLOOKUP(Tabla4[[#This Row],[Legajo]],Anexos!A79:J373,4,FALSE)</f>
        <v>14</v>
      </c>
      <c r="I80" s="29" t="e">
        <f>VLOOKUP(Tabla4[[#This Row],[Legajo]],Tabla1[#All],10,FALSE)</f>
        <v>#N/A</v>
      </c>
      <c r="J80" s="27" t="e">
        <f>MONTH(Tabla4[[#This Row],[Fecha Certificado]])</f>
        <v>#N/A</v>
      </c>
      <c r="K80" s="27" t="e">
        <f>YEAR(Tabla4[[#This Row],[Fecha Certificado]])</f>
        <v>#N/A</v>
      </c>
      <c r="L80" s="27">
        <f ca="1">SUMIF(Tabla1[#All],Tabla4[[#This Row],[Legajo]],Tabla1[Dias de Ausencia])</f>
        <v>0</v>
      </c>
      <c r="M80" s="27" t="e">
        <f>VLOOKUP(Tabla4[[#This Row],[Legajo]],Tabla1[#All],3,FALSE)</f>
        <v>#N/A</v>
      </c>
    </row>
    <row r="81" spans="1:13" hidden="1">
      <c r="A81" s="66">
        <v>125166</v>
      </c>
      <c r="B81" s="64" t="s">
        <v>114</v>
      </c>
      <c r="C81" s="63" t="s">
        <v>25</v>
      </c>
      <c r="D81" s="27">
        <f>VLOOKUP(Tabla4[[#This Row],[Legajo]],Anexos!A80:I374,7,FALSE)</f>
        <v>64</v>
      </c>
      <c r="E81" s="27" t="str">
        <f>VLOOKUP(Tabla4[[#This Row],[Legajo]],Anexos!A80:I374,9,FALSE)</f>
        <v>M</v>
      </c>
      <c r="F81" s="27" t="str">
        <f>VLOOKUP(Tabla4[[#This Row],[Legajo]],Anexos!A80:J374,10,FALSE)</f>
        <v>Por tiempo indeterminado</v>
      </c>
      <c r="G81" s="27">
        <f>VLOOKUP(Tabla4[[#This Row],[Legajo]],Anexos!A80:J374,4,FALSE)</f>
        <v>15</v>
      </c>
      <c r="I81" s="29">
        <f>VLOOKUP(Tabla4[[#This Row],[Legajo]],Tabla1[#All],10,FALSE)</f>
        <v>45308</v>
      </c>
      <c r="J81" s="27">
        <f>MONTH(Tabla4[[#This Row],[Fecha Certificado]])</f>
        <v>1</v>
      </c>
      <c r="K81" s="27">
        <f>YEAR(Tabla4[[#This Row],[Fecha Certificado]])</f>
        <v>2024</v>
      </c>
      <c r="L81" s="27">
        <f ca="1">SUMIF(Tabla1[#All],Tabla4[[#This Row],[Legajo]],Tabla1[Dias de Ausencia])</f>
        <v>15</v>
      </c>
      <c r="M81" s="27" t="str">
        <f>VLOOKUP(Tabla4[[#This Row],[Legajo]],Tabla1[#All],3,FALSE)</f>
        <v>enfermedad</v>
      </c>
    </row>
    <row r="82" spans="1:13" hidden="1">
      <c r="A82" s="66">
        <v>125661</v>
      </c>
      <c r="B82" s="64" t="s">
        <v>115</v>
      </c>
      <c r="C82" s="63" t="s">
        <v>25</v>
      </c>
      <c r="D82" s="27">
        <f>VLOOKUP(Tabla4[[#This Row],[Legajo]],Anexos!A81:I375,7,FALSE)</f>
        <v>40</v>
      </c>
      <c r="E82" s="27" t="str">
        <f>VLOOKUP(Tabla4[[#This Row],[Legajo]],Anexos!A81:I375,9,FALSE)</f>
        <v>M</v>
      </c>
      <c r="F82" s="27" t="str">
        <f>VLOOKUP(Tabla4[[#This Row],[Legajo]],Anexos!A81:J375,10,FALSE)</f>
        <v>Por tiempo indeterminado</v>
      </c>
      <c r="G82" s="27">
        <f>VLOOKUP(Tabla4[[#This Row],[Legajo]],Anexos!A81:J375,4,FALSE)</f>
        <v>9</v>
      </c>
      <c r="I82" s="29">
        <f>VLOOKUP(Tabla4[[#This Row],[Legajo]],Tabla1[#All],10,FALSE)</f>
        <v>45321</v>
      </c>
      <c r="J82" s="27">
        <f>MONTH(Tabla4[[#This Row],[Fecha Certificado]])</f>
        <v>1</v>
      </c>
      <c r="K82" s="27">
        <f>YEAR(Tabla4[[#This Row],[Fecha Certificado]])</f>
        <v>2024</v>
      </c>
      <c r="L82" s="27">
        <f ca="1">SUMIF(Tabla1[#All],Tabla4[[#This Row],[Legajo]],Tabla1[Dias de Ausencia])</f>
        <v>2</v>
      </c>
      <c r="M82" s="27" t="str">
        <f>VLOOKUP(Tabla4[[#This Row],[Legajo]],Tabla1[#All],3,FALSE)</f>
        <v>enfermedad</v>
      </c>
    </row>
    <row r="83" spans="1:13" hidden="1">
      <c r="A83" s="66">
        <v>125354</v>
      </c>
      <c r="B83" s="64" t="s">
        <v>116</v>
      </c>
      <c r="C83" s="63" t="s">
        <v>25</v>
      </c>
      <c r="D83" s="27">
        <f>VLOOKUP(Tabla4[[#This Row],[Legajo]],Anexos!A82:I376,7,FALSE)</f>
        <v>61</v>
      </c>
      <c r="E83" s="27" t="str">
        <f>VLOOKUP(Tabla4[[#This Row],[Legajo]],Anexos!A82:I376,9,FALSE)</f>
        <v>M</v>
      </c>
      <c r="F83" s="27" t="str">
        <f>VLOOKUP(Tabla4[[#This Row],[Legajo]],Anexos!A82:J376,10,FALSE)</f>
        <v>Por tiempo indeterminado</v>
      </c>
      <c r="G83" s="27">
        <f>VLOOKUP(Tabla4[[#This Row],[Legajo]],Anexos!A82:J376,4,FALSE)</f>
        <v>14</v>
      </c>
      <c r="I83" s="29" t="e">
        <f>VLOOKUP(Tabla4[[#This Row],[Legajo]],Tabla1[#All],10,FALSE)</f>
        <v>#N/A</v>
      </c>
      <c r="J83" s="27" t="e">
        <f>MONTH(Tabla4[[#This Row],[Fecha Certificado]])</f>
        <v>#N/A</v>
      </c>
      <c r="K83" s="27" t="e">
        <f>YEAR(Tabla4[[#This Row],[Fecha Certificado]])</f>
        <v>#N/A</v>
      </c>
      <c r="L83" s="27">
        <f ca="1">SUMIF(Tabla1[#All],Tabla4[[#This Row],[Legajo]],Tabla1[Dias de Ausencia])</f>
        <v>0</v>
      </c>
      <c r="M83" s="27" t="e">
        <f>VLOOKUP(Tabla4[[#This Row],[Legajo]],Tabla1[#All],3,FALSE)</f>
        <v>#N/A</v>
      </c>
    </row>
    <row r="84" spans="1:13" hidden="1">
      <c r="A84" s="66">
        <v>120399</v>
      </c>
      <c r="B84" s="64" t="s">
        <v>118</v>
      </c>
      <c r="C84" s="63" t="s">
        <v>33</v>
      </c>
      <c r="D84" s="27">
        <f>VLOOKUP(Tabla4[[#This Row],[Legajo]],Anexos!A83:I377,7,FALSE)</f>
        <v>62</v>
      </c>
      <c r="E84" s="27" t="str">
        <f>VLOOKUP(Tabla4[[#This Row],[Legajo]],Anexos!A83:I377,9,FALSE)</f>
        <v>M</v>
      </c>
      <c r="F84" s="27" t="str">
        <f>VLOOKUP(Tabla4[[#This Row],[Legajo]],Anexos!A83:J377,10,FALSE)</f>
        <v>Por tiempo indeterminado</v>
      </c>
      <c r="G84" s="27">
        <f>VLOOKUP(Tabla4[[#This Row],[Legajo]],Anexos!A83:J377,4,FALSE)</f>
        <v>20</v>
      </c>
      <c r="I84" s="29" t="e">
        <f>VLOOKUP(Tabla4[[#This Row],[Legajo]],Tabla1[#All],10,FALSE)</f>
        <v>#N/A</v>
      </c>
      <c r="J84" s="27" t="e">
        <f>MONTH(Tabla4[[#This Row],[Fecha Certificado]])</f>
        <v>#N/A</v>
      </c>
      <c r="K84" s="27" t="e">
        <f>YEAR(Tabla4[[#This Row],[Fecha Certificado]])</f>
        <v>#N/A</v>
      </c>
      <c r="L84" s="27">
        <f ca="1">SUMIF(Tabla1[#All],Tabla4[[#This Row],[Legajo]],Tabla1[Dias de Ausencia])</f>
        <v>0</v>
      </c>
      <c r="M84" s="27" t="e">
        <f>VLOOKUP(Tabla4[[#This Row],[Legajo]],Tabla1[#All],3,FALSE)</f>
        <v>#N/A</v>
      </c>
    </row>
    <row r="85" spans="1:13" hidden="1">
      <c r="A85" s="66">
        <v>126061</v>
      </c>
      <c r="B85" s="67" t="s">
        <v>119</v>
      </c>
      <c r="C85" s="63" t="s">
        <v>25</v>
      </c>
      <c r="D85" s="27">
        <f>VLOOKUP(Tabla4[[#This Row],[Legajo]],Anexos!A84:I378,7,FALSE)</f>
        <v>34</v>
      </c>
      <c r="E85" s="27" t="str">
        <f>VLOOKUP(Tabla4[[#This Row],[Legajo]],Anexos!A84:I378,9,FALSE)</f>
        <v>M</v>
      </c>
      <c r="F85" s="27" t="str">
        <f>VLOOKUP(Tabla4[[#This Row],[Legajo]],Anexos!A84:J378,10,FALSE)</f>
        <v>Por tiempo indeterminado</v>
      </c>
      <c r="G85" s="27">
        <f>VLOOKUP(Tabla4[[#This Row],[Legajo]],Anexos!A84:J378,4,FALSE)</f>
        <v>7</v>
      </c>
      <c r="I85" s="29">
        <f>VLOOKUP(Tabla4[[#This Row],[Legajo]],Tabla1[#All],10,FALSE)</f>
        <v>45327</v>
      </c>
      <c r="J85" s="27">
        <f>MONTH(Tabla4[[#This Row],[Fecha Certificado]])</f>
        <v>2</v>
      </c>
      <c r="K85" s="27">
        <f>YEAR(Tabla4[[#This Row],[Fecha Certificado]])</f>
        <v>2024</v>
      </c>
      <c r="L85" s="27">
        <f ca="1">SUMIF(Tabla1[#All],Tabla4[[#This Row],[Legajo]],Tabla1[Dias de Ausencia])</f>
        <v>35</v>
      </c>
      <c r="M85" s="27" t="str">
        <f>VLOOKUP(Tabla4[[#This Row],[Legajo]],Tabla1[#All],3,FALSE)</f>
        <v>enfermedad</v>
      </c>
    </row>
    <row r="86" spans="1:13" hidden="1">
      <c r="A86" s="66">
        <v>126042</v>
      </c>
      <c r="B86" s="64" t="s">
        <v>121</v>
      </c>
      <c r="C86" s="63" t="s">
        <v>53</v>
      </c>
      <c r="D86" s="27">
        <f>VLOOKUP(Tabla4[[#This Row],[Legajo]],Anexos!A85:I379,7,FALSE)</f>
        <v>45</v>
      </c>
      <c r="E86" s="27" t="str">
        <f>VLOOKUP(Tabla4[[#This Row],[Legajo]],Anexos!A85:I379,9,FALSE)</f>
        <v>F</v>
      </c>
      <c r="F86" s="27" t="str">
        <f>VLOOKUP(Tabla4[[#This Row],[Legajo]],Anexos!A85:J379,10,FALSE)</f>
        <v>Por tiempo indeterminado</v>
      </c>
      <c r="G86" s="27">
        <f>VLOOKUP(Tabla4[[#This Row],[Legajo]],Anexos!A85:J379,4,FALSE)</f>
        <v>7</v>
      </c>
      <c r="I86" s="29" t="e">
        <f>VLOOKUP(Tabla4[[#This Row],[Legajo]],Tabla1[#All],10,FALSE)</f>
        <v>#N/A</v>
      </c>
      <c r="J86" s="27" t="e">
        <f>MONTH(Tabla4[[#This Row],[Fecha Certificado]])</f>
        <v>#N/A</v>
      </c>
      <c r="K86" s="27" t="e">
        <f>YEAR(Tabla4[[#This Row],[Fecha Certificado]])</f>
        <v>#N/A</v>
      </c>
      <c r="L86" s="27">
        <f ca="1">SUMIF(Tabla1[#All],Tabla4[[#This Row],[Legajo]],Tabla1[Dias de Ausencia])</f>
        <v>0</v>
      </c>
      <c r="M86" s="27" t="e">
        <f>VLOOKUP(Tabla4[[#This Row],[Legajo]],Tabla1[#All],3,FALSE)</f>
        <v>#N/A</v>
      </c>
    </row>
    <row r="87" spans="1:13" hidden="1">
      <c r="A87" s="66">
        <v>120901</v>
      </c>
      <c r="B87" s="64" t="s">
        <v>122</v>
      </c>
      <c r="C87" s="63" t="s">
        <v>25</v>
      </c>
      <c r="D87" s="27">
        <f>VLOOKUP(Tabla4[[#This Row],[Legajo]],Anexos!A86:I380,7,FALSE)</f>
        <v>55</v>
      </c>
      <c r="E87" s="27" t="str">
        <f>VLOOKUP(Tabla4[[#This Row],[Legajo]],Anexos!A86:I380,9,FALSE)</f>
        <v>M</v>
      </c>
      <c r="F87" s="27" t="str">
        <f>VLOOKUP(Tabla4[[#This Row],[Legajo]],Anexos!A86:J380,10,FALSE)</f>
        <v>Por tiempo indeterminado</v>
      </c>
      <c r="G87" s="27">
        <f>VLOOKUP(Tabla4[[#This Row],[Legajo]],Anexos!A86:J380,4,FALSE)</f>
        <v>19</v>
      </c>
      <c r="I87" s="29" t="e">
        <f>VLOOKUP(Tabla4[[#This Row],[Legajo]],Tabla1[#All],10,FALSE)</f>
        <v>#N/A</v>
      </c>
      <c r="J87" s="27" t="e">
        <f>MONTH(Tabla4[[#This Row],[Fecha Certificado]])</f>
        <v>#N/A</v>
      </c>
      <c r="K87" s="27" t="e">
        <f>YEAR(Tabla4[[#This Row],[Fecha Certificado]])</f>
        <v>#N/A</v>
      </c>
      <c r="L87" s="27">
        <f ca="1">SUMIF(Tabla1[#All],Tabla4[[#This Row],[Legajo]],Tabla1[Dias de Ausencia])</f>
        <v>0</v>
      </c>
      <c r="M87" s="27" t="e">
        <f>VLOOKUP(Tabla4[[#This Row],[Legajo]],Tabla1[#All],3,FALSE)</f>
        <v>#N/A</v>
      </c>
    </row>
    <row r="88" spans="1:13" hidden="1">
      <c r="A88" s="66">
        <v>121701</v>
      </c>
      <c r="B88" s="64" t="s">
        <v>123</v>
      </c>
      <c r="C88" s="63" t="s">
        <v>25</v>
      </c>
      <c r="D88" s="27">
        <f>VLOOKUP(Tabla4[[#This Row],[Legajo]],Anexos!A87:I381,7,FALSE)</f>
        <v>38</v>
      </c>
      <c r="E88" s="27" t="str">
        <f>VLOOKUP(Tabla4[[#This Row],[Legajo]],Anexos!A87:I381,9,FALSE)</f>
        <v>M</v>
      </c>
      <c r="F88" s="27" t="str">
        <f>VLOOKUP(Tabla4[[#This Row],[Legajo]],Anexos!A87:J381,10,FALSE)</f>
        <v>Por tiempo indeterminado</v>
      </c>
      <c r="G88" s="27">
        <f>VLOOKUP(Tabla4[[#This Row],[Legajo]],Anexos!A87:J381,4,FALSE)</f>
        <v>17</v>
      </c>
      <c r="I88" s="29" t="e">
        <f>VLOOKUP(Tabla4[[#This Row],[Legajo]],Tabla1[#All],10,FALSE)</f>
        <v>#N/A</v>
      </c>
      <c r="J88" s="27" t="e">
        <f>MONTH(Tabla4[[#This Row],[Fecha Certificado]])</f>
        <v>#N/A</v>
      </c>
      <c r="K88" s="27" t="e">
        <f>YEAR(Tabla4[[#This Row],[Fecha Certificado]])</f>
        <v>#N/A</v>
      </c>
      <c r="L88" s="27">
        <f ca="1">SUMIF(Tabla1[#All],Tabla4[[#This Row],[Legajo]],Tabla1[Dias de Ausencia])</f>
        <v>0</v>
      </c>
      <c r="M88" s="27" t="e">
        <f>VLOOKUP(Tabla4[[#This Row],[Legajo]],Tabla1[#All],3,FALSE)</f>
        <v>#N/A</v>
      </c>
    </row>
    <row r="89" spans="1:13" hidden="1">
      <c r="A89" s="66">
        <v>125012</v>
      </c>
      <c r="B89" s="64" t="s">
        <v>124</v>
      </c>
      <c r="C89" s="63" t="s">
        <v>33</v>
      </c>
      <c r="D89" s="27">
        <f>VLOOKUP(Tabla4[[#This Row],[Legajo]],Anexos!A88:I382,7,FALSE)</f>
        <v>55</v>
      </c>
      <c r="E89" s="27" t="str">
        <f>VLOOKUP(Tabla4[[#This Row],[Legajo]],Anexos!A88:I382,9,FALSE)</f>
        <v>M</v>
      </c>
      <c r="F89" s="27" t="str">
        <f>VLOOKUP(Tabla4[[#This Row],[Legajo]],Anexos!A88:J382,10,FALSE)</f>
        <v>Por tiempo indeterminado</v>
      </c>
      <c r="G89" s="27">
        <f>VLOOKUP(Tabla4[[#This Row],[Legajo]],Anexos!A88:J382,4,FALSE)</f>
        <v>14</v>
      </c>
      <c r="I89" s="29" t="e">
        <f>VLOOKUP(Tabla4[[#This Row],[Legajo]],Tabla1[#All],10,FALSE)</f>
        <v>#N/A</v>
      </c>
      <c r="J89" s="27" t="e">
        <f>MONTH(Tabla4[[#This Row],[Fecha Certificado]])</f>
        <v>#N/A</v>
      </c>
      <c r="K89" s="27" t="e">
        <f>YEAR(Tabla4[[#This Row],[Fecha Certificado]])</f>
        <v>#N/A</v>
      </c>
      <c r="L89" s="27">
        <f ca="1">SUMIF(Tabla1[#All],Tabla4[[#This Row],[Legajo]],Tabla1[Dias de Ausencia])</f>
        <v>0</v>
      </c>
      <c r="M89" s="27" t="e">
        <f>VLOOKUP(Tabla4[[#This Row],[Legajo]],Tabla1[#All],3,FALSE)</f>
        <v>#N/A</v>
      </c>
    </row>
    <row r="90" spans="1:13" hidden="1">
      <c r="A90" s="66">
        <v>120652</v>
      </c>
      <c r="B90" s="64" t="s">
        <v>125</v>
      </c>
      <c r="C90" s="63" t="s">
        <v>25</v>
      </c>
      <c r="D90" s="27">
        <f>VLOOKUP(Tabla4[[#This Row],[Legajo]],Anexos!A89:I383,7,FALSE)</f>
        <v>60</v>
      </c>
      <c r="E90" s="27" t="str">
        <f>VLOOKUP(Tabla4[[#This Row],[Legajo]],Anexos!A89:I383,9,FALSE)</f>
        <v>M</v>
      </c>
      <c r="F90" s="27" t="str">
        <f>VLOOKUP(Tabla4[[#This Row],[Legajo]],Anexos!A89:J383,10,FALSE)</f>
        <v>Por tiempo indeterminado</v>
      </c>
      <c r="G90" s="27">
        <f>VLOOKUP(Tabla4[[#This Row],[Legajo]],Anexos!A89:J383,4,FALSE)</f>
        <v>19</v>
      </c>
      <c r="I90" s="29" t="e">
        <f>VLOOKUP(Tabla4[[#This Row],[Legajo]],Tabla1[#All],10,FALSE)</f>
        <v>#N/A</v>
      </c>
      <c r="J90" s="27" t="e">
        <f>MONTH(Tabla4[[#This Row],[Fecha Certificado]])</f>
        <v>#N/A</v>
      </c>
      <c r="K90" s="27" t="e">
        <f>YEAR(Tabla4[[#This Row],[Fecha Certificado]])</f>
        <v>#N/A</v>
      </c>
      <c r="L90" s="27">
        <f ca="1">SUMIF(Tabla1[#All],Tabla4[[#This Row],[Legajo]],Tabla1[Dias de Ausencia])</f>
        <v>0</v>
      </c>
      <c r="M90" s="27" t="e">
        <f>VLOOKUP(Tabla4[[#This Row],[Legajo]],Tabla1[#All],3,FALSE)</f>
        <v>#N/A</v>
      </c>
    </row>
    <row r="91" spans="1:13" hidden="1">
      <c r="A91" s="66">
        <v>121280</v>
      </c>
      <c r="B91" s="64" t="s">
        <v>126</v>
      </c>
      <c r="C91" s="63" t="s">
        <v>25</v>
      </c>
      <c r="D91" s="27">
        <f>VLOOKUP(Tabla4[[#This Row],[Legajo]],Anexos!A90:I384,7,FALSE)</f>
        <v>46</v>
      </c>
      <c r="E91" s="27" t="str">
        <f>VLOOKUP(Tabla4[[#This Row],[Legajo]],Anexos!A90:I384,9,FALSE)</f>
        <v>M</v>
      </c>
      <c r="F91" s="27" t="str">
        <f>VLOOKUP(Tabla4[[#This Row],[Legajo]],Anexos!A90:J384,10,FALSE)</f>
        <v>Por tiempo indeterminado</v>
      </c>
      <c r="G91" s="27">
        <f>VLOOKUP(Tabla4[[#This Row],[Legajo]],Anexos!A90:J384,4,FALSE)</f>
        <v>18</v>
      </c>
      <c r="I91" s="29" t="e">
        <f>VLOOKUP(Tabla4[[#This Row],[Legajo]],Tabla1[#All],10,FALSE)</f>
        <v>#N/A</v>
      </c>
      <c r="J91" s="27" t="e">
        <f>MONTH(Tabla4[[#This Row],[Fecha Certificado]])</f>
        <v>#N/A</v>
      </c>
      <c r="K91" s="27" t="e">
        <f>YEAR(Tabla4[[#This Row],[Fecha Certificado]])</f>
        <v>#N/A</v>
      </c>
      <c r="L91" s="27">
        <f ca="1">SUMIF(Tabla1[#All],Tabla4[[#This Row],[Legajo]],Tabla1[Dias de Ausencia])</f>
        <v>0</v>
      </c>
      <c r="M91" s="27" t="e">
        <f>VLOOKUP(Tabla4[[#This Row],[Legajo]],Tabla1[#All],3,FALSE)</f>
        <v>#N/A</v>
      </c>
    </row>
    <row r="92" spans="1:13" hidden="1">
      <c r="A92" s="66">
        <v>120653</v>
      </c>
      <c r="B92" s="64" t="s">
        <v>127</v>
      </c>
      <c r="C92" s="63" t="s">
        <v>25</v>
      </c>
      <c r="D92" s="27">
        <f>VLOOKUP(Tabla4[[#This Row],[Legajo]],Anexos!A91:I385,7,FALSE)</f>
        <v>50</v>
      </c>
      <c r="E92" s="27" t="str">
        <f>VLOOKUP(Tabla4[[#This Row],[Legajo]],Anexos!A91:I385,9,FALSE)</f>
        <v>M</v>
      </c>
      <c r="F92" s="27" t="str">
        <f>VLOOKUP(Tabla4[[#This Row],[Legajo]],Anexos!A91:J385,10,FALSE)</f>
        <v>Por tiempo indeterminado</v>
      </c>
      <c r="G92" s="27">
        <f>VLOOKUP(Tabla4[[#This Row],[Legajo]],Anexos!A91:J385,4,FALSE)</f>
        <v>18</v>
      </c>
      <c r="I92" s="29" t="e">
        <f>VLOOKUP(Tabla4[[#This Row],[Legajo]],Tabla1[#All],10,FALSE)</f>
        <v>#N/A</v>
      </c>
      <c r="J92" s="27" t="e">
        <f>MONTH(Tabla4[[#This Row],[Fecha Certificado]])</f>
        <v>#N/A</v>
      </c>
      <c r="K92" s="27" t="e">
        <f>YEAR(Tabla4[[#This Row],[Fecha Certificado]])</f>
        <v>#N/A</v>
      </c>
      <c r="L92" s="27">
        <f ca="1">SUMIF(Tabla1[#All],Tabla4[[#This Row],[Legajo]],Tabla1[Dias de Ausencia])</f>
        <v>0</v>
      </c>
      <c r="M92" s="27" t="e">
        <f>VLOOKUP(Tabla4[[#This Row],[Legajo]],Tabla1[#All],3,FALSE)</f>
        <v>#N/A</v>
      </c>
    </row>
    <row r="93" spans="1:13" hidden="1">
      <c r="A93" s="66">
        <v>126513</v>
      </c>
      <c r="B93" s="64" t="s">
        <v>128</v>
      </c>
      <c r="C93" s="63" t="s">
        <v>25</v>
      </c>
      <c r="D93" s="27">
        <f>VLOOKUP(Tabla4[[#This Row],[Legajo]],Anexos!A92:I386,7,FALSE)</f>
        <v>36</v>
      </c>
      <c r="E93" s="27" t="str">
        <f>VLOOKUP(Tabla4[[#This Row],[Legajo]],Anexos!A92:I386,9,FALSE)</f>
        <v>M</v>
      </c>
      <c r="F93" s="27" t="str">
        <f>VLOOKUP(Tabla4[[#This Row],[Legajo]],Anexos!A92:J386,10,FALSE)</f>
        <v>A plazo fijo</v>
      </c>
      <c r="G93" s="27">
        <f>VLOOKUP(Tabla4[[#This Row],[Legajo]],Anexos!A92:J386,4,FALSE)</f>
        <v>0</v>
      </c>
      <c r="I93" s="29" t="e">
        <f>VLOOKUP(Tabla4[[#This Row],[Legajo]],Tabla1[#All],10,FALSE)</f>
        <v>#N/A</v>
      </c>
      <c r="J93" s="27" t="e">
        <f>MONTH(Tabla4[[#This Row],[Fecha Certificado]])</f>
        <v>#N/A</v>
      </c>
      <c r="K93" s="27" t="e">
        <f>YEAR(Tabla4[[#This Row],[Fecha Certificado]])</f>
        <v>#N/A</v>
      </c>
      <c r="L93" s="27">
        <f ca="1">SUMIF(Tabla1[#All],Tabla4[[#This Row],[Legajo]],Tabla1[Dias de Ausencia])</f>
        <v>0</v>
      </c>
      <c r="M93" s="27" t="e">
        <f>VLOOKUP(Tabla4[[#This Row],[Legajo]],Tabla1[#All],3,FALSE)</f>
        <v>#N/A</v>
      </c>
    </row>
    <row r="94" spans="1:13" hidden="1">
      <c r="A94" s="66">
        <v>126066</v>
      </c>
      <c r="B94" s="64" t="s">
        <v>129</v>
      </c>
      <c r="C94" s="63" t="s">
        <v>53</v>
      </c>
      <c r="D94" s="27">
        <f>VLOOKUP(Tabla4[[#This Row],[Legajo]],Anexos!A93:I387,7,FALSE)</f>
        <v>45</v>
      </c>
      <c r="E94" s="27" t="str">
        <f>VLOOKUP(Tabla4[[#This Row],[Legajo]],Anexos!A93:I387,9,FALSE)</f>
        <v>M</v>
      </c>
      <c r="F94" s="27" t="str">
        <f>VLOOKUP(Tabla4[[#This Row],[Legajo]],Anexos!A93:J387,10,FALSE)</f>
        <v>Por tiempo indeterminado</v>
      </c>
      <c r="G94" s="27">
        <f>VLOOKUP(Tabla4[[#This Row],[Legajo]],Anexos!A93:J387,4,FALSE)</f>
        <v>6</v>
      </c>
      <c r="I94" s="29" t="e">
        <f>VLOOKUP(Tabla4[[#This Row],[Legajo]],Tabla1[#All],10,FALSE)</f>
        <v>#N/A</v>
      </c>
      <c r="J94" s="27" t="e">
        <f>MONTH(Tabla4[[#This Row],[Fecha Certificado]])</f>
        <v>#N/A</v>
      </c>
      <c r="K94" s="27" t="e">
        <f>YEAR(Tabla4[[#This Row],[Fecha Certificado]])</f>
        <v>#N/A</v>
      </c>
      <c r="L94" s="27">
        <f ca="1">SUMIF(Tabla1[#All],Tabla4[[#This Row],[Legajo]],Tabla1[Dias de Ausencia])</f>
        <v>0</v>
      </c>
      <c r="M94" s="27" t="e">
        <f>VLOOKUP(Tabla4[[#This Row],[Legajo]],Tabla1[#All],3,FALSE)</f>
        <v>#N/A</v>
      </c>
    </row>
    <row r="95" spans="1:13" hidden="1">
      <c r="A95" s="66">
        <v>121619</v>
      </c>
      <c r="B95" s="64" t="s">
        <v>130</v>
      </c>
      <c r="C95" s="63" t="s">
        <v>25</v>
      </c>
      <c r="D95" s="27">
        <f>VLOOKUP(Tabla4[[#This Row],[Legajo]],Anexos!A94:I388,7,FALSE)</f>
        <v>39</v>
      </c>
      <c r="E95" s="27" t="str">
        <f>VLOOKUP(Tabla4[[#This Row],[Legajo]],Anexos!A94:I388,9,FALSE)</f>
        <v>F</v>
      </c>
      <c r="F95" s="27" t="str">
        <f>VLOOKUP(Tabla4[[#This Row],[Legajo]],Anexos!A94:J388,10,FALSE)</f>
        <v>Por tiempo indeterminado</v>
      </c>
      <c r="G95" s="27">
        <f>VLOOKUP(Tabla4[[#This Row],[Legajo]],Anexos!A94:J388,4,FALSE)</f>
        <v>18</v>
      </c>
      <c r="I95" s="29" t="e">
        <f>VLOOKUP(Tabla4[[#This Row],[Legajo]],Tabla1[#All],10,FALSE)</f>
        <v>#N/A</v>
      </c>
      <c r="J95" s="27" t="e">
        <f>MONTH(Tabla4[[#This Row],[Fecha Certificado]])</f>
        <v>#N/A</v>
      </c>
      <c r="K95" s="27" t="e">
        <f>YEAR(Tabla4[[#This Row],[Fecha Certificado]])</f>
        <v>#N/A</v>
      </c>
      <c r="L95" s="27">
        <f ca="1">SUMIF(Tabla1[#All],Tabla4[[#This Row],[Legajo]],Tabla1[Dias de Ausencia])</f>
        <v>0</v>
      </c>
      <c r="M95" s="27" t="e">
        <f>VLOOKUP(Tabla4[[#This Row],[Legajo]],Tabla1[#All],3,FALSE)</f>
        <v>#N/A</v>
      </c>
    </row>
    <row r="96" spans="1:13" hidden="1">
      <c r="A96" s="66">
        <v>122018</v>
      </c>
      <c r="B96" s="64" t="s">
        <v>131</v>
      </c>
      <c r="C96" s="63" t="s">
        <v>25</v>
      </c>
      <c r="D96" s="27">
        <f>VLOOKUP(Tabla4[[#This Row],[Legajo]],Anexos!A95:I389,7,FALSE)</f>
        <v>55</v>
      </c>
      <c r="E96" s="27" t="str">
        <f>VLOOKUP(Tabla4[[#This Row],[Legajo]],Anexos!A95:I389,9,FALSE)</f>
        <v>M</v>
      </c>
      <c r="F96" s="27" t="str">
        <f>VLOOKUP(Tabla4[[#This Row],[Legajo]],Anexos!A95:J389,10,FALSE)</f>
        <v>Por tiempo indeterminado</v>
      </c>
      <c r="G96" s="27">
        <f>VLOOKUP(Tabla4[[#This Row],[Legajo]],Anexos!A95:J389,4,FALSE)</f>
        <v>16</v>
      </c>
      <c r="I96" s="29" t="e">
        <f>VLOOKUP(Tabla4[[#This Row],[Legajo]],Tabla1[#All],10,FALSE)</f>
        <v>#N/A</v>
      </c>
      <c r="J96" s="27" t="e">
        <f>MONTH(Tabla4[[#This Row],[Fecha Certificado]])</f>
        <v>#N/A</v>
      </c>
      <c r="K96" s="27" t="e">
        <f>YEAR(Tabla4[[#This Row],[Fecha Certificado]])</f>
        <v>#N/A</v>
      </c>
      <c r="L96" s="27">
        <f ca="1">SUMIF(Tabla1[#All],Tabla4[[#This Row],[Legajo]],Tabla1[Dias de Ausencia])</f>
        <v>0</v>
      </c>
      <c r="M96" s="27" t="e">
        <f>VLOOKUP(Tabla4[[#This Row],[Legajo]],Tabla1[#All],3,FALSE)</f>
        <v>#N/A</v>
      </c>
    </row>
    <row r="97" spans="1:13" hidden="1">
      <c r="A97" s="66">
        <v>125171</v>
      </c>
      <c r="B97" s="64" t="s">
        <v>132</v>
      </c>
      <c r="C97" s="63" t="s">
        <v>25</v>
      </c>
      <c r="D97" s="27">
        <f>VLOOKUP(Tabla4[[#This Row],[Legajo]],Anexos!A96:I390,7,FALSE)</f>
        <v>36</v>
      </c>
      <c r="E97" s="27" t="str">
        <f>VLOOKUP(Tabla4[[#This Row],[Legajo]],Anexos!A96:I390,9,FALSE)</f>
        <v>F</v>
      </c>
      <c r="F97" s="27" t="str">
        <f>VLOOKUP(Tabla4[[#This Row],[Legajo]],Anexos!A96:J390,10,FALSE)</f>
        <v>Por tiempo indeterminado</v>
      </c>
      <c r="G97" s="27">
        <f>VLOOKUP(Tabla4[[#This Row],[Legajo]],Anexos!A96:J390,4,FALSE)</f>
        <v>13</v>
      </c>
      <c r="I97" s="29" t="e">
        <f>VLOOKUP(Tabla4[[#This Row],[Legajo]],Tabla1[#All],10,FALSE)</f>
        <v>#N/A</v>
      </c>
      <c r="J97" s="27" t="e">
        <f>MONTH(Tabla4[[#This Row],[Fecha Certificado]])</f>
        <v>#N/A</v>
      </c>
      <c r="K97" s="27" t="e">
        <f>YEAR(Tabla4[[#This Row],[Fecha Certificado]])</f>
        <v>#N/A</v>
      </c>
      <c r="L97" s="27">
        <f ca="1">SUMIF(Tabla1[#All],Tabla4[[#This Row],[Legajo]],Tabla1[Dias de Ausencia])</f>
        <v>0</v>
      </c>
      <c r="M97" s="27" t="e">
        <f>VLOOKUP(Tabla4[[#This Row],[Legajo]],Tabla1[#All],3,FALSE)</f>
        <v>#N/A</v>
      </c>
    </row>
    <row r="98" spans="1:13" hidden="1">
      <c r="A98" s="66">
        <v>125436</v>
      </c>
      <c r="B98" s="64" t="s">
        <v>133</v>
      </c>
      <c r="C98" s="63" t="s">
        <v>25</v>
      </c>
      <c r="D98" s="27">
        <f>VLOOKUP(Tabla4[[#This Row],[Legajo]],Anexos!A97:I391,7,FALSE)</f>
        <v>57</v>
      </c>
      <c r="E98" s="27" t="str">
        <f>VLOOKUP(Tabla4[[#This Row],[Legajo]],Anexos!A97:I391,9,FALSE)</f>
        <v>F</v>
      </c>
      <c r="F98" s="27" t="str">
        <f>VLOOKUP(Tabla4[[#This Row],[Legajo]],Anexos!A97:J391,10,FALSE)</f>
        <v>Por tiempo indeterminado</v>
      </c>
      <c r="G98" s="27">
        <f>VLOOKUP(Tabla4[[#This Row],[Legajo]],Anexos!A97:J391,4,FALSE)</f>
        <v>13</v>
      </c>
      <c r="I98" s="29" t="e">
        <f>VLOOKUP(Tabla4[[#This Row],[Legajo]],Tabla1[#All],10,FALSE)</f>
        <v>#N/A</v>
      </c>
      <c r="J98" s="27" t="e">
        <f>MONTH(Tabla4[[#This Row],[Fecha Certificado]])</f>
        <v>#N/A</v>
      </c>
      <c r="K98" s="27" t="e">
        <f>YEAR(Tabla4[[#This Row],[Fecha Certificado]])</f>
        <v>#N/A</v>
      </c>
      <c r="L98" s="27">
        <f ca="1">SUMIF(Tabla1[#All],Tabla4[[#This Row],[Legajo]],Tabla1[Dias de Ausencia])</f>
        <v>0</v>
      </c>
      <c r="M98" s="27" t="e">
        <f>VLOOKUP(Tabla4[[#This Row],[Legajo]],Tabla1[#All],3,FALSE)</f>
        <v>#N/A</v>
      </c>
    </row>
    <row r="99" spans="1:13" hidden="1">
      <c r="A99" s="66">
        <v>125165</v>
      </c>
      <c r="B99" s="64" t="s">
        <v>134</v>
      </c>
      <c r="C99" s="63" t="s">
        <v>25</v>
      </c>
      <c r="D99" s="27">
        <f>VLOOKUP(Tabla4[[#This Row],[Legajo]],Anexos!A98:I392,7,FALSE)</f>
        <v>60</v>
      </c>
      <c r="E99" s="27" t="str">
        <f>VLOOKUP(Tabla4[[#This Row],[Legajo]],Anexos!A98:I392,9,FALSE)</f>
        <v>M</v>
      </c>
      <c r="F99" s="27" t="str">
        <f>VLOOKUP(Tabla4[[#This Row],[Legajo]],Anexos!A98:J392,10,FALSE)</f>
        <v>Por tiempo indeterminado</v>
      </c>
      <c r="G99" s="27">
        <f>VLOOKUP(Tabla4[[#This Row],[Legajo]],Anexos!A98:J392,4,FALSE)</f>
        <v>14</v>
      </c>
      <c r="I99" s="29">
        <f>VLOOKUP(Tabla4[[#This Row],[Legajo]],Tabla1[#All],10,FALSE)</f>
        <v>45412</v>
      </c>
      <c r="J99" s="27">
        <f>MONTH(Tabla4[[#This Row],[Fecha Certificado]])</f>
        <v>4</v>
      </c>
      <c r="K99" s="27">
        <f>YEAR(Tabla4[[#This Row],[Fecha Certificado]])</f>
        <v>2024</v>
      </c>
      <c r="L99" s="27">
        <f ca="1">SUMIF(Tabla1[#All],Tabla4[[#This Row],[Legajo]],Tabla1[Dias de Ausencia])</f>
        <v>1</v>
      </c>
      <c r="M99" s="27" t="str">
        <f>VLOOKUP(Tabla4[[#This Row],[Legajo]],Tabla1[#All],3,FALSE)</f>
        <v>Enfermedad</v>
      </c>
    </row>
    <row r="100" spans="1:13" hidden="1">
      <c r="A100" s="66">
        <v>126020</v>
      </c>
      <c r="B100" s="64" t="s">
        <v>135</v>
      </c>
      <c r="C100" s="63" t="s">
        <v>53</v>
      </c>
      <c r="D100" s="27">
        <f>VLOOKUP(Tabla4[[#This Row],[Legajo]],Anexos!A99:I393,7,FALSE)</f>
        <v>35</v>
      </c>
      <c r="E100" s="27" t="str">
        <f>VLOOKUP(Tabla4[[#This Row],[Legajo]],Anexos!A99:I393,9,FALSE)</f>
        <v>F</v>
      </c>
      <c r="F100" s="27" t="str">
        <f>VLOOKUP(Tabla4[[#This Row],[Legajo]],Anexos!A99:J393,10,FALSE)</f>
        <v>Por tiempo indeterminado</v>
      </c>
      <c r="G100" s="27">
        <f>VLOOKUP(Tabla4[[#This Row],[Legajo]],Anexos!A99:J393,4,FALSE)</f>
        <v>8</v>
      </c>
      <c r="I100" s="29">
        <f>VLOOKUP(Tabla4[[#This Row],[Legajo]],Tabla1[#All],10,FALSE)</f>
        <v>45352</v>
      </c>
      <c r="J100" s="27">
        <f>MONTH(Tabla4[[#This Row],[Fecha Certificado]])</f>
        <v>3</v>
      </c>
      <c r="K100" s="27">
        <f>YEAR(Tabla4[[#This Row],[Fecha Certificado]])</f>
        <v>2024</v>
      </c>
      <c r="L100" s="27">
        <f ca="1">SUMIF(Tabla1[#All],Tabla4[[#This Row],[Legajo]],Tabla1[Dias de Ausencia])</f>
        <v>3</v>
      </c>
      <c r="M100" s="27" t="str">
        <f>VLOOKUP(Tabla4[[#This Row],[Legajo]],Tabla1[#All],3,FALSE)</f>
        <v>Cuidado Familiar</v>
      </c>
    </row>
    <row r="101" spans="1:13" hidden="1">
      <c r="A101" s="66">
        <v>125600</v>
      </c>
      <c r="B101" s="64" t="s">
        <v>136</v>
      </c>
      <c r="C101" s="63" t="s">
        <v>25</v>
      </c>
      <c r="D101" s="27">
        <f>VLOOKUP(Tabla4[[#This Row],[Legajo]],Anexos!A100:I394,7,FALSE)</f>
        <v>50</v>
      </c>
      <c r="E101" s="27" t="str">
        <f>VLOOKUP(Tabla4[[#This Row],[Legajo]],Anexos!A100:I394,9,FALSE)</f>
        <v>M</v>
      </c>
      <c r="F101" s="27" t="str">
        <f>VLOOKUP(Tabla4[[#This Row],[Legajo]],Anexos!A100:J394,10,FALSE)</f>
        <v>Por tiempo indeterminado</v>
      </c>
      <c r="G101" s="27">
        <f>VLOOKUP(Tabla4[[#This Row],[Legajo]],Anexos!A100:J394,4,FALSE)</f>
        <v>10</v>
      </c>
      <c r="I101" s="29">
        <f>VLOOKUP(Tabla4[[#This Row],[Legajo]],Tabla1[#All],10,FALSE)</f>
        <v>45309</v>
      </c>
      <c r="J101" s="27">
        <f>MONTH(Tabla4[[#This Row],[Fecha Certificado]])</f>
        <v>1</v>
      </c>
      <c r="K101" s="27">
        <f>YEAR(Tabla4[[#This Row],[Fecha Certificado]])</f>
        <v>2024</v>
      </c>
      <c r="L101" s="27">
        <f ca="1">SUMIF(Tabla1[#All],Tabla4[[#This Row],[Legajo]],Tabla1[Dias de Ausencia])</f>
        <v>110</v>
      </c>
      <c r="M101" s="27" t="str">
        <f>VLOOKUP(Tabla4[[#This Row],[Legajo]],Tabla1[#All],3,FALSE)</f>
        <v>enfermedad</v>
      </c>
    </row>
    <row r="102" spans="1:13" hidden="1">
      <c r="A102" s="66">
        <v>121068</v>
      </c>
      <c r="B102" s="64" t="s">
        <v>137</v>
      </c>
      <c r="C102" s="63" t="s">
        <v>33</v>
      </c>
      <c r="D102" s="27">
        <f>VLOOKUP(Tabla4[[#This Row],[Legajo]],Anexos!A101:I395,7,FALSE)</f>
        <v>44</v>
      </c>
      <c r="E102" s="27" t="str">
        <f>VLOOKUP(Tabla4[[#This Row],[Legajo]],Anexos!A101:I395,9,FALSE)</f>
        <v>M</v>
      </c>
      <c r="F102" s="27" t="str">
        <f>VLOOKUP(Tabla4[[#This Row],[Legajo]],Anexos!A101:J395,10,FALSE)</f>
        <v>Por tiempo indeterminado</v>
      </c>
      <c r="G102" s="27">
        <f>VLOOKUP(Tabla4[[#This Row],[Legajo]],Anexos!A101:J395,4,FALSE)</f>
        <v>18</v>
      </c>
      <c r="I102" s="29" t="e">
        <f>VLOOKUP(Tabla4[[#This Row],[Legajo]],Tabla1[#All],10,FALSE)</f>
        <v>#N/A</v>
      </c>
      <c r="J102" s="27" t="e">
        <f>MONTH(Tabla4[[#This Row],[Fecha Certificado]])</f>
        <v>#N/A</v>
      </c>
      <c r="K102" s="27" t="e">
        <f>YEAR(Tabla4[[#This Row],[Fecha Certificado]])</f>
        <v>#N/A</v>
      </c>
      <c r="L102" s="27">
        <f ca="1">SUMIF(Tabla1[#All],Tabla4[[#This Row],[Legajo]],Tabla1[Dias de Ausencia])</f>
        <v>0</v>
      </c>
      <c r="M102" s="27" t="e">
        <f>VLOOKUP(Tabla4[[#This Row],[Legajo]],Tabla1[#All],3,FALSE)</f>
        <v>#N/A</v>
      </c>
    </row>
    <row r="103" spans="1:13" hidden="1">
      <c r="A103" s="66">
        <v>125927</v>
      </c>
      <c r="B103" s="67" t="s">
        <v>138</v>
      </c>
      <c r="C103" s="63" t="s">
        <v>25</v>
      </c>
      <c r="D103" s="27">
        <f>VLOOKUP(Tabla4[[#This Row],[Legajo]],Anexos!A102:I396,7,FALSE)</f>
        <v>31</v>
      </c>
      <c r="E103" s="27" t="str">
        <f>VLOOKUP(Tabla4[[#This Row],[Legajo]],Anexos!A102:I396,9,FALSE)</f>
        <v>F</v>
      </c>
      <c r="F103" s="27" t="str">
        <f>VLOOKUP(Tabla4[[#This Row],[Legajo]],Anexos!A102:J396,10,FALSE)</f>
        <v>PPD</v>
      </c>
      <c r="G103" s="27">
        <f>VLOOKUP(Tabla4[[#This Row],[Legajo]],Anexos!A102:J396,4,FALSE)</f>
        <v>3</v>
      </c>
      <c r="I103" s="29" t="e">
        <f>VLOOKUP(Tabla4[[#This Row],[Legajo]],Tabla1[#All],10,FALSE)</f>
        <v>#N/A</v>
      </c>
      <c r="J103" s="27" t="e">
        <f>MONTH(Tabla4[[#This Row],[Fecha Certificado]])</f>
        <v>#N/A</v>
      </c>
      <c r="K103" s="27" t="e">
        <f>YEAR(Tabla4[[#This Row],[Fecha Certificado]])</f>
        <v>#N/A</v>
      </c>
      <c r="L103" s="27">
        <f ca="1">SUMIF(Tabla1[#All],Tabla4[[#This Row],[Legajo]],Tabla1[Dias de Ausencia])</f>
        <v>0</v>
      </c>
      <c r="M103" s="27" t="e">
        <f>VLOOKUP(Tabla4[[#This Row],[Legajo]],Tabla1[#All],3,FALSE)</f>
        <v>#N/A</v>
      </c>
    </row>
    <row r="104" spans="1:13" hidden="1">
      <c r="A104" s="66">
        <v>125729</v>
      </c>
      <c r="B104" s="67" t="s">
        <v>139</v>
      </c>
      <c r="C104" s="63" t="s">
        <v>25</v>
      </c>
      <c r="D104" s="27">
        <f>VLOOKUP(Tabla4[[#This Row],[Legajo]],Anexos!A103:I397,7,FALSE)</f>
        <v>47</v>
      </c>
      <c r="E104" s="27" t="str">
        <f>VLOOKUP(Tabla4[[#This Row],[Legajo]],Anexos!A103:I397,9,FALSE)</f>
        <v>M</v>
      </c>
      <c r="F104" s="27" t="str">
        <f>VLOOKUP(Tabla4[[#This Row],[Legajo]],Anexos!A103:J397,10,FALSE)</f>
        <v>Por tiempo indeterminado</v>
      </c>
      <c r="G104" s="27">
        <f>VLOOKUP(Tabla4[[#This Row],[Legajo]],Anexos!A103:J397,4,FALSE)</f>
        <v>8</v>
      </c>
      <c r="I104" s="29" t="e">
        <f>VLOOKUP(Tabla4[[#This Row],[Legajo]],Tabla1[#All],10,FALSE)</f>
        <v>#N/A</v>
      </c>
      <c r="J104" s="27" t="e">
        <f>MONTH(Tabla4[[#This Row],[Fecha Certificado]])</f>
        <v>#N/A</v>
      </c>
      <c r="K104" s="27" t="e">
        <f>YEAR(Tabla4[[#This Row],[Fecha Certificado]])</f>
        <v>#N/A</v>
      </c>
      <c r="L104" s="27">
        <f ca="1">SUMIF(Tabla1[#All],Tabla4[[#This Row],[Legajo]],Tabla1[Dias de Ausencia])</f>
        <v>0</v>
      </c>
      <c r="M104" s="27" t="e">
        <f>VLOOKUP(Tabla4[[#This Row],[Legajo]],Tabla1[#All],3,FALSE)</f>
        <v>#N/A</v>
      </c>
    </row>
    <row r="105" spans="1:13" hidden="1">
      <c r="A105" s="66">
        <v>120904</v>
      </c>
      <c r="B105" s="64" t="s">
        <v>140</v>
      </c>
      <c r="C105" s="63" t="s">
        <v>33</v>
      </c>
      <c r="D105" s="27">
        <f>VLOOKUP(Tabla4[[#This Row],[Legajo]],Anexos!A104:I398,7,FALSE)</f>
        <v>41</v>
      </c>
      <c r="E105" s="27" t="str">
        <f>VLOOKUP(Tabla4[[#This Row],[Legajo]],Anexos!A104:I398,9,FALSE)</f>
        <v>M</v>
      </c>
      <c r="F105" s="27" t="str">
        <f>VLOOKUP(Tabla4[[#This Row],[Legajo]],Anexos!A104:J398,10,FALSE)</f>
        <v>Por tiempo indeterminado</v>
      </c>
      <c r="G105" s="27">
        <f>VLOOKUP(Tabla4[[#This Row],[Legajo]],Anexos!A104:J398,4,FALSE)</f>
        <v>18</v>
      </c>
      <c r="I105" s="29" t="e">
        <f>VLOOKUP(Tabla4[[#This Row],[Legajo]],Tabla1[#All],10,FALSE)</f>
        <v>#N/A</v>
      </c>
      <c r="J105" s="27" t="e">
        <f>MONTH(Tabla4[[#This Row],[Fecha Certificado]])</f>
        <v>#N/A</v>
      </c>
      <c r="K105" s="27" t="e">
        <f>YEAR(Tabla4[[#This Row],[Fecha Certificado]])</f>
        <v>#N/A</v>
      </c>
      <c r="L105" s="27">
        <f ca="1">SUMIF(Tabla1[#All],Tabla4[[#This Row],[Legajo]],Tabla1[Dias de Ausencia])</f>
        <v>0</v>
      </c>
      <c r="M105" s="27" t="e">
        <f>VLOOKUP(Tabla4[[#This Row],[Legajo]],Tabla1[#All],3,FALSE)</f>
        <v>#N/A</v>
      </c>
    </row>
    <row r="106" spans="1:13" hidden="1">
      <c r="A106" s="66">
        <v>121133</v>
      </c>
      <c r="B106" s="64" t="s">
        <v>141</v>
      </c>
      <c r="C106" s="63" t="s">
        <v>25</v>
      </c>
      <c r="D106" s="27">
        <f>VLOOKUP(Tabla4[[#This Row],[Legajo]],Anexos!A105:I399,7,FALSE)</f>
        <v>57</v>
      </c>
      <c r="E106" s="27" t="str">
        <f>VLOOKUP(Tabla4[[#This Row],[Legajo]],Anexos!A105:I399,9,FALSE)</f>
        <v>M</v>
      </c>
      <c r="F106" s="27" t="str">
        <f>VLOOKUP(Tabla4[[#This Row],[Legajo]],Anexos!A105:J399,10,FALSE)</f>
        <v>Por tiempo indeterminado</v>
      </c>
      <c r="G106" s="27">
        <f>VLOOKUP(Tabla4[[#This Row],[Legajo]],Anexos!A105:J399,4,FALSE)</f>
        <v>18</v>
      </c>
      <c r="I106" s="29" t="e">
        <f>VLOOKUP(Tabla4[[#This Row],[Legajo]],Tabla1[#All],10,FALSE)</f>
        <v>#N/A</v>
      </c>
      <c r="J106" s="27" t="e">
        <f>MONTH(Tabla4[[#This Row],[Fecha Certificado]])</f>
        <v>#N/A</v>
      </c>
      <c r="K106" s="27" t="e">
        <f>YEAR(Tabla4[[#This Row],[Fecha Certificado]])</f>
        <v>#N/A</v>
      </c>
      <c r="L106" s="27">
        <f ca="1">SUMIF(Tabla1[#All],Tabla4[[#This Row],[Legajo]],Tabla1[Dias de Ausencia])</f>
        <v>0</v>
      </c>
      <c r="M106" s="27" t="e">
        <f>VLOOKUP(Tabla4[[#This Row],[Legajo]],Tabla1[#All],3,FALSE)</f>
        <v>#N/A</v>
      </c>
    </row>
    <row r="107" spans="1:13" hidden="1">
      <c r="A107" s="66">
        <v>120964</v>
      </c>
      <c r="B107" s="64" t="s">
        <v>142</v>
      </c>
      <c r="C107" s="63" t="s">
        <v>25</v>
      </c>
      <c r="D107" s="27">
        <f>VLOOKUP(Tabla4[[#This Row],[Legajo]],Anexos!A106:I400,7,FALSE)</f>
        <v>47</v>
      </c>
      <c r="E107" s="27" t="str">
        <f>VLOOKUP(Tabla4[[#This Row],[Legajo]],Anexos!A106:I400,9,FALSE)</f>
        <v>M</v>
      </c>
      <c r="F107" s="27" t="str">
        <f>VLOOKUP(Tabla4[[#This Row],[Legajo]],Anexos!A106:J400,10,FALSE)</f>
        <v>Por tiempo indeterminado</v>
      </c>
      <c r="G107" s="27">
        <f>VLOOKUP(Tabla4[[#This Row],[Legajo]],Anexos!A106:J400,4,FALSE)</f>
        <v>18</v>
      </c>
      <c r="I107" s="29" t="e">
        <f>VLOOKUP(Tabla4[[#This Row],[Legajo]],Tabla1[#All],10,FALSE)</f>
        <v>#N/A</v>
      </c>
      <c r="J107" s="27" t="e">
        <f>MONTH(Tabla4[[#This Row],[Fecha Certificado]])</f>
        <v>#N/A</v>
      </c>
      <c r="K107" s="27" t="e">
        <f>YEAR(Tabla4[[#This Row],[Fecha Certificado]])</f>
        <v>#N/A</v>
      </c>
      <c r="L107" s="27">
        <f ca="1">SUMIF(Tabla1[#All],Tabla4[[#This Row],[Legajo]],Tabla1[Dias de Ausencia])</f>
        <v>0</v>
      </c>
      <c r="M107" s="27" t="e">
        <f>VLOOKUP(Tabla4[[#This Row],[Legajo]],Tabla1[#All],3,FALSE)</f>
        <v>#N/A</v>
      </c>
    </row>
    <row r="108" spans="1:13" hidden="1">
      <c r="A108" s="66">
        <v>120965</v>
      </c>
      <c r="B108" s="64" t="s">
        <v>143</v>
      </c>
      <c r="C108" s="63" t="s">
        <v>25</v>
      </c>
      <c r="D108" s="27">
        <f>VLOOKUP(Tabla4[[#This Row],[Legajo]],Anexos!A107:I401,7,FALSE)</f>
        <v>51</v>
      </c>
      <c r="E108" s="27" t="str">
        <f>VLOOKUP(Tabla4[[#This Row],[Legajo]],Anexos!A107:I401,9,FALSE)</f>
        <v>M</v>
      </c>
      <c r="F108" s="27" t="str">
        <f>VLOOKUP(Tabla4[[#This Row],[Legajo]],Anexos!A107:J401,10,FALSE)</f>
        <v>Por tiempo indeterminado</v>
      </c>
      <c r="G108" s="27">
        <f>VLOOKUP(Tabla4[[#This Row],[Legajo]],Anexos!A107:J401,4,FALSE)</f>
        <v>18</v>
      </c>
      <c r="I108" s="29">
        <f>VLOOKUP(Tabla4[[#This Row],[Legajo]],Tabla1[#All],10,FALSE)</f>
        <v>45365</v>
      </c>
      <c r="J108" s="27">
        <f>MONTH(Tabla4[[#This Row],[Fecha Certificado]])</f>
        <v>3</v>
      </c>
      <c r="K108" s="27">
        <f>YEAR(Tabla4[[#This Row],[Fecha Certificado]])</f>
        <v>2024</v>
      </c>
      <c r="L108" s="27">
        <f ca="1">SUMIF(Tabla1[#All],Tabla4[[#This Row],[Legajo]],Tabla1[Dias de Ausencia])</f>
        <v>87</v>
      </c>
      <c r="M108" s="27" t="str">
        <f>VLOOKUP(Tabla4[[#This Row],[Legajo]],Tabla1[#All],3,FALSE)</f>
        <v>Permiso Medico</v>
      </c>
    </row>
    <row r="109" spans="1:13" hidden="1">
      <c r="A109" s="66">
        <v>125357</v>
      </c>
      <c r="B109" s="64" t="s">
        <v>144</v>
      </c>
      <c r="C109" s="63" t="s">
        <v>25</v>
      </c>
      <c r="D109" s="27">
        <f>VLOOKUP(Tabla4[[#This Row],[Legajo]],Anexos!A108:I402,7,FALSE)</f>
        <v>51</v>
      </c>
      <c r="E109" s="27" t="str">
        <f>VLOOKUP(Tabla4[[#This Row],[Legajo]],Anexos!A108:I402,9,FALSE)</f>
        <v>M</v>
      </c>
      <c r="F109" s="27" t="str">
        <f>VLOOKUP(Tabla4[[#This Row],[Legajo]],Anexos!A108:J402,10,FALSE)</f>
        <v>Por tiempo indeterminado</v>
      </c>
      <c r="G109" s="27">
        <f>VLOOKUP(Tabla4[[#This Row],[Legajo]],Anexos!A108:J402,4,FALSE)</f>
        <v>15</v>
      </c>
      <c r="I109" s="29" t="e">
        <f>VLOOKUP(Tabla4[[#This Row],[Legajo]],Tabla1[#All],10,FALSE)</f>
        <v>#N/A</v>
      </c>
      <c r="J109" s="27" t="e">
        <f>MONTH(Tabla4[[#This Row],[Fecha Certificado]])</f>
        <v>#N/A</v>
      </c>
      <c r="K109" s="27" t="e">
        <f>YEAR(Tabla4[[#This Row],[Fecha Certificado]])</f>
        <v>#N/A</v>
      </c>
      <c r="L109" s="27">
        <f ca="1">SUMIF(Tabla1[#All],Tabla4[[#This Row],[Legajo]],Tabla1[Dias de Ausencia])</f>
        <v>0</v>
      </c>
      <c r="M109" s="27" t="e">
        <f>VLOOKUP(Tabla4[[#This Row],[Legajo]],Tabla1[#All],3,FALSE)</f>
        <v>#N/A</v>
      </c>
    </row>
    <row r="110" spans="1:13" hidden="1">
      <c r="A110" s="66">
        <v>126153</v>
      </c>
      <c r="B110" s="64" t="s">
        <v>145</v>
      </c>
      <c r="C110" s="63" t="s">
        <v>53</v>
      </c>
      <c r="D110" s="27">
        <f>VLOOKUP(Tabla4[[#This Row],[Legajo]],Anexos!A109:I403,7,FALSE)</f>
        <v>23</v>
      </c>
      <c r="E110" s="27" t="str">
        <f>VLOOKUP(Tabla4[[#This Row],[Legajo]],Anexos!A109:I403,9,FALSE)</f>
        <v>F</v>
      </c>
      <c r="F110" s="27" t="str">
        <f>VLOOKUP(Tabla4[[#This Row],[Legajo]],Anexos!A109:J403,10,FALSE)</f>
        <v>Por tiempo indeterminado</v>
      </c>
      <c r="G110" s="27">
        <f>VLOOKUP(Tabla4[[#This Row],[Legajo]],Anexos!A109:J403,4,FALSE)</f>
        <v>2</v>
      </c>
      <c r="I110" s="29" t="e">
        <f>VLOOKUP(Tabla4[[#This Row],[Legajo]],Tabla1[#All],10,FALSE)</f>
        <v>#N/A</v>
      </c>
      <c r="J110" s="27" t="e">
        <f>MONTH(Tabla4[[#This Row],[Fecha Certificado]])</f>
        <v>#N/A</v>
      </c>
      <c r="K110" s="27" t="e">
        <f>YEAR(Tabla4[[#This Row],[Fecha Certificado]])</f>
        <v>#N/A</v>
      </c>
      <c r="L110" s="27">
        <f ca="1">SUMIF(Tabla1[#All],Tabla4[[#This Row],[Legajo]],Tabla1[Dias de Ausencia])</f>
        <v>0</v>
      </c>
      <c r="M110" s="27" t="e">
        <f>VLOOKUP(Tabla4[[#This Row],[Legajo]],Tabla1[#All],3,FALSE)</f>
        <v>#N/A</v>
      </c>
    </row>
    <row r="111" spans="1:13" hidden="1">
      <c r="A111" s="66">
        <v>125531</v>
      </c>
      <c r="B111" s="64" t="s">
        <v>146</v>
      </c>
      <c r="C111" s="63" t="s">
        <v>25</v>
      </c>
      <c r="D111" s="27">
        <f>VLOOKUP(Tabla4[[#This Row],[Legajo]],Anexos!A110:I404,7,FALSE)</f>
        <v>39</v>
      </c>
      <c r="E111" s="27" t="str">
        <f>VLOOKUP(Tabla4[[#This Row],[Legajo]],Anexos!A110:I404,9,FALSE)</f>
        <v>M</v>
      </c>
      <c r="F111" s="27" t="str">
        <f>VLOOKUP(Tabla4[[#This Row],[Legajo]],Anexos!A110:J404,10,FALSE)</f>
        <v>Por tiempo indeterminado</v>
      </c>
      <c r="G111" s="27">
        <f>VLOOKUP(Tabla4[[#This Row],[Legajo]],Anexos!A110:J404,4,FALSE)</f>
        <v>10</v>
      </c>
      <c r="I111" s="29" t="e">
        <f>VLOOKUP(Tabla4[[#This Row],[Legajo]],Tabla1[#All],10,FALSE)</f>
        <v>#N/A</v>
      </c>
      <c r="J111" s="27" t="e">
        <f>MONTH(Tabla4[[#This Row],[Fecha Certificado]])</f>
        <v>#N/A</v>
      </c>
      <c r="K111" s="27" t="e">
        <f>YEAR(Tabla4[[#This Row],[Fecha Certificado]])</f>
        <v>#N/A</v>
      </c>
      <c r="L111" s="27">
        <f ca="1">SUMIF(Tabla1[#All],Tabla4[[#This Row],[Legajo]],Tabla1[Dias de Ausencia])</f>
        <v>0</v>
      </c>
      <c r="M111" s="27" t="e">
        <f>VLOOKUP(Tabla4[[#This Row],[Legajo]],Tabla1[#All],3,FALSE)</f>
        <v>#N/A</v>
      </c>
    </row>
    <row r="112" spans="1:13" hidden="1">
      <c r="A112" s="66">
        <v>120907</v>
      </c>
      <c r="B112" s="64" t="s">
        <v>147</v>
      </c>
      <c r="C112" s="63" t="s">
        <v>25</v>
      </c>
      <c r="D112" s="27">
        <f>VLOOKUP(Tabla4[[#This Row],[Legajo]],Anexos!A111:I405,7,FALSE)</f>
        <v>63</v>
      </c>
      <c r="E112" s="27" t="str">
        <f>VLOOKUP(Tabla4[[#This Row],[Legajo]],Anexos!A111:I405,9,FALSE)</f>
        <v>M</v>
      </c>
      <c r="F112" s="27" t="str">
        <f>VLOOKUP(Tabla4[[#This Row],[Legajo]],Anexos!A111:J405,10,FALSE)</f>
        <v>Por tiempo indeterminado</v>
      </c>
      <c r="G112" s="27">
        <f>VLOOKUP(Tabla4[[#This Row],[Legajo]],Anexos!A111:J405,4,FALSE)</f>
        <v>18</v>
      </c>
      <c r="I112" s="29">
        <f>VLOOKUP(Tabla4[[#This Row],[Legajo]],Tabla1[#All],10,FALSE)</f>
        <v>45350</v>
      </c>
      <c r="J112" s="27">
        <f>MONTH(Tabla4[[#This Row],[Fecha Certificado]])</f>
        <v>2</v>
      </c>
      <c r="K112" s="27">
        <f>YEAR(Tabla4[[#This Row],[Fecha Certificado]])</f>
        <v>2024</v>
      </c>
      <c r="L112" s="27">
        <f ca="1">SUMIF(Tabla1[#All],Tabla4[[#This Row],[Legajo]],Tabla1[Dias de Ausencia])</f>
        <v>1</v>
      </c>
      <c r="M112" s="27" t="str">
        <f>VLOOKUP(Tabla4[[#This Row],[Legajo]],Tabla1[#All],3,FALSE)</f>
        <v>Permiso medico</v>
      </c>
    </row>
    <row r="113" spans="1:13" hidden="1">
      <c r="A113" s="66">
        <v>120676</v>
      </c>
      <c r="B113" s="64" t="s">
        <v>148</v>
      </c>
      <c r="C113" s="63" t="s">
        <v>25</v>
      </c>
      <c r="D113" s="27">
        <f>VLOOKUP(Tabla4[[#This Row],[Legajo]],Anexos!A112:I406,7,FALSE)</f>
        <v>61</v>
      </c>
      <c r="E113" s="27" t="str">
        <f>VLOOKUP(Tabla4[[#This Row],[Legajo]],Anexos!A112:I406,9,FALSE)</f>
        <v>M</v>
      </c>
      <c r="F113" s="27" t="str">
        <f>VLOOKUP(Tabla4[[#This Row],[Legajo]],Anexos!A112:J406,10,FALSE)</f>
        <v>Por tiempo indeterminado</v>
      </c>
      <c r="G113" s="27">
        <f>VLOOKUP(Tabla4[[#This Row],[Legajo]],Anexos!A112:J406,4,FALSE)</f>
        <v>19</v>
      </c>
      <c r="I113" s="29" t="e">
        <f>VLOOKUP(Tabla4[[#This Row],[Legajo]],Tabla1[#All],10,FALSE)</f>
        <v>#N/A</v>
      </c>
      <c r="J113" s="27" t="e">
        <f>MONTH(Tabla4[[#This Row],[Fecha Certificado]])</f>
        <v>#N/A</v>
      </c>
      <c r="K113" s="27" t="e">
        <f>YEAR(Tabla4[[#This Row],[Fecha Certificado]])</f>
        <v>#N/A</v>
      </c>
      <c r="L113" s="27">
        <f ca="1">SUMIF(Tabla1[#All],Tabla4[[#This Row],[Legajo]],Tabla1[Dias de Ausencia])</f>
        <v>0</v>
      </c>
      <c r="M113" s="27" t="e">
        <f>VLOOKUP(Tabla4[[#This Row],[Legajo]],Tabla1[#All],3,FALSE)</f>
        <v>#N/A</v>
      </c>
    </row>
    <row r="114" spans="1:13" hidden="1">
      <c r="A114" s="66">
        <v>125877</v>
      </c>
      <c r="B114" s="67" t="s">
        <v>149</v>
      </c>
      <c r="C114" s="63" t="s">
        <v>25</v>
      </c>
      <c r="D114" s="27">
        <f>VLOOKUP(Tabla4[[#This Row],[Legajo]],Anexos!A113:I407,7,FALSE)</f>
        <v>47</v>
      </c>
      <c r="E114" s="27" t="str">
        <f>VLOOKUP(Tabla4[[#This Row],[Legajo]],Anexos!A113:I407,9,FALSE)</f>
        <v>M</v>
      </c>
      <c r="F114" s="27" t="str">
        <f>VLOOKUP(Tabla4[[#This Row],[Legajo]],Anexos!A113:J407,10,FALSE)</f>
        <v>Por tiempo indeterminado</v>
      </c>
      <c r="G114" s="27">
        <f>VLOOKUP(Tabla4[[#This Row],[Legajo]],Anexos!A113:J407,4,FALSE)</f>
        <v>4</v>
      </c>
      <c r="I114" s="29" t="e">
        <f>VLOOKUP(Tabla4[[#This Row],[Legajo]],Tabla1[#All],10,FALSE)</f>
        <v>#N/A</v>
      </c>
      <c r="J114" s="27" t="e">
        <f>MONTH(Tabla4[[#This Row],[Fecha Certificado]])</f>
        <v>#N/A</v>
      </c>
      <c r="K114" s="27" t="e">
        <f>YEAR(Tabla4[[#This Row],[Fecha Certificado]])</f>
        <v>#N/A</v>
      </c>
      <c r="L114" s="27">
        <f ca="1">SUMIF(Tabla1[#All],Tabla4[[#This Row],[Legajo]],Tabla1[Dias de Ausencia])</f>
        <v>0</v>
      </c>
      <c r="M114" s="27" t="e">
        <f>VLOOKUP(Tabla4[[#This Row],[Legajo]],Tabla1[#All],3,FALSE)</f>
        <v>#N/A</v>
      </c>
    </row>
    <row r="115" spans="1:13" hidden="1">
      <c r="A115" s="66">
        <v>120162</v>
      </c>
      <c r="B115" s="64" t="s">
        <v>150</v>
      </c>
      <c r="C115" s="63" t="s">
        <v>33</v>
      </c>
      <c r="D115" s="27">
        <f>VLOOKUP(Tabla4[[#This Row],[Legajo]],Anexos!A114:I408,7,FALSE)</f>
        <v>58</v>
      </c>
      <c r="E115" s="27" t="str">
        <f>VLOOKUP(Tabla4[[#This Row],[Legajo]],Anexos!A114:I408,9,FALSE)</f>
        <v>M</v>
      </c>
      <c r="F115" s="27" t="str">
        <f>VLOOKUP(Tabla4[[#This Row],[Legajo]],Anexos!A114:J408,10,FALSE)</f>
        <v>Por tiempo indeterminado</v>
      </c>
      <c r="G115" s="27">
        <f>VLOOKUP(Tabla4[[#This Row],[Legajo]],Anexos!A114:J408,4,FALSE)</f>
        <v>30</v>
      </c>
      <c r="I115" s="29" t="e">
        <f>VLOOKUP(Tabla4[[#This Row],[Legajo]],Tabla1[#All],10,FALSE)</f>
        <v>#N/A</v>
      </c>
      <c r="J115" s="27" t="e">
        <f>MONTH(Tabla4[[#This Row],[Fecha Certificado]])</f>
        <v>#N/A</v>
      </c>
      <c r="K115" s="27" t="e">
        <f>YEAR(Tabla4[[#This Row],[Fecha Certificado]])</f>
        <v>#N/A</v>
      </c>
      <c r="L115" s="27">
        <f ca="1">SUMIF(Tabla1[#All],Tabla4[[#This Row],[Legajo]],Tabla1[Dias de Ausencia])</f>
        <v>0</v>
      </c>
      <c r="M115" s="27" t="e">
        <f>VLOOKUP(Tabla4[[#This Row],[Legajo]],Tabla1[#All],3,FALSE)</f>
        <v>#N/A</v>
      </c>
    </row>
    <row r="116" spans="1:13" hidden="1">
      <c r="A116" s="66">
        <v>120655</v>
      </c>
      <c r="B116" s="64" t="s">
        <v>151</v>
      </c>
      <c r="C116" s="63" t="s">
        <v>25</v>
      </c>
      <c r="D116" s="27">
        <f>VLOOKUP(Tabla4[[#This Row],[Legajo]],Anexos!A115:I409,7,FALSE)</f>
        <v>42</v>
      </c>
      <c r="E116" s="27" t="str">
        <f>VLOOKUP(Tabla4[[#This Row],[Legajo]],Anexos!A115:I409,9,FALSE)</f>
        <v>M</v>
      </c>
      <c r="F116" s="27" t="str">
        <f>VLOOKUP(Tabla4[[#This Row],[Legajo]],Anexos!A115:J409,10,FALSE)</f>
        <v>Por tiempo indeterminado</v>
      </c>
      <c r="G116" s="27">
        <f>VLOOKUP(Tabla4[[#This Row],[Legajo]],Anexos!A115:J409,4,FALSE)</f>
        <v>18</v>
      </c>
      <c r="I116" s="29" t="e">
        <f>VLOOKUP(Tabla4[[#This Row],[Legajo]],Tabla1[#All],10,FALSE)</f>
        <v>#N/A</v>
      </c>
      <c r="J116" s="27" t="e">
        <f>MONTH(Tabla4[[#This Row],[Fecha Certificado]])</f>
        <v>#N/A</v>
      </c>
      <c r="K116" s="27" t="e">
        <f>YEAR(Tabla4[[#This Row],[Fecha Certificado]])</f>
        <v>#N/A</v>
      </c>
      <c r="L116" s="27">
        <f ca="1">SUMIF(Tabla1[#All],Tabla4[[#This Row],[Legajo]],Tabla1[Dias de Ausencia])</f>
        <v>0</v>
      </c>
      <c r="M116" s="27" t="e">
        <f>VLOOKUP(Tabla4[[#This Row],[Legajo]],Tabla1[#All],3,FALSE)</f>
        <v>#N/A</v>
      </c>
    </row>
    <row r="117" spans="1:13" hidden="1">
      <c r="A117" s="66">
        <v>121172</v>
      </c>
      <c r="B117" s="64" t="s">
        <v>152</v>
      </c>
      <c r="C117" s="63" t="s">
        <v>25</v>
      </c>
      <c r="D117" s="27">
        <f>VLOOKUP(Tabla4[[#This Row],[Legajo]],Anexos!A116:I410,7,FALSE)</f>
        <v>56</v>
      </c>
      <c r="E117" s="27" t="str">
        <f>VLOOKUP(Tabla4[[#This Row],[Legajo]],Anexos!A116:I410,9,FALSE)</f>
        <v>F</v>
      </c>
      <c r="F117" s="27" t="str">
        <f>VLOOKUP(Tabla4[[#This Row],[Legajo]],Anexos!A116:J410,10,FALSE)</f>
        <v>Por tiempo indeterminado</v>
      </c>
      <c r="G117" s="27">
        <f>VLOOKUP(Tabla4[[#This Row],[Legajo]],Anexos!A116:J410,4,FALSE)</f>
        <v>17</v>
      </c>
      <c r="I117" s="29" t="e">
        <f>VLOOKUP(Tabla4[[#This Row],[Legajo]],Tabla1[#All],10,FALSE)</f>
        <v>#N/A</v>
      </c>
      <c r="J117" s="27" t="e">
        <f>MONTH(Tabla4[[#This Row],[Fecha Certificado]])</f>
        <v>#N/A</v>
      </c>
      <c r="K117" s="27" t="e">
        <f>YEAR(Tabla4[[#This Row],[Fecha Certificado]])</f>
        <v>#N/A</v>
      </c>
      <c r="L117" s="27">
        <f ca="1">SUMIF(Tabla1[#All],Tabla4[[#This Row],[Legajo]],Tabla1[Dias de Ausencia])</f>
        <v>0</v>
      </c>
      <c r="M117" s="27" t="e">
        <f>VLOOKUP(Tabla4[[#This Row],[Legajo]],Tabla1[#All],3,FALSE)</f>
        <v>#N/A</v>
      </c>
    </row>
    <row r="118" spans="1:13" hidden="1">
      <c r="A118" s="66">
        <v>125322</v>
      </c>
      <c r="B118" s="64" t="s">
        <v>153</v>
      </c>
      <c r="C118" s="63" t="s">
        <v>25</v>
      </c>
      <c r="D118" s="27">
        <f>VLOOKUP(Tabla4[[#This Row],[Legajo]],Anexos!A117:I411,7,FALSE)</f>
        <v>44</v>
      </c>
      <c r="E118" s="27" t="str">
        <f>VLOOKUP(Tabla4[[#This Row],[Legajo]],Anexos!A117:I411,9,FALSE)</f>
        <v>M</v>
      </c>
      <c r="F118" s="27" t="str">
        <f>VLOOKUP(Tabla4[[#This Row],[Legajo]],Anexos!A117:J411,10,FALSE)</f>
        <v>Por tiempo indeterminado</v>
      </c>
      <c r="G118" s="27">
        <f>VLOOKUP(Tabla4[[#This Row],[Legajo]],Anexos!A117:J411,4,FALSE)</f>
        <v>15</v>
      </c>
      <c r="I118" s="29">
        <f>VLOOKUP(Tabla4[[#This Row],[Legajo]],Tabla1[#All],10,FALSE)</f>
        <v>45328</v>
      </c>
      <c r="J118" s="27">
        <f>MONTH(Tabla4[[#This Row],[Fecha Certificado]])</f>
        <v>2</v>
      </c>
      <c r="K118" s="27">
        <f>YEAR(Tabla4[[#This Row],[Fecha Certificado]])</f>
        <v>2024</v>
      </c>
      <c r="L118" s="27">
        <f ca="1">SUMIF(Tabla1[#All],Tabla4[[#This Row],[Legajo]],Tabla1[Dias de Ausencia])</f>
        <v>1</v>
      </c>
      <c r="M118" s="27" t="str">
        <f>VLOOKUP(Tabla4[[#This Row],[Legajo]],Tabla1[#All],3,FALSE)</f>
        <v>enfermedad</v>
      </c>
    </row>
    <row r="119" spans="1:13" hidden="1">
      <c r="A119" s="66">
        <v>125930</v>
      </c>
      <c r="B119" s="64" t="s">
        <v>154</v>
      </c>
      <c r="C119" s="63" t="s">
        <v>25</v>
      </c>
      <c r="D119" s="27">
        <f>VLOOKUP(Tabla4[[#This Row],[Legajo]],Anexos!A118:I412,7,FALSE)</f>
        <v>34</v>
      </c>
      <c r="E119" s="27" t="str">
        <f>VLOOKUP(Tabla4[[#This Row],[Legajo]],Anexos!A118:I412,9,FALSE)</f>
        <v>F</v>
      </c>
      <c r="F119" s="27" t="str">
        <f>VLOOKUP(Tabla4[[#This Row],[Legajo]],Anexos!A118:J412,10,FALSE)</f>
        <v>Por tiempo indeterminado</v>
      </c>
      <c r="G119" s="27">
        <f>VLOOKUP(Tabla4[[#This Row],[Legajo]],Anexos!A118:J412,4,FALSE)</f>
        <v>2</v>
      </c>
      <c r="I119" s="29">
        <f>VLOOKUP(Tabla4[[#This Row],[Legajo]],Tabla1[#All],10,FALSE)</f>
        <v>45376</v>
      </c>
      <c r="J119" s="27">
        <f>MONTH(Tabla4[[#This Row],[Fecha Certificado]])</f>
        <v>3</v>
      </c>
      <c r="K119" s="27">
        <f>YEAR(Tabla4[[#This Row],[Fecha Certificado]])</f>
        <v>2024</v>
      </c>
      <c r="L119" s="27">
        <f ca="1">SUMIF(Tabla1[#All],Tabla4[[#This Row],[Legajo]],Tabla1[Dias de Ausencia])</f>
        <v>3</v>
      </c>
      <c r="M119" s="27" t="str">
        <f>VLOOKUP(Tabla4[[#This Row],[Legajo]],Tabla1[#All],3,FALSE)</f>
        <v>Permiso Medico</v>
      </c>
    </row>
    <row r="120" spans="1:13" hidden="1">
      <c r="A120" s="66">
        <v>126019</v>
      </c>
      <c r="B120" s="64" t="s">
        <v>155</v>
      </c>
      <c r="C120" s="63" t="s">
        <v>53</v>
      </c>
      <c r="D120" s="27">
        <f>VLOOKUP(Tabla4[[#This Row],[Legajo]],Anexos!A119:I413,7,FALSE)</f>
        <v>48</v>
      </c>
      <c r="E120" s="27" t="str">
        <f>VLOOKUP(Tabla4[[#This Row],[Legajo]],Anexos!A119:I413,9,FALSE)</f>
        <v>M</v>
      </c>
      <c r="F120" s="27" t="str">
        <f>VLOOKUP(Tabla4[[#This Row],[Legajo]],Anexos!A119:J413,10,FALSE)</f>
        <v>Por tiempo indeterminado</v>
      </c>
      <c r="G120" s="27">
        <f>VLOOKUP(Tabla4[[#This Row],[Legajo]],Anexos!A119:J413,4,FALSE)</f>
        <v>8</v>
      </c>
      <c r="I120" s="29" t="e">
        <f>VLOOKUP(Tabla4[[#This Row],[Legajo]],Tabla1[#All],10,FALSE)</f>
        <v>#N/A</v>
      </c>
      <c r="J120" s="27" t="e">
        <f>MONTH(Tabla4[[#This Row],[Fecha Certificado]])</f>
        <v>#N/A</v>
      </c>
      <c r="K120" s="27" t="e">
        <f>YEAR(Tabla4[[#This Row],[Fecha Certificado]])</f>
        <v>#N/A</v>
      </c>
      <c r="L120" s="27">
        <f ca="1">SUMIF(Tabla1[#All],Tabla4[[#This Row],[Legajo]],Tabla1[Dias de Ausencia])</f>
        <v>0</v>
      </c>
      <c r="M120" s="27" t="e">
        <f>VLOOKUP(Tabla4[[#This Row],[Legajo]],Tabla1[#All],3,FALSE)</f>
        <v>#N/A</v>
      </c>
    </row>
    <row r="121" spans="1:13" hidden="1">
      <c r="A121" s="66">
        <v>125969</v>
      </c>
      <c r="B121" s="64" t="s">
        <v>156</v>
      </c>
      <c r="C121" s="63" t="s">
        <v>25</v>
      </c>
      <c r="D121" s="27">
        <f>VLOOKUP(Tabla4[[#This Row],[Legajo]],Anexos!A120:I414,7,FALSE)</f>
        <v>28</v>
      </c>
      <c r="E121" s="27" t="str">
        <f>VLOOKUP(Tabla4[[#This Row],[Legajo]],Anexos!A120:I414,9,FALSE)</f>
        <v>M</v>
      </c>
      <c r="F121" s="27" t="str">
        <f>VLOOKUP(Tabla4[[#This Row],[Legajo]],Anexos!A120:J414,10,FALSE)</f>
        <v>Por tiempo indeterminado</v>
      </c>
      <c r="G121" s="27">
        <f>VLOOKUP(Tabla4[[#This Row],[Legajo]],Anexos!A120:J414,4,FALSE)</f>
        <v>4</v>
      </c>
      <c r="I121" s="29" t="e">
        <f>VLOOKUP(Tabla4[[#This Row],[Legajo]],Tabla1[#All],10,FALSE)</f>
        <v>#N/A</v>
      </c>
      <c r="J121" s="27" t="e">
        <f>MONTH(Tabla4[[#This Row],[Fecha Certificado]])</f>
        <v>#N/A</v>
      </c>
      <c r="K121" s="27" t="e">
        <f>YEAR(Tabla4[[#This Row],[Fecha Certificado]])</f>
        <v>#N/A</v>
      </c>
      <c r="L121" s="27">
        <f ca="1">SUMIF(Tabla1[#All],Tabla4[[#This Row],[Legajo]],Tabla1[Dias de Ausencia])</f>
        <v>0</v>
      </c>
      <c r="M121" s="27" t="e">
        <f>VLOOKUP(Tabla4[[#This Row],[Legajo]],Tabla1[#All],3,FALSE)</f>
        <v>#N/A</v>
      </c>
    </row>
    <row r="122" spans="1:13" hidden="1">
      <c r="A122" s="66">
        <v>126286</v>
      </c>
      <c r="B122" s="64" t="s">
        <v>157</v>
      </c>
      <c r="C122" s="63" t="s">
        <v>53</v>
      </c>
      <c r="D122" s="27">
        <f>VLOOKUP(Tabla4[[#This Row],[Legajo]],Anexos!A121:I415,7,FALSE)</f>
        <v>32</v>
      </c>
      <c r="E122" s="27" t="str">
        <f>VLOOKUP(Tabla4[[#This Row],[Legajo]],Anexos!A121:I415,9,FALSE)</f>
        <v>F</v>
      </c>
      <c r="F122" s="27" t="str">
        <f>VLOOKUP(Tabla4[[#This Row],[Legajo]],Anexos!A121:J415,10,FALSE)</f>
        <v>Por tiempo indeterminado</v>
      </c>
      <c r="G122" s="27">
        <f>VLOOKUP(Tabla4[[#This Row],[Legajo]],Anexos!A121:J415,4,FALSE)</f>
        <v>0</v>
      </c>
      <c r="I122" s="29" t="e">
        <f>VLOOKUP(Tabla4[[#This Row],[Legajo]],Tabla1[#All],10,FALSE)</f>
        <v>#N/A</v>
      </c>
      <c r="J122" s="27" t="e">
        <f>MONTH(Tabla4[[#This Row],[Fecha Certificado]])</f>
        <v>#N/A</v>
      </c>
      <c r="K122" s="27" t="e">
        <f>YEAR(Tabla4[[#This Row],[Fecha Certificado]])</f>
        <v>#N/A</v>
      </c>
      <c r="L122" s="27">
        <f ca="1">SUMIF(Tabla1[#All],Tabla4[[#This Row],[Legajo]],Tabla1[Dias de Ausencia])</f>
        <v>0</v>
      </c>
      <c r="M122" s="27" t="e">
        <f>VLOOKUP(Tabla4[[#This Row],[Legajo]],Tabla1[#All],3,FALSE)</f>
        <v>#N/A</v>
      </c>
    </row>
    <row r="123" spans="1:13" hidden="1">
      <c r="A123" s="66">
        <v>125234</v>
      </c>
      <c r="B123" s="64" t="s">
        <v>158</v>
      </c>
      <c r="C123" s="63" t="s">
        <v>25</v>
      </c>
      <c r="D123" s="27">
        <f>VLOOKUP(Tabla4[[#This Row],[Legajo]],Anexos!A122:I416,7,FALSE)</f>
        <v>45</v>
      </c>
      <c r="E123" s="27" t="str">
        <f>VLOOKUP(Tabla4[[#This Row],[Legajo]],Anexos!A122:I416,9,FALSE)</f>
        <v>F</v>
      </c>
      <c r="F123" s="27" t="str">
        <f>VLOOKUP(Tabla4[[#This Row],[Legajo]],Anexos!A122:J416,10,FALSE)</f>
        <v>Por tiempo indeterminado</v>
      </c>
      <c r="G123" s="27">
        <f>VLOOKUP(Tabla4[[#This Row],[Legajo]],Anexos!A122:J416,4,FALSE)</f>
        <v>12</v>
      </c>
      <c r="I123" s="29">
        <f>VLOOKUP(Tabla4[[#This Row],[Legajo]],Tabla1[#All],10,FALSE)</f>
        <v>45321</v>
      </c>
      <c r="J123" s="27">
        <f>MONTH(Tabla4[[#This Row],[Fecha Certificado]])</f>
        <v>1</v>
      </c>
      <c r="K123" s="27">
        <f>YEAR(Tabla4[[#This Row],[Fecha Certificado]])</f>
        <v>2024</v>
      </c>
      <c r="L123" s="27">
        <f ca="1">SUMIF(Tabla1[#All],Tabla4[[#This Row],[Legajo]],Tabla1[Dias de Ausencia])</f>
        <v>1</v>
      </c>
      <c r="M123" s="27" t="str">
        <f>VLOOKUP(Tabla4[[#This Row],[Legajo]],Tabla1[#All],3,FALSE)</f>
        <v>Aviso Personal</v>
      </c>
    </row>
    <row r="124" spans="1:13" hidden="1">
      <c r="A124" s="66">
        <v>125665</v>
      </c>
      <c r="B124" s="67" t="s">
        <v>159</v>
      </c>
      <c r="C124" s="63" t="s">
        <v>25</v>
      </c>
      <c r="D124" s="27">
        <f>VLOOKUP(Tabla4[[#This Row],[Legajo]],Anexos!A123:I417,7,FALSE)</f>
        <v>42</v>
      </c>
      <c r="E124" s="27" t="str">
        <f>VLOOKUP(Tabla4[[#This Row],[Legajo]],Anexos!A123:I417,9,FALSE)</f>
        <v>M</v>
      </c>
      <c r="F124" s="27" t="str">
        <f>VLOOKUP(Tabla4[[#This Row],[Legajo]],Anexos!A123:J417,10,FALSE)</f>
        <v>Por tiempo indeterminado</v>
      </c>
      <c r="G124" s="27">
        <f>VLOOKUP(Tabla4[[#This Row],[Legajo]],Anexos!A123:J417,4,FALSE)</f>
        <v>9</v>
      </c>
      <c r="I124" s="29">
        <f>VLOOKUP(Tabla4[[#This Row],[Legajo]],Tabla1[#All],10,FALSE)</f>
        <v>45356</v>
      </c>
      <c r="J124" s="27">
        <f>MONTH(Tabla4[[#This Row],[Fecha Certificado]])</f>
        <v>3</v>
      </c>
      <c r="K124" s="27">
        <f>YEAR(Tabla4[[#This Row],[Fecha Certificado]])</f>
        <v>2024</v>
      </c>
      <c r="L124" s="27">
        <f ca="1">SUMIF(Tabla1[#All],Tabla4[[#This Row],[Legajo]],Tabla1[Dias de Ausencia])</f>
        <v>35</v>
      </c>
      <c r="M124" s="27" t="str">
        <f>VLOOKUP(Tabla4[[#This Row],[Legajo]],Tabla1[#All],3,FALSE)</f>
        <v>Permiso Medico</v>
      </c>
    </row>
    <row r="125" spans="1:13" hidden="1">
      <c r="A125" s="66">
        <v>125592</v>
      </c>
      <c r="B125" s="64" t="s">
        <v>160</v>
      </c>
      <c r="C125" s="63" t="s">
        <v>25</v>
      </c>
      <c r="D125" s="27">
        <f>VLOOKUP(Tabla4[[#This Row],[Legajo]],Anexos!A124:I418,7,FALSE)</f>
        <v>33</v>
      </c>
      <c r="E125" s="27" t="str">
        <f>VLOOKUP(Tabla4[[#This Row],[Legajo]],Anexos!A124:I418,9,FALSE)</f>
        <v>M</v>
      </c>
      <c r="F125" s="27" t="str">
        <f>VLOOKUP(Tabla4[[#This Row],[Legajo]],Anexos!A124:J418,10,FALSE)</f>
        <v>Por tiempo indeterminado</v>
      </c>
      <c r="G125" s="27">
        <f>VLOOKUP(Tabla4[[#This Row],[Legajo]],Anexos!A124:J418,4,FALSE)</f>
        <v>9</v>
      </c>
      <c r="I125" s="29" t="e">
        <f>VLOOKUP(Tabla4[[#This Row],[Legajo]],Tabla1[#All],10,FALSE)</f>
        <v>#N/A</v>
      </c>
      <c r="J125" s="27" t="e">
        <f>MONTH(Tabla4[[#This Row],[Fecha Certificado]])</f>
        <v>#N/A</v>
      </c>
      <c r="K125" s="27" t="e">
        <f>YEAR(Tabla4[[#This Row],[Fecha Certificado]])</f>
        <v>#N/A</v>
      </c>
      <c r="L125" s="27">
        <f ca="1">SUMIF(Tabla1[#All],Tabla4[[#This Row],[Legajo]],Tabla1[Dias de Ausencia])</f>
        <v>0</v>
      </c>
      <c r="M125" s="27" t="e">
        <f>VLOOKUP(Tabla4[[#This Row],[Legajo]],Tabla1[#All],3,FALSE)</f>
        <v>#N/A</v>
      </c>
    </row>
    <row r="126" spans="1:13" hidden="1">
      <c r="A126" s="66">
        <v>125910</v>
      </c>
      <c r="B126" s="64" t="s">
        <v>161</v>
      </c>
      <c r="C126" s="63" t="s">
        <v>25</v>
      </c>
      <c r="D126" s="27">
        <f>VLOOKUP(Tabla4[[#This Row],[Legajo]],Anexos!A125:I419,7,FALSE)</f>
        <v>41</v>
      </c>
      <c r="E126" s="27" t="str">
        <f>VLOOKUP(Tabla4[[#This Row],[Legajo]],Anexos!A125:I419,9,FALSE)</f>
        <v>F</v>
      </c>
      <c r="F126" s="27" t="str">
        <f>VLOOKUP(Tabla4[[#This Row],[Legajo]],Anexos!A125:J419,10,FALSE)</f>
        <v>Por tiempo indeterminado</v>
      </c>
      <c r="G126" s="27">
        <f>VLOOKUP(Tabla4[[#This Row],[Legajo]],Anexos!A125:J419,4,FALSE)</f>
        <v>3</v>
      </c>
      <c r="I126" s="29" t="e">
        <f>VLOOKUP(Tabla4[[#This Row],[Legajo]],Tabla1[#All],10,FALSE)</f>
        <v>#N/A</v>
      </c>
      <c r="J126" s="27" t="e">
        <f>MONTH(Tabla4[[#This Row],[Fecha Certificado]])</f>
        <v>#N/A</v>
      </c>
      <c r="K126" s="27" t="e">
        <f>YEAR(Tabla4[[#This Row],[Fecha Certificado]])</f>
        <v>#N/A</v>
      </c>
      <c r="L126" s="27">
        <f ca="1">SUMIF(Tabla1[#All],Tabla4[[#This Row],[Legajo]],Tabla1[Dias de Ausencia])</f>
        <v>0</v>
      </c>
      <c r="M126" s="27" t="e">
        <f>VLOOKUP(Tabla4[[#This Row],[Legajo]],Tabla1[#All],3,FALSE)</f>
        <v>#N/A</v>
      </c>
    </row>
    <row r="127" spans="1:13" hidden="1">
      <c r="A127" s="66">
        <v>125323</v>
      </c>
      <c r="B127" s="64" t="s">
        <v>162</v>
      </c>
      <c r="C127" s="63" t="s">
        <v>25</v>
      </c>
      <c r="D127" s="27">
        <f>VLOOKUP(Tabla4[[#This Row],[Legajo]],Anexos!A126:I420,7,FALSE)</f>
        <v>46</v>
      </c>
      <c r="E127" s="27" t="str">
        <f>VLOOKUP(Tabla4[[#This Row],[Legajo]],Anexos!A126:I420,9,FALSE)</f>
        <v>F</v>
      </c>
      <c r="F127" s="27" t="str">
        <f>VLOOKUP(Tabla4[[#This Row],[Legajo]],Anexos!A126:J420,10,FALSE)</f>
        <v>Por tiempo indeterminado</v>
      </c>
      <c r="G127" s="27">
        <f>VLOOKUP(Tabla4[[#This Row],[Legajo]],Anexos!A126:J420,4,FALSE)</f>
        <v>14</v>
      </c>
      <c r="I127" s="29">
        <f>VLOOKUP(Tabla4[[#This Row],[Legajo]],Tabla1[#All],10,FALSE)</f>
        <v>45351</v>
      </c>
      <c r="J127" s="27">
        <f>MONTH(Tabla4[[#This Row],[Fecha Certificado]])</f>
        <v>2</v>
      </c>
      <c r="K127" s="27">
        <f>YEAR(Tabla4[[#This Row],[Fecha Certificado]])</f>
        <v>2024</v>
      </c>
      <c r="L127" s="27">
        <f ca="1">SUMIF(Tabla1[#All],Tabla4[[#This Row],[Legajo]],Tabla1[Dias de Ausencia])</f>
        <v>70</v>
      </c>
      <c r="M127" s="27" t="str">
        <f>VLOOKUP(Tabla4[[#This Row],[Legajo]],Tabla1[#All],3,FALSE)</f>
        <v>Enfermedad</v>
      </c>
    </row>
    <row r="128" spans="1:13" hidden="1">
      <c r="A128" s="66">
        <v>121073</v>
      </c>
      <c r="B128" s="64" t="s">
        <v>163</v>
      </c>
      <c r="C128" s="63" t="s">
        <v>25</v>
      </c>
      <c r="D128" s="27">
        <f>VLOOKUP(Tabla4[[#This Row],[Legajo]],Anexos!A127:I421,7,FALSE)</f>
        <v>50</v>
      </c>
      <c r="E128" s="27" t="str">
        <f>VLOOKUP(Tabla4[[#This Row],[Legajo]],Anexos!A127:I421,9,FALSE)</f>
        <v>F</v>
      </c>
      <c r="F128" s="27" t="str">
        <f>VLOOKUP(Tabla4[[#This Row],[Legajo]],Anexos!A127:J421,10,FALSE)</f>
        <v>Por tiempo indeterminado</v>
      </c>
      <c r="G128" s="27">
        <f>VLOOKUP(Tabla4[[#This Row],[Legajo]],Anexos!A127:J421,4,FALSE)</f>
        <v>18</v>
      </c>
      <c r="I128" s="29" t="e">
        <f>VLOOKUP(Tabla4[[#This Row],[Legajo]],Tabla1[#All],10,FALSE)</f>
        <v>#N/A</v>
      </c>
      <c r="J128" s="27" t="e">
        <f>MONTH(Tabla4[[#This Row],[Fecha Certificado]])</f>
        <v>#N/A</v>
      </c>
      <c r="K128" s="27" t="e">
        <f>YEAR(Tabla4[[#This Row],[Fecha Certificado]])</f>
        <v>#N/A</v>
      </c>
      <c r="L128" s="27">
        <f ca="1">SUMIF(Tabla1[#All],Tabla4[[#This Row],[Legajo]],Tabla1[Dias de Ausencia])</f>
        <v>0</v>
      </c>
      <c r="M128" s="27" t="e">
        <f>VLOOKUP(Tabla4[[#This Row],[Legajo]],Tabla1[#All],3,FALSE)</f>
        <v>#N/A</v>
      </c>
    </row>
    <row r="129" spans="1:13" hidden="1">
      <c r="A129" s="66">
        <v>125533</v>
      </c>
      <c r="B129" s="64" t="s">
        <v>164</v>
      </c>
      <c r="C129" s="63" t="s">
        <v>25</v>
      </c>
      <c r="D129" s="27">
        <f>VLOOKUP(Tabla4[[#This Row],[Legajo]],Anexos!A128:I422,7,FALSE)</f>
        <v>35</v>
      </c>
      <c r="E129" s="27" t="str">
        <f>VLOOKUP(Tabla4[[#This Row],[Legajo]],Anexos!A128:I422,9,FALSE)</f>
        <v>M</v>
      </c>
      <c r="F129" s="27" t="str">
        <f>VLOOKUP(Tabla4[[#This Row],[Legajo]],Anexos!A128:J422,10,FALSE)</f>
        <v>Por tiempo indeterminado</v>
      </c>
      <c r="G129" s="27">
        <f>VLOOKUP(Tabla4[[#This Row],[Legajo]],Anexos!A128:J422,4,FALSE)</f>
        <v>12</v>
      </c>
      <c r="I129" s="29">
        <f>VLOOKUP(Tabla4[[#This Row],[Legajo]],Tabla1[#All],10,FALSE)</f>
        <v>45362</v>
      </c>
      <c r="J129" s="27">
        <f>MONTH(Tabla4[[#This Row],[Fecha Certificado]])</f>
        <v>3</v>
      </c>
      <c r="K129" s="27">
        <f>YEAR(Tabla4[[#This Row],[Fecha Certificado]])</f>
        <v>2024</v>
      </c>
      <c r="L129" s="27">
        <f ca="1">SUMIF(Tabla1[#All],Tabla4[[#This Row],[Legajo]],Tabla1[Dias de Ausencia])</f>
        <v>5</v>
      </c>
      <c r="M129" s="27" t="str">
        <f>VLOOKUP(Tabla4[[#This Row],[Legajo]],Tabla1[#All],3,FALSE)</f>
        <v>Permiso Medico</v>
      </c>
    </row>
    <row r="130" spans="1:13" hidden="1">
      <c r="A130" s="66">
        <v>121136</v>
      </c>
      <c r="B130" s="64" t="s">
        <v>165</v>
      </c>
      <c r="C130" s="63" t="s">
        <v>25</v>
      </c>
      <c r="D130" s="27">
        <f>VLOOKUP(Tabla4[[#This Row],[Legajo]],Anexos!A129:I423,7,FALSE)</f>
        <v>62</v>
      </c>
      <c r="E130" s="27" t="str">
        <f>VLOOKUP(Tabla4[[#This Row],[Legajo]],Anexos!A129:I423,9,FALSE)</f>
        <v>M</v>
      </c>
      <c r="F130" s="27" t="str">
        <f>VLOOKUP(Tabla4[[#This Row],[Legajo]],Anexos!A129:J423,10,FALSE)</f>
        <v>Por tiempo indeterminado</v>
      </c>
      <c r="G130" s="27">
        <f>VLOOKUP(Tabla4[[#This Row],[Legajo]],Anexos!A129:J423,4,FALSE)</f>
        <v>18</v>
      </c>
      <c r="I130" s="29" t="e">
        <f>VLOOKUP(Tabla4[[#This Row],[Legajo]],Tabla1[#All],10,FALSE)</f>
        <v>#N/A</v>
      </c>
      <c r="J130" s="27" t="e">
        <f>MONTH(Tabla4[[#This Row],[Fecha Certificado]])</f>
        <v>#N/A</v>
      </c>
      <c r="K130" s="27" t="e">
        <f>YEAR(Tabla4[[#This Row],[Fecha Certificado]])</f>
        <v>#N/A</v>
      </c>
      <c r="L130" s="27">
        <f ca="1">SUMIF(Tabla1[#All],Tabla4[[#This Row],[Legajo]],Tabla1[Dias de Ausencia])</f>
        <v>0</v>
      </c>
      <c r="M130" s="27" t="e">
        <f>VLOOKUP(Tabla4[[#This Row],[Legajo]],Tabla1[#All],3,FALSE)</f>
        <v>#N/A</v>
      </c>
    </row>
    <row r="131" spans="1:13" hidden="1">
      <c r="A131" s="66">
        <v>125461</v>
      </c>
      <c r="B131" s="64" t="s">
        <v>166</v>
      </c>
      <c r="C131" s="63" t="s">
        <v>25</v>
      </c>
      <c r="D131" s="27">
        <f>VLOOKUP(Tabla4[[#This Row],[Legajo]],Anexos!A130:I424,7,FALSE)</f>
        <v>36</v>
      </c>
      <c r="E131" s="27" t="str">
        <f>VLOOKUP(Tabla4[[#This Row],[Legajo]],Anexos!A130:I424,9,FALSE)</f>
        <v>M</v>
      </c>
      <c r="F131" s="27" t="str">
        <f>VLOOKUP(Tabla4[[#This Row],[Legajo]],Anexos!A130:J424,10,FALSE)</f>
        <v>Por tiempo indeterminado</v>
      </c>
      <c r="G131" s="27">
        <f>VLOOKUP(Tabla4[[#This Row],[Legajo]],Anexos!A130:J424,4,FALSE)</f>
        <v>11</v>
      </c>
      <c r="I131" s="29" t="e">
        <f>VLOOKUP(Tabla4[[#This Row],[Legajo]],Tabla1[#All],10,FALSE)</f>
        <v>#N/A</v>
      </c>
      <c r="J131" s="27" t="e">
        <f>MONTH(Tabla4[[#This Row],[Fecha Certificado]])</f>
        <v>#N/A</v>
      </c>
      <c r="K131" s="27" t="e">
        <f>YEAR(Tabla4[[#This Row],[Fecha Certificado]])</f>
        <v>#N/A</v>
      </c>
      <c r="L131" s="27">
        <f ca="1">SUMIF(Tabla1[#All],Tabla4[[#This Row],[Legajo]],Tabla1[Dias de Ausencia])</f>
        <v>0</v>
      </c>
      <c r="M131" s="27" t="e">
        <f>VLOOKUP(Tabla4[[#This Row],[Legajo]],Tabla1[#All],3,FALSE)</f>
        <v>#N/A</v>
      </c>
    </row>
    <row r="132" spans="1:13" hidden="1">
      <c r="A132" s="66">
        <v>125476</v>
      </c>
      <c r="B132" s="64" t="s">
        <v>167</v>
      </c>
      <c r="C132" s="63" t="s">
        <v>25</v>
      </c>
      <c r="D132" s="27">
        <f>VLOOKUP(Tabla4[[#This Row],[Legajo]],Anexos!A131:I425,7,FALSE)</f>
        <v>39</v>
      </c>
      <c r="E132" s="27" t="str">
        <f>VLOOKUP(Tabla4[[#This Row],[Legajo]],Anexos!A131:I425,9,FALSE)</f>
        <v>F</v>
      </c>
      <c r="F132" s="27" t="str">
        <f>VLOOKUP(Tabla4[[#This Row],[Legajo]],Anexos!A131:J425,10,FALSE)</f>
        <v>Por tiempo indeterminado</v>
      </c>
      <c r="G132" s="27">
        <f>VLOOKUP(Tabla4[[#This Row],[Legajo]],Anexos!A131:J425,4,FALSE)</f>
        <v>10</v>
      </c>
      <c r="I132" s="29">
        <f>VLOOKUP(Tabla4[[#This Row],[Legajo]],Tabla1[#All],10,FALSE)</f>
        <v>45301</v>
      </c>
      <c r="J132" s="27">
        <f>MONTH(Tabla4[[#This Row],[Fecha Certificado]])</f>
        <v>1</v>
      </c>
      <c r="K132" s="27">
        <f>YEAR(Tabla4[[#This Row],[Fecha Certificado]])</f>
        <v>2024</v>
      </c>
      <c r="L132" s="27">
        <f ca="1">SUMIF(Tabla1[#All],Tabla4[[#This Row],[Legajo]],Tabla1[Dias de Ausencia])</f>
        <v>5</v>
      </c>
      <c r="M132" s="27" t="str">
        <f>VLOOKUP(Tabla4[[#This Row],[Legajo]],Tabla1[#All],3,FALSE)</f>
        <v>enfermedad</v>
      </c>
    </row>
    <row r="133" spans="1:13" hidden="1">
      <c r="A133" s="66">
        <v>125568</v>
      </c>
      <c r="B133" s="64" t="s">
        <v>168</v>
      </c>
      <c r="C133" s="63" t="s">
        <v>25</v>
      </c>
      <c r="D133" s="27">
        <f>VLOOKUP(Tabla4[[#This Row],[Legajo]],Anexos!A132:I426,7,FALSE)</f>
        <v>40</v>
      </c>
      <c r="E133" s="27" t="str">
        <f>VLOOKUP(Tabla4[[#This Row],[Legajo]],Anexos!A132:I426,9,FALSE)</f>
        <v>F</v>
      </c>
      <c r="F133" s="27" t="str">
        <f>VLOOKUP(Tabla4[[#This Row],[Legajo]],Anexos!A132:J426,10,FALSE)</f>
        <v>Por tiempo indeterminado</v>
      </c>
      <c r="G133" s="27">
        <f>VLOOKUP(Tabla4[[#This Row],[Legajo]],Anexos!A132:J426,4,FALSE)</f>
        <v>9</v>
      </c>
      <c r="I133" s="29" t="e">
        <f>VLOOKUP(Tabla4[[#This Row],[Legajo]],Tabla1[#All],10,FALSE)</f>
        <v>#N/A</v>
      </c>
      <c r="J133" s="27" t="e">
        <f>MONTH(Tabla4[[#This Row],[Fecha Certificado]])</f>
        <v>#N/A</v>
      </c>
      <c r="K133" s="27" t="e">
        <f>YEAR(Tabla4[[#This Row],[Fecha Certificado]])</f>
        <v>#N/A</v>
      </c>
      <c r="L133" s="27">
        <f ca="1">SUMIF(Tabla1[#All],Tabla4[[#This Row],[Legajo]],Tabla1[Dias de Ausencia])</f>
        <v>0</v>
      </c>
      <c r="M133" s="27" t="e">
        <f>VLOOKUP(Tabla4[[#This Row],[Legajo]],Tabla1[#All],3,FALSE)</f>
        <v>#N/A</v>
      </c>
    </row>
    <row r="134" spans="1:13" hidden="1">
      <c r="A134" s="66">
        <v>125426</v>
      </c>
      <c r="B134" s="64" t="s">
        <v>169</v>
      </c>
      <c r="C134" s="63" t="s">
        <v>25</v>
      </c>
      <c r="D134" s="27">
        <f>VLOOKUP(Tabla4[[#This Row],[Legajo]],Anexos!A133:I427,7,FALSE)</f>
        <v>33</v>
      </c>
      <c r="E134" s="27" t="str">
        <f>VLOOKUP(Tabla4[[#This Row],[Legajo]],Anexos!A133:I427,9,FALSE)</f>
        <v>F</v>
      </c>
      <c r="F134" s="27" t="str">
        <f>VLOOKUP(Tabla4[[#This Row],[Legajo]],Anexos!A133:J427,10,FALSE)</f>
        <v>Por tiempo indeterminado</v>
      </c>
      <c r="G134" s="27">
        <f>VLOOKUP(Tabla4[[#This Row],[Legajo]],Anexos!A133:J427,4,FALSE)</f>
        <v>13</v>
      </c>
      <c r="I134" s="29">
        <f>VLOOKUP(Tabla4[[#This Row],[Legajo]],Tabla1[#All],10,FALSE)</f>
        <v>45338</v>
      </c>
      <c r="J134" s="27">
        <f>MONTH(Tabla4[[#This Row],[Fecha Certificado]])</f>
        <v>2</v>
      </c>
      <c r="K134" s="27">
        <f>YEAR(Tabla4[[#This Row],[Fecha Certificado]])</f>
        <v>2024</v>
      </c>
      <c r="L134" s="27">
        <f ca="1">SUMIF(Tabla1[#All],Tabla4[[#This Row],[Legajo]],Tabla1[Dias de Ausencia])</f>
        <v>4</v>
      </c>
      <c r="M134" s="27" t="str">
        <f>VLOOKUP(Tabla4[[#This Row],[Legajo]],Tabla1[#All],3,FALSE)</f>
        <v>Enfermedad</v>
      </c>
    </row>
    <row r="135" spans="1:13" hidden="1">
      <c r="A135" s="66">
        <v>125971</v>
      </c>
      <c r="B135" s="64" t="s">
        <v>170</v>
      </c>
      <c r="C135" s="63" t="s">
        <v>25</v>
      </c>
      <c r="D135" s="27">
        <f>VLOOKUP(Tabla4[[#This Row],[Legajo]],Anexos!A134:I428,7,FALSE)</f>
        <v>43</v>
      </c>
      <c r="E135" s="27" t="str">
        <f>VLOOKUP(Tabla4[[#This Row],[Legajo]],Anexos!A134:I428,9,FALSE)</f>
        <v>M</v>
      </c>
      <c r="F135" s="27" t="str">
        <f>VLOOKUP(Tabla4[[#This Row],[Legajo]],Anexos!A134:J428,10,FALSE)</f>
        <v>Por tiempo indeterminado</v>
      </c>
      <c r="G135" s="27">
        <f>VLOOKUP(Tabla4[[#This Row],[Legajo]],Anexos!A134:J428,4,FALSE)</f>
        <v>2</v>
      </c>
      <c r="I135" s="29" t="e">
        <f>VLOOKUP(Tabla4[[#This Row],[Legajo]],Tabla1[#All],10,FALSE)</f>
        <v>#N/A</v>
      </c>
      <c r="J135" s="27" t="e">
        <f>MONTH(Tabla4[[#This Row],[Fecha Certificado]])</f>
        <v>#N/A</v>
      </c>
      <c r="K135" s="27" t="e">
        <f>YEAR(Tabla4[[#This Row],[Fecha Certificado]])</f>
        <v>#N/A</v>
      </c>
      <c r="L135" s="27">
        <f ca="1">SUMIF(Tabla1[#All],Tabla4[[#This Row],[Legajo]],Tabla1[Dias de Ausencia])</f>
        <v>0</v>
      </c>
      <c r="M135" s="27" t="e">
        <f>VLOOKUP(Tabla4[[#This Row],[Legajo]],Tabla1[#All],3,FALSE)</f>
        <v>#N/A</v>
      </c>
    </row>
    <row r="136" spans="1:13" hidden="1">
      <c r="A136" s="66">
        <v>126010</v>
      </c>
      <c r="B136" s="67" t="s">
        <v>171</v>
      </c>
      <c r="C136" s="63" t="s">
        <v>25</v>
      </c>
      <c r="D136" s="27">
        <f>VLOOKUP(Tabla4[[#This Row],[Legajo]],Anexos!A135:I429,7,FALSE)</f>
        <v>30</v>
      </c>
      <c r="E136" s="27" t="str">
        <f>VLOOKUP(Tabla4[[#This Row],[Legajo]],Anexos!A135:I429,9,FALSE)</f>
        <v>M</v>
      </c>
      <c r="F136" s="27" t="str">
        <f>VLOOKUP(Tabla4[[#This Row],[Legajo]],Anexos!A135:J429,10,FALSE)</f>
        <v>PPD</v>
      </c>
      <c r="G136" s="27">
        <f>VLOOKUP(Tabla4[[#This Row],[Legajo]],Anexos!A135:J429,4,FALSE)</f>
        <v>4</v>
      </c>
      <c r="I136" s="29" t="e">
        <f>VLOOKUP(Tabla4[[#This Row],[Legajo]],Tabla1[#All],10,FALSE)</f>
        <v>#N/A</v>
      </c>
      <c r="J136" s="27" t="e">
        <f>MONTH(Tabla4[[#This Row],[Fecha Certificado]])</f>
        <v>#N/A</v>
      </c>
      <c r="K136" s="27" t="e">
        <f>YEAR(Tabla4[[#This Row],[Fecha Certificado]])</f>
        <v>#N/A</v>
      </c>
      <c r="L136" s="27">
        <f ca="1">SUMIF(Tabla1[#All],Tabla4[[#This Row],[Legajo]],Tabla1[Dias de Ausencia])</f>
        <v>0</v>
      </c>
      <c r="M136" s="27" t="e">
        <f>VLOOKUP(Tabla4[[#This Row],[Legajo]],Tabla1[#All],3,FALSE)</f>
        <v>#N/A</v>
      </c>
    </row>
    <row r="137" spans="1:13" hidden="1">
      <c r="A137" s="66">
        <v>126245</v>
      </c>
      <c r="B137" s="64" t="s">
        <v>173</v>
      </c>
      <c r="C137" s="63" t="s">
        <v>25</v>
      </c>
      <c r="D137" s="27">
        <f>VLOOKUP(Tabla4[[#This Row],[Legajo]],Anexos!A136:I430,7,FALSE)</f>
        <v>31</v>
      </c>
      <c r="E137" s="27" t="str">
        <f>VLOOKUP(Tabla4[[#This Row],[Legajo]],Anexos!A136:I430,9,FALSE)</f>
        <v>M</v>
      </c>
      <c r="F137" s="27" t="str">
        <f>VLOOKUP(Tabla4[[#This Row],[Legajo]],Anexos!A136:J430,10,FALSE)</f>
        <v>Por tiempo indeterminado</v>
      </c>
      <c r="G137" s="27">
        <f>VLOOKUP(Tabla4[[#This Row],[Legajo]],Anexos!A136:J430,4,FALSE)</f>
        <v>2</v>
      </c>
      <c r="I137" s="29" t="e">
        <f>VLOOKUP(Tabla4[[#This Row],[Legajo]],Tabla1[#All],10,FALSE)</f>
        <v>#N/A</v>
      </c>
      <c r="J137" s="27" t="e">
        <f>MONTH(Tabla4[[#This Row],[Fecha Certificado]])</f>
        <v>#N/A</v>
      </c>
      <c r="K137" s="27" t="e">
        <f>YEAR(Tabla4[[#This Row],[Fecha Certificado]])</f>
        <v>#N/A</v>
      </c>
      <c r="L137" s="27">
        <f ca="1">SUMIF(Tabla1[#All],Tabla4[[#This Row],[Legajo]],Tabla1[Dias de Ausencia])</f>
        <v>0</v>
      </c>
      <c r="M137" s="27" t="e">
        <f>VLOOKUP(Tabla4[[#This Row],[Legajo]],Tabla1[#All],3,FALSE)</f>
        <v>#N/A</v>
      </c>
    </row>
    <row r="138" spans="1:13" hidden="1">
      <c r="A138" s="66">
        <v>125669</v>
      </c>
      <c r="B138" s="64" t="s">
        <v>174</v>
      </c>
      <c r="C138" s="63" t="s">
        <v>25</v>
      </c>
      <c r="D138" s="27">
        <f>VLOOKUP(Tabla4[[#This Row],[Legajo]],Anexos!A137:I431,7,FALSE)</f>
        <v>45</v>
      </c>
      <c r="E138" s="27" t="str">
        <f>VLOOKUP(Tabla4[[#This Row],[Legajo]],Anexos!A137:I431,9,FALSE)</f>
        <v>M</v>
      </c>
      <c r="F138" s="27" t="str">
        <f>VLOOKUP(Tabla4[[#This Row],[Legajo]],Anexos!A137:J431,10,FALSE)</f>
        <v>Por tiempo indeterminado</v>
      </c>
      <c r="G138" s="27">
        <f>VLOOKUP(Tabla4[[#This Row],[Legajo]],Anexos!A137:J431,4,FALSE)</f>
        <v>9</v>
      </c>
      <c r="I138" s="29">
        <f>VLOOKUP(Tabla4[[#This Row],[Legajo]],Tabla1[#All],10,FALSE)</f>
        <v>45372</v>
      </c>
      <c r="J138" s="27">
        <f>MONTH(Tabla4[[#This Row],[Fecha Certificado]])</f>
        <v>3</v>
      </c>
      <c r="K138" s="27">
        <f>YEAR(Tabla4[[#This Row],[Fecha Certificado]])</f>
        <v>2024</v>
      </c>
      <c r="L138" s="27">
        <f ca="1">SUMIF(Tabla1[#All],Tabla4[[#This Row],[Legajo]],Tabla1[Dias de Ausencia])</f>
        <v>3</v>
      </c>
      <c r="M138" s="27" t="str">
        <f>VLOOKUP(Tabla4[[#This Row],[Legajo]],Tabla1[#All],3,FALSE)</f>
        <v>Enfermedad</v>
      </c>
    </row>
    <row r="139" spans="1:13" hidden="1">
      <c r="A139" s="66">
        <v>120606</v>
      </c>
      <c r="B139" s="64" t="s">
        <v>175</v>
      </c>
      <c r="C139" s="63" t="s">
        <v>25</v>
      </c>
      <c r="D139" s="27">
        <f>VLOOKUP(Tabla4[[#This Row],[Legajo]],Anexos!A138:I432,7,FALSE)</f>
        <v>52</v>
      </c>
      <c r="E139" s="27" t="str">
        <f>VLOOKUP(Tabla4[[#This Row],[Legajo]],Anexos!A138:I432,9,FALSE)</f>
        <v>F</v>
      </c>
      <c r="F139" s="27" t="str">
        <f>VLOOKUP(Tabla4[[#This Row],[Legajo]],Anexos!A138:J432,10,FALSE)</f>
        <v>Por tiempo indeterminado</v>
      </c>
      <c r="G139" s="27">
        <f>VLOOKUP(Tabla4[[#This Row],[Legajo]],Anexos!A138:J432,4,FALSE)</f>
        <v>18</v>
      </c>
      <c r="I139" s="29" t="e">
        <f>VLOOKUP(Tabla4[[#This Row],[Legajo]],Tabla1[#All],10,FALSE)</f>
        <v>#N/A</v>
      </c>
      <c r="J139" s="27" t="e">
        <f>MONTH(Tabla4[[#This Row],[Fecha Certificado]])</f>
        <v>#N/A</v>
      </c>
      <c r="K139" s="27" t="e">
        <f>YEAR(Tabla4[[#This Row],[Fecha Certificado]])</f>
        <v>#N/A</v>
      </c>
      <c r="L139" s="27">
        <f ca="1">SUMIF(Tabla1[#All],Tabla4[[#This Row],[Legajo]],Tabla1[Dias de Ausencia])</f>
        <v>0</v>
      </c>
      <c r="M139" s="27" t="e">
        <f>VLOOKUP(Tabla4[[#This Row],[Legajo]],Tabla1[#All],3,FALSE)</f>
        <v>#N/A</v>
      </c>
    </row>
    <row r="140" spans="1:13" hidden="1">
      <c r="A140" s="66">
        <v>125324</v>
      </c>
      <c r="B140" s="64" t="s">
        <v>176</v>
      </c>
      <c r="C140" s="63" t="s">
        <v>25</v>
      </c>
      <c r="D140" s="27">
        <f>VLOOKUP(Tabla4[[#This Row],[Legajo]],Anexos!A139:I433,7,FALSE)</f>
        <v>38</v>
      </c>
      <c r="E140" s="27" t="str">
        <f>VLOOKUP(Tabla4[[#This Row],[Legajo]],Anexos!A139:I433,9,FALSE)</f>
        <v>M</v>
      </c>
      <c r="F140" s="27" t="str">
        <f>VLOOKUP(Tabla4[[#This Row],[Legajo]],Anexos!A139:J433,10,FALSE)</f>
        <v>Por tiempo indeterminado</v>
      </c>
      <c r="G140" s="27">
        <f>VLOOKUP(Tabla4[[#This Row],[Legajo]],Anexos!A139:J433,4,FALSE)</f>
        <v>15</v>
      </c>
      <c r="I140" s="29" t="e">
        <f>VLOOKUP(Tabla4[[#This Row],[Legajo]],Tabla1[#All],10,FALSE)</f>
        <v>#N/A</v>
      </c>
      <c r="J140" s="27" t="e">
        <f>MONTH(Tabla4[[#This Row],[Fecha Certificado]])</f>
        <v>#N/A</v>
      </c>
      <c r="K140" s="27" t="e">
        <f>YEAR(Tabla4[[#This Row],[Fecha Certificado]])</f>
        <v>#N/A</v>
      </c>
      <c r="L140" s="27">
        <f ca="1">SUMIF(Tabla1[#All],Tabla4[[#This Row],[Legajo]],Tabla1[Dias de Ausencia])</f>
        <v>0</v>
      </c>
      <c r="M140" s="27" t="e">
        <f>VLOOKUP(Tabla4[[#This Row],[Legajo]],Tabla1[#All],3,FALSE)</f>
        <v>#N/A</v>
      </c>
    </row>
    <row r="141" spans="1:13" hidden="1">
      <c r="A141" s="66">
        <v>120363</v>
      </c>
      <c r="B141" s="64" t="s">
        <v>177</v>
      </c>
      <c r="C141" s="63" t="s">
        <v>25</v>
      </c>
      <c r="D141" s="27">
        <f>VLOOKUP(Tabla4[[#This Row],[Legajo]],Anexos!A140:I434,7,FALSE)</f>
        <v>58</v>
      </c>
      <c r="E141" s="27" t="str">
        <f>VLOOKUP(Tabla4[[#This Row],[Legajo]],Anexos!A140:I434,9,FALSE)</f>
        <v>M</v>
      </c>
      <c r="F141" s="27" t="str">
        <f>VLOOKUP(Tabla4[[#This Row],[Legajo]],Anexos!A140:J434,10,FALSE)</f>
        <v>Por tiempo indeterminado</v>
      </c>
      <c r="G141" s="27">
        <f>VLOOKUP(Tabla4[[#This Row],[Legajo]],Anexos!A140:J434,4,FALSE)</f>
        <v>20</v>
      </c>
      <c r="I141" s="29" t="e">
        <f>VLOOKUP(Tabla4[[#This Row],[Legajo]],Tabla1[#All],10,FALSE)</f>
        <v>#N/A</v>
      </c>
      <c r="J141" s="27" t="e">
        <f>MONTH(Tabla4[[#This Row],[Fecha Certificado]])</f>
        <v>#N/A</v>
      </c>
      <c r="K141" s="27" t="e">
        <f>YEAR(Tabla4[[#This Row],[Fecha Certificado]])</f>
        <v>#N/A</v>
      </c>
      <c r="L141" s="27">
        <f ca="1">SUMIF(Tabla1[#All],Tabla4[[#This Row],[Legajo]],Tabla1[Dias de Ausencia])</f>
        <v>0</v>
      </c>
      <c r="M141" s="27" t="e">
        <f>VLOOKUP(Tabla4[[#This Row],[Legajo]],Tabla1[#All],3,FALSE)</f>
        <v>#N/A</v>
      </c>
    </row>
    <row r="142" spans="1:13" hidden="1">
      <c r="A142" s="66">
        <v>126254</v>
      </c>
      <c r="B142" s="64" t="s">
        <v>178</v>
      </c>
      <c r="C142" s="63" t="s">
        <v>53</v>
      </c>
      <c r="D142" s="27">
        <f>VLOOKUP(Tabla4[[#This Row],[Legajo]],Anexos!A141:I435,7,FALSE)</f>
        <v>49</v>
      </c>
      <c r="E142" s="27" t="str">
        <f>VLOOKUP(Tabla4[[#This Row],[Legajo]],Anexos!A141:I435,9,FALSE)</f>
        <v>M</v>
      </c>
      <c r="F142" s="27" t="str">
        <f>VLOOKUP(Tabla4[[#This Row],[Legajo]],Anexos!A141:J435,10,FALSE)</f>
        <v>Por tiempo indeterminado</v>
      </c>
      <c r="G142" s="27">
        <f>VLOOKUP(Tabla4[[#This Row],[Legajo]],Anexos!A141:J435,4,FALSE)</f>
        <v>1</v>
      </c>
      <c r="I142" s="29" t="e">
        <f>VLOOKUP(Tabla4[[#This Row],[Legajo]],Tabla1[#All],10,FALSE)</f>
        <v>#N/A</v>
      </c>
      <c r="J142" s="27" t="e">
        <f>MONTH(Tabla4[[#This Row],[Fecha Certificado]])</f>
        <v>#N/A</v>
      </c>
      <c r="K142" s="27" t="e">
        <f>YEAR(Tabla4[[#This Row],[Fecha Certificado]])</f>
        <v>#N/A</v>
      </c>
      <c r="L142" s="27">
        <f ca="1">SUMIF(Tabla1[#All],Tabla4[[#This Row],[Legajo]],Tabla1[Dias de Ausencia])</f>
        <v>0</v>
      </c>
      <c r="M142" s="27" t="e">
        <f>VLOOKUP(Tabla4[[#This Row],[Legajo]],Tabla1[#All],3,FALSE)</f>
        <v>#N/A</v>
      </c>
    </row>
    <row r="143" spans="1:13" hidden="1">
      <c r="A143" s="66">
        <v>121178</v>
      </c>
      <c r="B143" s="64" t="s">
        <v>179</v>
      </c>
      <c r="C143" s="63" t="s">
        <v>25</v>
      </c>
      <c r="D143" s="27">
        <f>VLOOKUP(Tabla4[[#This Row],[Legajo]],Anexos!A142:I436,7,FALSE)</f>
        <v>37</v>
      </c>
      <c r="E143" s="27" t="str">
        <f>VLOOKUP(Tabla4[[#This Row],[Legajo]],Anexos!A142:I436,9,FALSE)</f>
        <v>M</v>
      </c>
      <c r="F143" s="27" t="str">
        <f>VLOOKUP(Tabla4[[#This Row],[Legajo]],Anexos!A142:J436,10,FALSE)</f>
        <v>Por tiempo indeterminado</v>
      </c>
      <c r="G143" s="27">
        <f>VLOOKUP(Tabla4[[#This Row],[Legajo]],Anexos!A142:J436,4,FALSE)</f>
        <v>18</v>
      </c>
      <c r="I143" s="29" t="e">
        <f>VLOOKUP(Tabla4[[#This Row],[Legajo]],Tabla1[#All],10,FALSE)</f>
        <v>#N/A</v>
      </c>
      <c r="J143" s="27" t="e">
        <f>MONTH(Tabla4[[#This Row],[Fecha Certificado]])</f>
        <v>#N/A</v>
      </c>
      <c r="K143" s="27" t="e">
        <f>YEAR(Tabla4[[#This Row],[Fecha Certificado]])</f>
        <v>#N/A</v>
      </c>
      <c r="L143" s="27">
        <f ca="1">SUMIF(Tabla1[#All],Tabla4[[#This Row],[Legajo]],Tabla1[Dias de Ausencia])</f>
        <v>0</v>
      </c>
      <c r="M143" s="27" t="e">
        <f>VLOOKUP(Tabla4[[#This Row],[Legajo]],Tabla1[#All],3,FALSE)</f>
        <v>#N/A</v>
      </c>
    </row>
    <row r="144" spans="1:13" hidden="1">
      <c r="A144" s="66">
        <v>125972</v>
      </c>
      <c r="B144" s="64" t="s">
        <v>180</v>
      </c>
      <c r="C144" s="63" t="s">
        <v>25</v>
      </c>
      <c r="D144" s="27">
        <f>VLOOKUP(Tabla4[[#This Row],[Legajo]],Anexos!A143:I437,7,FALSE)</f>
        <v>31</v>
      </c>
      <c r="E144" s="27" t="str">
        <f>VLOOKUP(Tabla4[[#This Row],[Legajo]],Anexos!A143:I437,9,FALSE)</f>
        <v>M</v>
      </c>
      <c r="F144" s="27" t="str">
        <f>VLOOKUP(Tabla4[[#This Row],[Legajo]],Anexos!A143:J437,10,FALSE)</f>
        <v>Por tiempo indeterminado</v>
      </c>
      <c r="G144" s="27">
        <f>VLOOKUP(Tabla4[[#This Row],[Legajo]],Anexos!A143:J437,4,FALSE)</f>
        <v>4</v>
      </c>
      <c r="I144" s="29" t="e">
        <f>VLOOKUP(Tabla4[[#This Row],[Legajo]],Tabla1[#All],10,FALSE)</f>
        <v>#N/A</v>
      </c>
      <c r="J144" s="27" t="e">
        <f>MONTH(Tabla4[[#This Row],[Fecha Certificado]])</f>
        <v>#N/A</v>
      </c>
      <c r="K144" s="27" t="e">
        <f>YEAR(Tabla4[[#This Row],[Fecha Certificado]])</f>
        <v>#N/A</v>
      </c>
      <c r="L144" s="27">
        <f ca="1">SUMIF(Tabla1[#All],Tabla4[[#This Row],[Legajo]],Tabla1[Dias de Ausencia])</f>
        <v>0</v>
      </c>
      <c r="M144" s="27" t="e">
        <f>VLOOKUP(Tabla4[[#This Row],[Legajo]],Tabla1[#All],3,FALSE)</f>
        <v>#N/A</v>
      </c>
    </row>
    <row r="145" spans="1:13" hidden="1">
      <c r="A145" s="66">
        <v>120905</v>
      </c>
      <c r="B145" s="64" t="s">
        <v>181</v>
      </c>
      <c r="C145" s="63" t="s">
        <v>25</v>
      </c>
      <c r="D145" s="27">
        <f>VLOOKUP(Tabla4[[#This Row],[Legajo]],Anexos!A144:I438,7,FALSE)</f>
        <v>43</v>
      </c>
      <c r="E145" s="27" t="str">
        <f>VLOOKUP(Tabla4[[#This Row],[Legajo]],Anexos!A144:I438,9,FALSE)</f>
        <v>M</v>
      </c>
      <c r="F145" s="27" t="str">
        <f>VLOOKUP(Tabla4[[#This Row],[Legajo]],Anexos!A144:J438,10,FALSE)</f>
        <v>Por tiempo indeterminado</v>
      </c>
      <c r="G145" s="27">
        <f>VLOOKUP(Tabla4[[#This Row],[Legajo]],Anexos!A144:J438,4,FALSE)</f>
        <v>18</v>
      </c>
      <c r="I145" s="29" t="e">
        <f>VLOOKUP(Tabla4[[#This Row],[Legajo]],Tabla1[#All],10,FALSE)</f>
        <v>#N/A</v>
      </c>
      <c r="J145" s="27" t="e">
        <f>MONTH(Tabla4[[#This Row],[Fecha Certificado]])</f>
        <v>#N/A</v>
      </c>
      <c r="K145" s="27" t="e">
        <f>YEAR(Tabla4[[#This Row],[Fecha Certificado]])</f>
        <v>#N/A</v>
      </c>
      <c r="L145" s="27">
        <f ca="1">SUMIF(Tabla1[#All],Tabla4[[#This Row],[Legajo]],Tabla1[Dias de Ausencia])</f>
        <v>0</v>
      </c>
      <c r="M145" s="27" t="e">
        <f>VLOOKUP(Tabla4[[#This Row],[Legajo]],Tabla1[#All],3,FALSE)</f>
        <v>#N/A</v>
      </c>
    </row>
    <row r="146" spans="1:13" hidden="1">
      <c r="A146" s="66">
        <v>120375</v>
      </c>
      <c r="B146" s="64" t="s">
        <v>182</v>
      </c>
      <c r="C146" s="63" t="s">
        <v>25</v>
      </c>
      <c r="D146" s="27">
        <f>VLOOKUP(Tabla4[[#This Row],[Legajo]],Anexos!A145:I439,7,FALSE)</f>
        <v>43</v>
      </c>
      <c r="E146" s="27" t="str">
        <f>VLOOKUP(Tabla4[[#This Row],[Legajo]],Anexos!A145:I439,9,FALSE)</f>
        <v>M</v>
      </c>
      <c r="F146" s="27" t="str">
        <f>VLOOKUP(Tabla4[[#This Row],[Legajo]],Anexos!A145:J439,10,FALSE)</f>
        <v>Por tiempo indeterminado</v>
      </c>
      <c r="G146" s="27">
        <f>VLOOKUP(Tabla4[[#This Row],[Legajo]],Anexos!A145:J439,4,FALSE)</f>
        <v>20</v>
      </c>
      <c r="I146" s="29" t="e">
        <f>VLOOKUP(Tabla4[[#This Row],[Legajo]],Tabla1[#All],10,FALSE)</f>
        <v>#N/A</v>
      </c>
      <c r="J146" s="27" t="e">
        <f>MONTH(Tabla4[[#This Row],[Fecha Certificado]])</f>
        <v>#N/A</v>
      </c>
      <c r="K146" s="27" t="e">
        <f>YEAR(Tabla4[[#This Row],[Fecha Certificado]])</f>
        <v>#N/A</v>
      </c>
      <c r="L146" s="27">
        <f ca="1">SUMIF(Tabla1[#All],Tabla4[[#This Row],[Legajo]],Tabla1[Dias de Ausencia])</f>
        <v>0</v>
      </c>
      <c r="M146" s="27" t="e">
        <f>VLOOKUP(Tabla4[[#This Row],[Legajo]],Tabla1[#All],3,FALSE)</f>
        <v>#N/A</v>
      </c>
    </row>
    <row r="147" spans="1:13" hidden="1">
      <c r="A147" s="66">
        <v>126180</v>
      </c>
      <c r="B147" s="67" t="s">
        <v>183</v>
      </c>
      <c r="C147" s="63" t="s">
        <v>53</v>
      </c>
      <c r="D147" s="27">
        <f>VLOOKUP(Tabla4[[#This Row],[Legajo]],Anexos!A146:I440,7,FALSE)</f>
        <v>25</v>
      </c>
      <c r="E147" s="27" t="str">
        <f>VLOOKUP(Tabla4[[#This Row],[Legajo]],Anexos!A146:I440,9,FALSE)</f>
        <v>F</v>
      </c>
      <c r="F147" s="27" t="str">
        <f>VLOOKUP(Tabla4[[#This Row],[Legajo]],Anexos!A146:J440,10,FALSE)</f>
        <v>Por tiempo indeterminado</v>
      </c>
      <c r="G147" s="27">
        <f>VLOOKUP(Tabla4[[#This Row],[Legajo]],Anexos!A146:J440,4,FALSE)</f>
        <v>2</v>
      </c>
      <c r="I147" s="29">
        <f>VLOOKUP(Tabla4[[#This Row],[Legajo]],Tabla1[#All],10,FALSE)</f>
        <v>45405</v>
      </c>
      <c r="J147" s="27">
        <f>MONTH(Tabla4[[#This Row],[Fecha Certificado]])</f>
        <v>4</v>
      </c>
      <c r="K147" s="27">
        <f>YEAR(Tabla4[[#This Row],[Fecha Certificado]])</f>
        <v>2024</v>
      </c>
      <c r="L147" s="27">
        <f ca="1">SUMIF(Tabla1[#All],Tabla4[[#This Row],[Legajo]],Tabla1[Dias de Ausencia])</f>
        <v>3</v>
      </c>
      <c r="M147" s="27" t="str">
        <f>VLOOKUP(Tabla4[[#This Row],[Legajo]],Tabla1[#All],3,FALSE)</f>
        <v>Permiso Medico</v>
      </c>
    </row>
    <row r="148" spans="1:13" hidden="1">
      <c r="A148" s="66">
        <v>125325</v>
      </c>
      <c r="B148" s="64" t="s">
        <v>184</v>
      </c>
      <c r="C148" s="63" t="s">
        <v>25</v>
      </c>
      <c r="D148" s="27">
        <f>VLOOKUP(Tabla4[[#This Row],[Legajo]],Anexos!A147:I441,7,FALSE)</f>
        <v>33</v>
      </c>
      <c r="E148" s="27" t="str">
        <f>VLOOKUP(Tabla4[[#This Row],[Legajo]],Anexos!A147:I441,9,FALSE)</f>
        <v>M</v>
      </c>
      <c r="F148" s="27" t="str">
        <f>VLOOKUP(Tabla4[[#This Row],[Legajo]],Anexos!A147:J441,10,FALSE)</f>
        <v>Por tiempo indeterminado</v>
      </c>
      <c r="G148" s="27">
        <f>VLOOKUP(Tabla4[[#This Row],[Legajo]],Anexos!A147:J441,4,FALSE)</f>
        <v>13</v>
      </c>
      <c r="I148" s="29" t="e">
        <f>VLOOKUP(Tabla4[[#This Row],[Legajo]],Tabla1[#All],10,FALSE)</f>
        <v>#N/A</v>
      </c>
      <c r="J148" s="27" t="e">
        <f>MONTH(Tabla4[[#This Row],[Fecha Certificado]])</f>
        <v>#N/A</v>
      </c>
      <c r="K148" s="27" t="e">
        <f>YEAR(Tabla4[[#This Row],[Fecha Certificado]])</f>
        <v>#N/A</v>
      </c>
      <c r="L148" s="27">
        <f ca="1">SUMIF(Tabla1[#All],Tabla4[[#This Row],[Legajo]],Tabla1[Dias de Ausencia])</f>
        <v>0</v>
      </c>
      <c r="M148" s="27" t="e">
        <f>VLOOKUP(Tabla4[[#This Row],[Legajo]],Tabla1[#All],3,FALSE)</f>
        <v>#N/A</v>
      </c>
    </row>
    <row r="149" spans="1:13" hidden="1">
      <c r="A149" s="66">
        <v>125566</v>
      </c>
      <c r="B149" s="64" t="s">
        <v>185</v>
      </c>
      <c r="C149" s="63" t="s">
        <v>25</v>
      </c>
      <c r="D149" s="27">
        <f>VLOOKUP(Tabla4[[#This Row],[Legajo]],Anexos!A148:I442,7,FALSE)</f>
        <v>33</v>
      </c>
      <c r="E149" s="27" t="str">
        <f>VLOOKUP(Tabla4[[#This Row],[Legajo]],Anexos!A148:I442,9,FALSE)</f>
        <v>F</v>
      </c>
      <c r="F149" s="27" t="str">
        <f>VLOOKUP(Tabla4[[#This Row],[Legajo]],Anexos!A148:J442,10,FALSE)</f>
        <v>Por tiempo indeterminado</v>
      </c>
      <c r="G149" s="27">
        <f>VLOOKUP(Tabla4[[#This Row],[Legajo]],Anexos!A148:J442,4,FALSE)</f>
        <v>10</v>
      </c>
      <c r="I149" s="29">
        <f>VLOOKUP(Tabla4[[#This Row],[Legajo]],Tabla1[#All],10,FALSE)</f>
        <v>45351</v>
      </c>
      <c r="J149" s="27">
        <f>MONTH(Tabla4[[#This Row],[Fecha Certificado]])</f>
        <v>2</v>
      </c>
      <c r="K149" s="27">
        <f>YEAR(Tabla4[[#This Row],[Fecha Certificado]])</f>
        <v>2024</v>
      </c>
      <c r="L149" s="27">
        <f ca="1">SUMIF(Tabla1[#All],Tabla4[[#This Row],[Legajo]],Tabla1[Dias de Ausencia])</f>
        <v>23</v>
      </c>
      <c r="M149" s="27" t="str">
        <f>VLOOKUP(Tabla4[[#This Row],[Legajo]],Tabla1[#All],3,FALSE)</f>
        <v>Enfermedad</v>
      </c>
    </row>
    <row r="150" spans="1:13" hidden="1">
      <c r="A150" s="66">
        <v>122088</v>
      </c>
      <c r="B150" s="64" t="s">
        <v>186</v>
      </c>
      <c r="C150" s="63" t="s">
        <v>33</v>
      </c>
      <c r="D150" s="27">
        <f>VLOOKUP(Tabla4[[#This Row],[Legajo]],Anexos!A149:I443,7,FALSE)</f>
        <v>48</v>
      </c>
      <c r="E150" s="27" t="str">
        <f>VLOOKUP(Tabla4[[#This Row],[Legajo]],Anexos!A149:I443,9,FALSE)</f>
        <v>M</v>
      </c>
      <c r="F150" s="27" t="str">
        <f>VLOOKUP(Tabla4[[#This Row],[Legajo]],Anexos!A149:J443,10,FALSE)</f>
        <v>Por tiempo indeterminado</v>
      </c>
      <c r="G150" s="27">
        <f>VLOOKUP(Tabla4[[#This Row],[Legajo]],Anexos!A149:J443,4,FALSE)</f>
        <v>16</v>
      </c>
      <c r="I150" s="29" t="e">
        <f>VLOOKUP(Tabla4[[#This Row],[Legajo]],Tabla1[#All],10,FALSE)</f>
        <v>#N/A</v>
      </c>
      <c r="J150" s="27" t="e">
        <f>MONTH(Tabla4[[#This Row],[Fecha Certificado]])</f>
        <v>#N/A</v>
      </c>
      <c r="K150" s="27" t="e">
        <f>YEAR(Tabla4[[#This Row],[Fecha Certificado]])</f>
        <v>#N/A</v>
      </c>
      <c r="L150" s="27">
        <f ca="1">SUMIF(Tabla1[#All],Tabla4[[#This Row],[Legajo]],Tabla1[Dias de Ausencia])</f>
        <v>0</v>
      </c>
      <c r="M150" s="27" t="e">
        <f>VLOOKUP(Tabla4[[#This Row],[Legajo]],Tabla1[#All],3,FALSE)</f>
        <v>#N/A</v>
      </c>
    </row>
    <row r="151" spans="1:13" hidden="1">
      <c r="A151" s="66">
        <v>125326</v>
      </c>
      <c r="B151" s="64" t="s">
        <v>187</v>
      </c>
      <c r="C151" s="63" t="s">
        <v>25</v>
      </c>
      <c r="D151" s="27">
        <f>VLOOKUP(Tabla4[[#This Row],[Legajo]],Anexos!A150:I444,7,FALSE)</f>
        <v>37</v>
      </c>
      <c r="E151" s="27" t="str">
        <f>VLOOKUP(Tabla4[[#This Row],[Legajo]],Anexos!A150:I444,9,FALSE)</f>
        <v>M</v>
      </c>
      <c r="F151" s="27" t="str">
        <f>VLOOKUP(Tabla4[[#This Row],[Legajo]],Anexos!A150:J444,10,FALSE)</f>
        <v>Por tiempo indeterminado</v>
      </c>
      <c r="G151" s="27">
        <f>VLOOKUP(Tabla4[[#This Row],[Legajo]],Anexos!A150:J444,4,FALSE)</f>
        <v>14</v>
      </c>
      <c r="I151" s="29" t="e">
        <f>VLOOKUP(Tabla4[[#This Row],[Legajo]],Tabla1[#All],10,FALSE)</f>
        <v>#N/A</v>
      </c>
      <c r="J151" s="27" t="e">
        <f>MONTH(Tabla4[[#This Row],[Fecha Certificado]])</f>
        <v>#N/A</v>
      </c>
      <c r="K151" s="27" t="e">
        <f>YEAR(Tabla4[[#This Row],[Fecha Certificado]])</f>
        <v>#N/A</v>
      </c>
      <c r="L151" s="27">
        <f ca="1">SUMIF(Tabla1[#All],Tabla4[[#This Row],[Legajo]],Tabla1[Dias de Ausencia])</f>
        <v>0</v>
      </c>
      <c r="M151" s="27" t="e">
        <f>VLOOKUP(Tabla4[[#This Row],[Legajo]],Tabla1[#All],3,FALSE)</f>
        <v>#N/A</v>
      </c>
    </row>
    <row r="152" spans="1:13" hidden="1">
      <c r="A152" s="66">
        <v>125172</v>
      </c>
      <c r="B152" s="64" t="s">
        <v>188</v>
      </c>
      <c r="C152" s="63" t="s">
        <v>25</v>
      </c>
      <c r="D152" s="27">
        <f>VLOOKUP(Tabla4[[#This Row],[Legajo]],Anexos!A151:I445,7,FALSE)</f>
        <v>37</v>
      </c>
      <c r="E152" s="27" t="str">
        <f>VLOOKUP(Tabla4[[#This Row],[Legajo]],Anexos!A151:I445,9,FALSE)</f>
        <v>F</v>
      </c>
      <c r="F152" s="27" t="str">
        <f>VLOOKUP(Tabla4[[#This Row],[Legajo]],Anexos!A151:J445,10,FALSE)</f>
        <v>Por tiempo indeterminado</v>
      </c>
      <c r="G152" s="27">
        <f>VLOOKUP(Tabla4[[#This Row],[Legajo]],Anexos!A151:J445,4,FALSE)</f>
        <v>13</v>
      </c>
      <c r="I152" s="29">
        <f>VLOOKUP(Tabla4[[#This Row],[Legajo]],Tabla1[#All],10,FALSE)</f>
        <v>45408</v>
      </c>
      <c r="J152" s="27">
        <f>MONTH(Tabla4[[#This Row],[Fecha Certificado]])</f>
        <v>4</v>
      </c>
      <c r="K152" s="27">
        <f>YEAR(Tabla4[[#This Row],[Fecha Certificado]])</f>
        <v>2024</v>
      </c>
      <c r="L152" s="27">
        <f ca="1">SUMIF(Tabla1[#All],Tabla4[[#This Row],[Legajo]],Tabla1[Dias de Ausencia])</f>
        <v>1</v>
      </c>
      <c r="M152" s="27" t="str">
        <f>VLOOKUP(Tabla4[[#This Row],[Legajo]],Tabla1[#All],3,FALSE)</f>
        <v>Enfermedad</v>
      </c>
    </row>
    <row r="153" spans="1:13" hidden="1">
      <c r="A153" s="66">
        <v>125477</v>
      </c>
      <c r="B153" s="64" t="s">
        <v>189</v>
      </c>
      <c r="C153" s="63" t="s">
        <v>25</v>
      </c>
      <c r="D153" s="27">
        <f>VLOOKUP(Tabla4[[#This Row],[Legajo]],Anexos!A152:I446,7,FALSE)</f>
        <v>42</v>
      </c>
      <c r="E153" s="27" t="str">
        <f>VLOOKUP(Tabla4[[#This Row],[Legajo]],Anexos!A152:I446,9,FALSE)</f>
        <v>F</v>
      </c>
      <c r="F153" s="27" t="str">
        <f>VLOOKUP(Tabla4[[#This Row],[Legajo]],Anexos!A152:J446,10,FALSE)</f>
        <v>Por tiempo indeterminado</v>
      </c>
      <c r="G153" s="27">
        <f>VLOOKUP(Tabla4[[#This Row],[Legajo]],Anexos!A152:J446,4,FALSE)</f>
        <v>10</v>
      </c>
      <c r="I153" s="29">
        <f>VLOOKUP(Tabla4[[#This Row],[Legajo]],Tabla1[#All],10,FALSE)</f>
        <v>45321</v>
      </c>
      <c r="J153" s="27">
        <f>MONTH(Tabla4[[#This Row],[Fecha Certificado]])</f>
        <v>1</v>
      </c>
      <c r="K153" s="27">
        <f>YEAR(Tabla4[[#This Row],[Fecha Certificado]])</f>
        <v>2024</v>
      </c>
      <c r="L153" s="27">
        <f ca="1">SUMIF(Tabla1[#All],Tabla4[[#This Row],[Legajo]],Tabla1[Dias de Ausencia])</f>
        <v>30</v>
      </c>
      <c r="M153" s="27" t="str">
        <f>VLOOKUP(Tabla4[[#This Row],[Legajo]],Tabla1[#All],3,FALSE)</f>
        <v>Aviso Personal</v>
      </c>
    </row>
    <row r="154" spans="1:13" hidden="1">
      <c r="A154" s="66">
        <v>125542</v>
      </c>
      <c r="B154" s="67" t="s">
        <v>190</v>
      </c>
      <c r="C154" s="63" t="s">
        <v>25</v>
      </c>
      <c r="D154" s="27">
        <f>VLOOKUP(Tabla4[[#This Row],[Legajo]],Anexos!A153:I447,7,FALSE)</f>
        <v>34</v>
      </c>
      <c r="E154" s="27" t="str">
        <f>VLOOKUP(Tabla4[[#This Row],[Legajo]],Anexos!A153:I447,9,FALSE)</f>
        <v>F</v>
      </c>
      <c r="F154" s="27" t="str">
        <f>VLOOKUP(Tabla4[[#This Row],[Legajo]],Anexos!A153:J447,10,FALSE)</f>
        <v>Por tiempo indeterminado</v>
      </c>
      <c r="G154" s="27">
        <f>VLOOKUP(Tabla4[[#This Row],[Legajo]],Anexos!A153:J447,4,FALSE)</f>
        <v>9</v>
      </c>
      <c r="I154" s="29">
        <f>VLOOKUP(Tabla4[[#This Row],[Legajo]],Tabla1[#All],10,FALSE)</f>
        <v>45407</v>
      </c>
      <c r="J154" s="27">
        <f>MONTH(Tabla4[[#This Row],[Fecha Certificado]])</f>
        <v>4</v>
      </c>
      <c r="K154" s="27">
        <f>YEAR(Tabla4[[#This Row],[Fecha Certificado]])</f>
        <v>2024</v>
      </c>
      <c r="L154" s="27">
        <f ca="1">SUMIF(Tabla1[#All],Tabla4[[#This Row],[Legajo]],Tabla1[Dias de Ausencia])</f>
        <v>5</v>
      </c>
      <c r="M154" s="27" t="str">
        <f>VLOOKUP(Tabla4[[#This Row],[Legajo]],Tabla1[#All],3,FALSE)</f>
        <v>Reposo Laboral</v>
      </c>
    </row>
    <row r="155" spans="1:13" hidden="1">
      <c r="A155" s="66">
        <v>120390</v>
      </c>
      <c r="B155" s="64" t="s">
        <v>191</v>
      </c>
      <c r="C155" s="63" t="s">
        <v>25</v>
      </c>
      <c r="D155" s="27">
        <f>VLOOKUP(Tabla4[[#This Row],[Legajo]],Anexos!A154:I448,7,FALSE)</f>
        <v>55</v>
      </c>
      <c r="E155" s="27" t="str">
        <f>VLOOKUP(Tabla4[[#This Row],[Legajo]],Anexos!A154:I448,9,FALSE)</f>
        <v>F</v>
      </c>
      <c r="F155" s="27" t="str">
        <f>VLOOKUP(Tabla4[[#This Row],[Legajo]],Anexos!A154:J448,10,FALSE)</f>
        <v>Por tiempo indeterminado</v>
      </c>
      <c r="G155" s="27">
        <f>VLOOKUP(Tabla4[[#This Row],[Legajo]],Anexos!A154:J448,4,FALSE)</f>
        <v>20</v>
      </c>
      <c r="I155" s="29">
        <f>VLOOKUP(Tabla4[[#This Row],[Legajo]],Tabla1[#All],10,FALSE)</f>
        <v>45330</v>
      </c>
      <c r="J155" s="27">
        <f>MONTH(Tabla4[[#This Row],[Fecha Certificado]])</f>
        <v>2</v>
      </c>
      <c r="K155" s="27">
        <f>YEAR(Tabla4[[#This Row],[Fecha Certificado]])</f>
        <v>2024</v>
      </c>
      <c r="L155" s="27">
        <f ca="1">SUMIF(Tabla1[#All],Tabla4[[#This Row],[Legajo]],Tabla1[Dias de Ausencia])</f>
        <v>4</v>
      </c>
      <c r="M155" s="27" t="str">
        <f>VLOOKUP(Tabla4[[#This Row],[Legajo]],Tabla1[#All],3,FALSE)</f>
        <v>Cuidado Familiar</v>
      </c>
    </row>
    <row r="156" spans="1:13" hidden="1">
      <c r="A156" s="66">
        <v>120657</v>
      </c>
      <c r="B156" s="64" t="s">
        <v>192</v>
      </c>
      <c r="C156" s="63" t="s">
        <v>25</v>
      </c>
      <c r="D156" s="27">
        <f>VLOOKUP(Tabla4[[#This Row],[Legajo]],Anexos!A155:I449,7,FALSE)</f>
        <v>41</v>
      </c>
      <c r="E156" s="27" t="str">
        <f>VLOOKUP(Tabla4[[#This Row],[Legajo]],Anexos!A155:I449,9,FALSE)</f>
        <v>M</v>
      </c>
      <c r="F156" s="27" t="str">
        <f>VLOOKUP(Tabla4[[#This Row],[Legajo]],Anexos!A155:J449,10,FALSE)</f>
        <v>Por tiempo indeterminado</v>
      </c>
      <c r="G156" s="27">
        <f>VLOOKUP(Tabla4[[#This Row],[Legajo]],Anexos!A155:J449,4,FALSE)</f>
        <v>19</v>
      </c>
      <c r="I156" s="29" t="e">
        <f>VLOOKUP(Tabla4[[#This Row],[Legajo]],Tabla1[#All],10,FALSE)</f>
        <v>#N/A</v>
      </c>
      <c r="J156" s="27" t="e">
        <f>MONTH(Tabla4[[#This Row],[Fecha Certificado]])</f>
        <v>#N/A</v>
      </c>
      <c r="K156" s="27" t="e">
        <f>YEAR(Tabla4[[#This Row],[Fecha Certificado]])</f>
        <v>#N/A</v>
      </c>
      <c r="L156" s="27">
        <f ca="1">SUMIF(Tabla1[#All],Tabla4[[#This Row],[Legajo]],Tabla1[Dias de Ausencia])</f>
        <v>0</v>
      </c>
      <c r="M156" s="27" t="e">
        <f>VLOOKUP(Tabla4[[#This Row],[Legajo]],Tabla1[#All],3,FALSE)</f>
        <v>#N/A</v>
      </c>
    </row>
    <row r="157" spans="1:13" hidden="1">
      <c r="A157" s="66">
        <v>125535</v>
      </c>
      <c r="B157" s="64" t="s">
        <v>193</v>
      </c>
      <c r="C157" s="63" t="s">
        <v>25</v>
      </c>
      <c r="D157" s="27">
        <f>VLOOKUP(Tabla4[[#This Row],[Legajo]],Anexos!A156:I450,7,FALSE)</f>
        <v>43</v>
      </c>
      <c r="E157" s="27" t="str">
        <f>VLOOKUP(Tabla4[[#This Row],[Legajo]],Anexos!A156:I450,9,FALSE)</f>
        <v>M</v>
      </c>
      <c r="F157" s="27" t="str">
        <f>VLOOKUP(Tabla4[[#This Row],[Legajo]],Anexos!A156:J450,10,FALSE)</f>
        <v>Por tiempo indeterminado</v>
      </c>
      <c r="G157" s="27">
        <f>VLOOKUP(Tabla4[[#This Row],[Legajo]],Anexos!A156:J450,4,FALSE)</f>
        <v>9</v>
      </c>
      <c r="I157" s="29" t="e">
        <f>VLOOKUP(Tabla4[[#This Row],[Legajo]],Tabla1[#All],10,FALSE)</f>
        <v>#N/A</v>
      </c>
      <c r="J157" s="27" t="e">
        <f>MONTH(Tabla4[[#This Row],[Fecha Certificado]])</f>
        <v>#N/A</v>
      </c>
      <c r="K157" s="27" t="e">
        <f>YEAR(Tabla4[[#This Row],[Fecha Certificado]])</f>
        <v>#N/A</v>
      </c>
      <c r="L157" s="27">
        <f ca="1">SUMIF(Tabla1[#All],Tabla4[[#This Row],[Legajo]],Tabla1[Dias de Ausencia])</f>
        <v>0</v>
      </c>
      <c r="M157" s="27" t="e">
        <f>VLOOKUP(Tabla4[[#This Row],[Legajo]],Tabla1[#All],3,FALSE)</f>
        <v>#N/A</v>
      </c>
    </row>
    <row r="158" spans="1:13" hidden="1">
      <c r="A158" s="66">
        <v>121137</v>
      </c>
      <c r="B158" s="64" t="s">
        <v>194</v>
      </c>
      <c r="C158" s="63" t="s">
        <v>25</v>
      </c>
      <c r="D158" s="27">
        <f>VLOOKUP(Tabla4[[#This Row],[Legajo]],Anexos!A157:I451,7,FALSE)</f>
        <v>44</v>
      </c>
      <c r="E158" s="27" t="str">
        <f>VLOOKUP(Tabla4[[#This Row],[Legajo]],Anexos!A157:I451,9,FALSE)</f>
        <v>M</v>
      </c>
      <c r="F158" s="27" t="str">
        <f>VLOOKUP(Tabla4[[#This Row],[Legajo]],Anexos!A157:J451,10,FALSE)</f>
        <v>Por tiempo indeterminado</v>
      </c>
      <c r="G158" s="27">
        <f>VLOOKUP(Tabla4[[#This Row],[Legajo]],Anexos!A157:J451,4,FALSE)</f>
        <v>17</v>
      </c>
      <c r="I158" s="29" t="e">
        <f>VLOOKUP(Tabla4[[#This Row],[Legajo]],Tabla1[#All],10,FALSE)</f>
        <v>#N/A</v>
      </c>
      <c r="J158" s="27" t="e">
        <f>MONTH(Tabla4[[#This Row],[Fecha Certificado]])</f>
        <v>#N/A</v>
      </c>
      <c r="K158" s="27" t="e">
        <f>YEAR(Tabla4[[#This Row],[Fecha Certificado]])</f>
        <v>#N/A</v>
      </c>
      <c r="L158" s="27">
        <f ca="1">SUMIF(Tabla1[#All],Tabla4[[#This Row],[Legajo]],Tabla1[Dias de Ausencia])</f>
        <v>0</v>
      </c>
      <c r="M158" s="27" t="e">
        <f>VLOOKUP(Tabla4[[#This Row],[Legajo]],Tabla1[#All],3,FALSE)</f>
        <v>#N/A</v>
      </c>
    </row>
    <row r="159" spans="1:13" hidden="1">
      <c r="A159" s="66">
        <v>121089</v>
      </c>
      <c r="B159" s="64" t="s">
        <v>195</v>
      </c>
      <c r="C159" s="63" t="s">
        <v>33</v>
      </c>
      <c r="D159" s="27">
        <f>VLOOKUP(Tabla4[[#This Row],[Legajo]],Anexos!A158:I452,7,FALSE)</f>
        <v>40</v>
      </c>
      <c r="E159" s="27" t="str">
        <f>VLOOKUP(Tabla4[[#This Row],[Legajo]],Anexos!A158:I452,9,FALSE)</f>
        <v>M</v>
      </c>
      <c r="F159" s="27" t="str">
        <f>VLOOKUP(Tabla4[[#This Row],[Legajo]],Anexos!A158:J452,10,FALSE)</f>
        <v>Por tiempo indeterminado</v>
      </c>
      <c r="G159" s="27">
        <f>VLOOKUP(Tabla4[[#This Row],[Legajo]],Anexos!A158:J452,4,FALSE)</f>
        <v>18</v>
      </c>
      <c r="I159" s="29" t="e">
        <f>VLOOKUP(Tabla4[[#This Row],[Legajo]],Tabla1[#All],10,FALSE)</f>
        <v>#N/A</v>
      </c>
      <c r="J159" s="27" t="e">
        <f>MONTH(Tabla4[[#This Row],[Fecha Certificado]])</f>
        <v>#N/A</v>
      </c>
      <c r="K159" s="27" t="e">
        <f>YEAR(Tabla4[[#This Row],[Fecha Certificado]])</f>
        <v>#N/A</v>
      </c>
      <c r="L159" s="27">
        <f ca="1">SUMIF(Tabla1[#All],Tabla4[[#This Row],[Legajo]],Tabla1[Dias de Ausencia])</f>
        <v>0</v>
      </c>
      <c r="M159" s="27" t="e">
        <f>VLOOKUP(Tabla4[[#This Row],[Legajo]],Tabla1[#All],3,FALSE)</f>
        <v>#N/A</v>
      </c>
    </row>
    <row r="160" spans="1:13" hidden="1">
      <c r="A160" s="66">
        <v>121706</v>
      </c>
      <c r="B160" s="64" t="s">
        <v>196</v>
      </c>
      <c r="C160" s="63" t="s">
        <v>25</v>
      </c>
      <c r="D160" s="27">
        <f>VLOOKUP(Tabla4[[#This Row],[Legajo]],Anexos!A159:I453,7,FALSE)</f>
        <v>55</v>
      </c>
      <c r="E160" s="27" t="str">
        <f>VLOOKUP(Tabla4[[#This Row],[Legajo]],Anexos!A159:I453,9,FALSE)</f>
        <v>M</v>
      </c>
      <c r="F160" s="27" t="str">
        <f>VLOOKUP(Tabla4[[#This Row],[Legajo]],Anexos!A159:J453,10,FALSE)</f>
        <v>Por tiempo indeterminado</v>
      </c>
      <c r="G160" s="27">
        <f>VLOOKUP(Tabla4[[#This Row],[Legajo]],Anexos!A159:J453,4,FALSE)</f>
        <v>16</v>
      </c>
      <c r="I160" s="29">
        <f>VLOOKUP(Tabla4[[#This Row],[Legajo]],Tabla1[#All],10,FALSE)</f>
        <v>45328</v>
      </c>
      <c r="J160" s="27">
        <f>MONTH(Tabla4[[#This Row],[Fecha Certificado]])</f>
        <v>2</v>
      </c>
      <c r="K160" s="27">
        <f>YEAR(Tabla4[[#This Row],[Fecha Certificado]])</f>
        <v>2024</v>
      </c>
      <c r="L160" s="27">
        <f ca="1">SUMIF(Tabla1[#All],Tabla4[[#This Row],[Legajo]],Tabla1[Dias de Ausencia])</f>
        <v>1</v>
      </c>
      <c r="M160" s="27" t="str">
        <f>VLOOKUP(Tabla4[[#This Row],[Legajo]],Tabla1[#All],3,FALSE)</f>
        <v>enfermedad</v>
      </c>
    </row>
    <row r="161" spans="1:13" hidden="1">
      <c r="A161" s="66">
        <v>125454</v>
      </c>
      <c r="B161" s="64" t="s">
        <v>197</v>
      </c>
      <c r="C161" s="63" t="s">
        <v>25</v>
      </c>
      <c r="D161" s="27">
        <f>VLOOKUP(Tabla4[[#This Row],[Legajo]],Anexos!A160:I454,7,FALSE)</f>
        <v>38</v>
      </c>
      <c r="E161" s="27" t="str">
        <f>VLOOKUP(Tabla4[[#This Row],[Legajo]],Anexos!A160:I454,9,FALSE)</f>
        <v>F</v>
      </c>
      <c r="F161" s="27" t="str">
        <f>VLOOKUP(Tabla4[[#This Row],[Legajo]],Anexos!A160:J454,10,FALSE)</f>
        <v>Por tiempo indeterminado</v>
      </c>
      <c r="G161" s="27">
        <f>VLOOKUP(Tabla4[[#This Row],[Legajo]],Anexos!A160:J454,4,FALSE)</f>
        <v>9</v>
      </c>
      <c r="I161" s="29" t="e">
        <f>VLOOKUP(Tabla4[[#This Row],[Legajo]],Tabla1[#All],10,FALSE)</f>
        <v>#N/A</v>
      </c>
      <c r="J161" s="27" t="e">
        <f>MONTH(Tabla4[[#This Row],[Fecha Certificado]])</f>
        <v>#N/A</v>
      </c>
      <c r="K161" s="27" t="e">
        <f>YEAR(Tabla4[[#This Row],[Fecha Certificado]])</f>
        <v>#N/A</v>
      </c>
      <c r="L161" s="27">
        <f ca="1">SUMIF(Tabla1[#All],Tabla4[[#This Row],[Legajo]],Tabla1[Dias de Ausencia])</f>
        <v>0</v>
      </c>
      <c r="M161" s="27" t="e">
        <f>VLOOKUP(Tabla4[[#This Row],[Legajo]],Tabla1[#All],3,FALSE)</f>
        <v>#N/A</v>
      </c>
    </row>
    <row r="162" spans="1:13" hidden="1">
      <c r="A162" s="66">
        <v>125513</v>
      </c>
      <c r="B162" s="64" t="s">
        <v>198</v>
      </c>
      <c r="C162" s="63" t="s">
        <v>25</v>
      </c>
      <c r="D162" s="27">
        <f>VLOOKUP(Tabla4[[#This Row],[Legajo]],Anexos!A161:I455,7,FALSE)</f>
        <v>38</v>
      </c>
      <c r="E162" s="27" t="str">
        <f>VLOOKUP(Tabla4[[#This Row],[Legajo]],Anexos!A161:I455,9,FALSE)</f>
        <v>F</v>
      </c>
      <c r="F162" s="27" t="str">
        <f>VLOOKUP(Tabla4[[#This Row],[Legajo]],Anexos!A161:J455,10,FALSE)</f>
        <v>Por tiempo indeterminado</v>
      </c>
      <c r="G162" s="27">
        <f>VLOOKUP(Tabla4[[#This Row],[Legajo]],Anexos!A161:J455,4,FALSE)</f>
        <v>10</v>
      </c>
      <c r="I162" s="29">
        <f>VLOOKUP(Tabla4[[#This Row],[Legajo]],Tabla1[#All],10,FALSE)</f>
        <v>45321</v>
      </c>
      <c r="J162" s="27">
        <f>MONTH(Tabla4[[#This Row],[Fecha Certificado]])</f>
        <v>1</v>
      </c>
      <c r="K162" s="27">
        <f>YEAR(Tabla4[[#This Row],[Fecha Certificado]])</f>
        <v>2024</v>
      </c>
      <c r="L162" s="27">
        <f ca="1">SUMIF(Tabla1[#All],Tabla4[[#This Row],[Legajo]],Tabla1[Dias de Ausencia])</f>
        <v>3</v>
      </c>
      <c r="M162" s="27" t="str">
        <f>VLOOKUP(Tabla4[[#This Row],[Legajo]],Tabla1[#All],3,FALSE)</f>
        <v>Cuidado Familiar</v>
      </c>
    </row>
    <row r="163" spans="1:13" hidden="1">
      <c r="A163" s="66">
        <v>121064</v>
      </c>
      <c r="B163" s="64" t="s">
        <v>199</v>
      </c>
      <c r="C163" s="63" t="s">
        <v>25</v>
      </c>
      <c r="D163" s="27">
        <f>VLOOKUP(Tabla4[[#This Row],[Legajo]],Anexos!A162:I456,7,FALSE)</f>
        <v>39</v>
      </c>
      <c r="E163" s="27" t="str">
        <f>VLOOKUP(Tabla4[[#This Row],[Legajo]],Anexos!A162:I456,9,FALSE)</f>
        <v>M</v>
      </c>
      <c r="F163" s="27" t="str">
        <f>VLOOKUP(Tabla4[[#This Row],[Legajo]],Anexos!A162:J456,10,FALSE)</f>
        <v>Por tiempo indeterminado</v>
      </c>
      <c r="G163" s="27">
        <f>VLOOKUP(Tabla4[[#This Row],[Legajo]],Anexos!A162:J456,4,FALSE)</f>
        <v>18</v>
      </c>
      <c r="I163" s="29" t="e">
        <f>VLOOKUP(Tabla4[[#This Row],[Legajo]],Tabla1[#All],10,FALSE)</f>
        <v>#N/A</v>
      </c>
      <c r="J163" s="27" t="e">
        <f>MONTH(Tabla4[[#This Row],[Fecha Certificado]])</f>
        <v>#N/A</v>
      </c>
      <c r="K163" s="27" t="e">
        <f>YEAR(Tabla4[[#This Row],[Fecha Certificado]])</f>
        <v>#N/A</v>
      </c>
      <c r="L163" s="27">
        <f ca="1">SUMIF(Tabla1[#All],Tabla4[[#This Row],[Legajo]],Tabla1[Dias de Ausencia])</f>
        <v>0</v>
      </c>
      <c r="M163" s="27" t="e">
        <f>VLOOKUP(Tabla4[[#This Row],[Legajo]],Tabla1[#All],3,FALSE)</f>
        <v>#N/A</v>
      </c>
    </row>
    <row r="164" spans="1:13" hidden="1">
      <c r="A164" s="66">
        <v>125810</v>
      </c>
      <c r="B164" s="64" t="s">
        <v>200</v>
      </c>
      <c r="C164" s="63" t="s">
        <v>53</v>
      </c>
      <c r="D164" s="27">
        <f>VLOOKUP(Tabla4[[#This Row],[Legajo]],Anexos!A163:I457,7,FALSE)</f>
        <v>48</v>
      </c>
      <c r="E164" s="27" t="str">
        <f>VLOOKUP(Tabla4[[#This Row],[Legajo]],Anexos!A163:I457,9,FALSE)</f>
        <v>M</v>
      </c>
      <c r="F164" s="27" t="str">
        <f>VLOOKUP(Tabla4[[#This Row],[Legajo]],Anexos!A163:J457,10,FALSE)</f>
        <v>Por tiempo indeterminado</v>
      </c>
      <c r="G164" s="27">
        <f>VLOOKUP(Tabla4[[#This Row],[Legajo]],Anexos!A163:J457,4,FALSE)</f>
        <v>8</v>
      </c>
      <c r="I164" s="29" t="e">
        <f>VLOOKUP(Tabla4[[#This Row],[Legajo]],Tabla1[#All],10,FALSE)</f>
        <v>#N/A</v>
      </c>
      <c r="J164" s="27" t="e">
        <f>MONTH(Tabla4[[#This Row],[Fecha Certificado]])</f>
        <v>#N/A</v>
      </c>
      <c r="K164" s="27" t="e">
        <f>YEAR(Tabla4[[#This Row],[Fecha Certificado]])</f>
        <v>#N/A</v>
      </c>
      <c r="L164" s="27">
        <f ca="1">SUMIF(Tabla1[#All],Tabla4[[#This Row],[Legajo]],Tabla1[Dias de Ausencia])</f>
        <v>0</v>
      </c>
      <c r="M164" s="27" t="e">
        <f>VLOOKUP(Tabla4[[#This Row],[Legajo]],Tabla1[#All],3,FALSE)</f>
        <v>#N/A</v>
      </c>
    </row>
    <row r="165" spans="1:13" hidden="1">
      <c r="A165" s="66">
        <v>125888</v>
      </c>
      <c r="B165" s="64" t="s">
        <v>201</v>
      </c>
      <c r="C165" s="63" t="s">
        <v>25</v>
      </c>
      <c r="D165" s="27">
        <f>VLOOKUP(Tabla4[[#This Row],[Legajo]],Anexos!A164:I458,7,FALSE)</f>
        <v>41</v>
      </c>
      <c r="E165" s="27" t="str">
        <f>VLOOKUP(Tabla4[[#This Row],[Legajo]],Anexos!A164:I458,9,FALSE)</f>
        <v>M</v>
      </c>
      <c r="F165" s="27" t="str">
        <f>VLOOKUP(Tabla4[[#This Row],[Legajo]],Anexos!A164:J458,10,FALSE)</f>
        <v>Por tiempo indeterminado</v>
      </c>
      <c r="G165" s="27">
        <f>VLOOKUP(Tabla4[[#This Row],[Legajo]],Anexos!A164:J458,4,FALSE)</f>
        <v>9</v>
      </c>
      <c r="I165" s="29" t="e">
        <f>VLOOKUP(Tabla4[[#This Row],[Legajo]],Tabla1[#All],10,FALSE)</f>
        <v>#N/A</v>
      </c>
      <c r="J165" s="27" t="e">
        <f>MONTH(Tabla4[[#This Row],[Fecha Certificado]])</f>
        <v>#N/A</v>
      </c>
      <c r="K165" s="27" t="e">
        <f>YEAR(Tabla4[[#This Row],[Fecha Certificado]])</f>
        <v>#N/A</v>
      </c>
      <c r="L165" s="27">
        <f ca="1">SUMIF(Tabla1[#All],Tabla4[[#This Row],[Legajo]],Tabla1[Dias de Ausencia])</f>
        <v>0</v>
      </c>
      <c r="M165" s="27" t="e">
        <f>VLOOKUP(Tabla4[[#This Row],[Legajo]],Tabla1[#All],3,FALSE)</f>
        <v>#N/A</v>
      </c>
    </row>
    <row r="166" spans="1:13" hidden="1">
      <c r="A166" s="66">
        <v>125935</v>
      </c>
      <c r="B166" s="64" t="s">
        <v>202</v>
      </c>
      <c r="C166" s="63" t="s">
        <v>25</v>
      </c>
      <c r="D166" s="27">
        <f>VLOOKUP(Tabla4[[#This Row],[Legajo]],Anexos!A165:I459,7,FALSE)</f>
        <v>34</v>
      </c>
      <c r="E166" s="27" t="str">
        <f>VLOOKUP(Tabla4[[#This Row],[Legajo]],Anexos!A165:I459,9,FALSE)</f>
        <v>M</v>
      </c>
      <c r="F166" s="27" t="str">
        <f>VLOOKUP(Tabla4[[#This Row],[Legajo]],Anexos!A165:J459,10,FALSE)</f>
        <v>Por tiempo indeterminado</v>
      </c>
      <c r="G166" s="27">
        <f>VLOOKUP(Tabla4[[#This Row],[Legajo]],Anexos!A165:J459,4,FALSE)</f>
        <v>4</v>
      </c>
      <c r="I166" s="29" t="e">
        <f>VLOOKUP(Tabla4[[#This Row],[Legajo]],Tabla1[#All],10,FALSE)</f>
        <v>#N/A</v>
      </c>
      <c r="J166" s="27" t="e">
        <f>MONTH(Tabla4[[#This Row],[Fecha Certificado]])</f>
        <v>#N/A</v>
      </c>
      <c r="K166" s="27" t="e">
        <f>YEAR(Tabla4[[#This Row],[Fecha Certificado]])</f>
        <v>#N/A</v>
      </c>
      <c r="L166" s="27">
        <f ca="1">SUMIF(Tabla1[#All],Tabla4[[#This Row],[Legajo]],Tabla1[Dias de Ausencia])</f>
        <v>0</v>
      </c>
      <c r="M166" s="27" t="e">
        <f>VLOOKUP(Tabla4[[#This Row],[Legajo]],Tabla1[#All],3,FALSE)</f>
        <v>#N/A</v>
      </c>
    </row>
    <row r="167" spans="1:13" hidden="1">
      <c r="A167" s="66">
        <v>121138</v>
      </c>
      <c r="B167" s="64" t="s">
        <v>203</v>
      </c>
      <c r="C167" s="63" t="s">
        <v>25</v>
      </c>
      <c r="D167" s="27">
        <f>VLOOKUP(Tabla4[[#This Row],[Legajo]],Anexos!A166:I460,7,FALSE)</f>
        <v>52</v>
      </c>
      <c r="E167" s="27" t="str">
        <f>VLOOKUP(Tabla4[[#This Row],[Legajo]],Anexos!A166:I460,9,FALSE)</f>
        <v>M</v>
      </c>
      <c r="F167" s="27" t="str">
        <f>VLOOKUP(Tabla4[[#This Row],[Legajo]],Anexos!A166:J460,10,FALSE)</f>
        <v>Por tiempo indeterminado</v>
      </c>
      <c r="G167" s="27">
        <f>VLOOKUP(Tabla4[[#This Row],[Legajo]],Anexos!A166:J460,4,FALSE)</f>
        <v>19</v>
      </c>
      <c r="I167" s="29" t="e">
        <f>VLOOKUP(Tabla4[[#This Row],[Legajo]],Tabla1[#All],10,FALSE)</f>
        <v>#N/A</v>
      </c>
      <c r="J167" s="27" t="e">
        <f>MONTH(Tabla4[[#This Row],[Fecha Certificado]])</f>
        <v>#N/A</v>
      </c>
      <c r="K167" s="27" t="e">
        <f>YEAR(Tabla4[[#This Row],[Fecha Certificado]])</f>
        <v>#N/A</v>
      </c>
      <c r="L167" s="27">
        <f ca="1">SUMIF(Tabla1[#All],Tabla4[[#This Row],[Legajo]],Tabla1[Dias de Ausencia])</f>
        <v>0</v>
      </c>
      <c r="M167" s="27" t="e">
        <f>VLOOKUP(Tabla4[[#This Row],[Legajo]],Tabla1[#All],3,FALSE)</f>
        <v>#N/A</v>
      </c>
    </row>
    <row r="168" spans="1:13" hidden="1">
      <c r="A168" s="66">
        <v>125479</v>
      </c>
      <c r="B168" s="64" t="s">
        <v>204</v>
      </c>
      <c r="C168" s="63" t="s">
        <v>25</v>
      </c>
      <c r="D168" s="27">
        <f>VLOOKUP(Tabla4[[#This Row],[Legajo]],Anexos!A167:I461,7,FALSE)</f>
        <v>33</v>
      </c>
      <c r="E168" s="27" t="str">
        <f>VLOOKUP(Tabla4[[#This Row],[Legajo]],Anexos!A167:I461,9,FALSE)</f>
        <v>F</v>
      </c>
      <c r="F168" s="27" t="str">
        <f>VLOOKUP(Tabla4[[#This Row],[Legajo]],Anexos!A167:J461,10,FALSE)</f>
        <v>Por tiempo indeterminado</v>
      </c>
      <c r="G168" s="27">
        <f>VLOOKUP(Tabla4[[#This Row],[Legajo]],Anexos!A167:J461,4,FALSE)</f>
        <v>9</v>
      </c>
      <c r="I168" s="29" t="e">
        <f>VLOOKUP(Tabla4[[#This Row],[Legajo]],Tabla1[#All],10,FALSE)</f>
        <v>#N/A</v>
      </c>
      <c r="J168" s="27" t="e">
        <f>MONTH(Tabla4[[#This Row],[Fecha Certificado]])</f>
        <v>#N/A</v>
      </c>
      <c r="K168" s="27" t="e">
        <f>YEAR(Tabla4[[#This Row],[Fecha Certificado]])</f>
        <v>#N/A</v>
      </c>
      <c r="L168" s="27">
        <f ca="1">SUMIF(Tabla1[#All],Tabla4[[#This Row],[Legajo]],Tabla1[Dias de Ausencia])</f>
        <v>0</v>
      </c>
      <c r="M168" s="27" t="e">
        <f>VLOOKUP(Tabla4[[#This Row],[Legajo]],Tabla1[#All],3,FALSE)</f>
        <v>#N/A</v>
      </c>
    </row>
    <row r="169" spans="1:13" hidden="1">
      <c r="A169" s="66">
        <v>121090</v>
      </c>
      <c r="B169" s="64" t="s">
        <v>205</v>
      </c>
      <c r="C169" s="63" t="s">
        <v>25</v>
      </c>
      <c r="D169" s="27">
        <f>VLOOKUP(Tabla4[[#This Row],[Legajo]],Anexos!A168:I462,7,FALSE)</f>
        <v>41</v>
      </c>
      <c r="E169" s="27" t="str">
        <f>VLOOKUP(Tabla4[[#This Row],[Legajo]],Anexos!A168:I462,9,FALSE)</f>
        <v>M</v>
      </c>
      <c r="F169" s="27" t="str">
        <f>VLOOKUP(Tabla4[[#This Row],[Legajo]],Anexos!A168:J462,10,FALSE)</f>
        <v>Por tiempo indeterminado</v>
      </c>
      <c r="G169" s="27">
        <f>VLOOKUP(Tabla4[[#This Row],[Legajo]],Anexos!A168:J462,4,FALSE)</f>
        <v>18</v>
      </c>
      <c r="I169" s="29" t="e">
        <f>VLOOKUP(Tabla4[[#This Row],[Legajo]],Tabla1[#All],10,FALSE)</f>
        <v>#N/A</v>
      </c>
      <c r="J169" s="27" t="e">
        <f>MONTH(Tabla4[[#This Row],[Fecha Certificado]])</f>
        <v>#N/A</v>
      </c>
      <c r="K169" s="27" t="e">
        <f>YEAR(Tabla4[[#This Row],[Fecha Certificado]])</f>
        <v>#N/A</v>
      </c>
      <c r="L169" s="27">
        <f ca="1">SUMIF(Tabla1[#All],Tabla4[[#This Row],[Legajo]],Tabla1[Dias de Ausencia])</f>
        <v>0</v>
      </c>
      <c r="M169" s="27" t="e">
        <f>VLOOKUP(Tabla4[[#This Row],[Legajo]],Tabla1[#All],3,FALSE)</f>
        <v>#N/A</v>
      </c>
    </row>
    <row r="170" spans="1:13" hidden="1">
      <c r="A170" s="66">
        <v>125489</v>
      </c>
      <c r="B170" s="64" t="s">
        <v>206</v>
      </c>
      <c r="C170" s="63" t="s">
        <v>33</v>
      </c>
      <c r="D170" s="27">
        <f>VLOOKUP(Tabla4[[#This Row],[Legajo]],Anexos!A169:I463,7,FALSE)</f>
        <v>53</v>
      </c>
      <c r="E170" s="27" t="str">
        <f>VLOOKUP(Tabla4[[#This Row],[Legajo]],Anexos!A169:I463,9,FALSE)</f>
        <v>M</v>
      </c>
      <c r="F170" s="27" t="str">
        <f>VLOOKUP(Tabla4[[#This Row],[Legajo]],Anexos!A169:J463,10,FALSE)</f>
        <v>Por tiempo indeterminado</v>
      </c>
      <c r="G170" s="27">
        <f>VLOOKUP(Tabla4[[#This Row],[Legajo]],Anexos!A169:J463,4,FALSE)</f>
        <v>12</v>
      </c>
      <c r="I170" s="29" t="e">
        <f>VLOOKUP(Tabla4[[#This Row],[Legajo]],Tabla1[#All],10,FALSE)</f>
        <v>#N/A</v>
      </c>
      <c r="J170" s="27" t="e">
        <f>MONTH(Tabla4[[#This Row],[Fecha Certificado]])</f>
        <v>#N/A</v>
      </c>
      <c r="K170" s="27" t="e">
        <f>YEAR(Tabla4[[#This Row],[Fecha Certificado]])</f>
        <v>#N/A</v>
      </c>
      <c r="L170" s="27">
        <f ca="1">SUMIF(Tabla1[#All],Tabla4[[#This Row],[Legajo]],Tabla1[Dias de Ausencia])</f>
        <v>0</v>
      </c>
      <c r="M170" s="27" t="e">
        <f>VLOOKUP(Tabla4[[#This Row],[Legajo]],Tabla1[#All],3,FALSE)</f>
        <v>#N/A</v>
      </c>
    </row>
    <row r="171" spans="1:13" hidden="1">
      <c r="A171" s="66">
        <v>125365</v>
      </c>
      <c r="B171" s="64" t="s">
        <v>207</v>
      </c>
      <c r="C171" s="63" t="s">
        <v>25</v>
      </c>
      <c r="D171" s="27">
        <f>VLOOKUP(Tabla4[[#This Row],[Legajo]],Anexos!A170:I464,7,FALSE)</f>
        <v>48</v>
      </c>
      <c r="E171" s="27" t="str">
        <f>VLOOKUP(Tabla4[[#This Row],[Legajo]],Anexos!A170:I464,9,FALSE)</f>
        <v>F</v>
      </c>
      <c r="F171" s="27" t="str">
        <f>VLOOKUP(Tabla4[[#This Row],[Legajo]],Anexos!A170:J464,10,FALSE)</f>
        <v>Por tiempo indeterminado</v>
      </c>
      <c r="G171" s="27">
        <f>VLOOKUP(Tabla4[[#This Row],[Legajo]],Anexos!A170:J464,4,FALSE)</f>
        <v>14</v>
      </c>
      <c r="I171" s="29" t="e">
        <f>VLOOKUP(Tabla4[[#This Row],[Legajo]],Tabla1[#All],10,FALSE)</f>
        <v>#N/A</v>
      </c>
      <c r="J171" s="27" t="e">
        <f>MONTH(Tabla4[[#This Row],[Fecha Certificado]])</f>
        <v>#N/A</v>
      </c>
      <c r="K171" s="27" t="e">
        <f>YEAR(Tabla4[[#This Row],[Fecha Certificado]])</f>
        <v>#N/A</v>
      </c>
      <c r="L171" s="27">
        <f ca="1">SUMIF(Tabla1[#All],Tabla4[[#This Row],[Legajo]],Tabla1[Dias de Ausencia])</f>
        <v>0</v>
      </c>
      <c r="M171" s="27" t="e">
        <f>VLOOKUP(Tabla4[[#This Row],[Legajo]],Tabla1[#All],3,FALSE)</f>
        <v>#N/A</v>
      </c>
    </row>
    <row r="172" spans="1:13" hidden="1">
      <c r="A172" s="66">
        <v>125385</v>
      </c>
      <c r="B172" s="64" t="s">
        <v>209</v>
      </c>
      <c r="C172" s="63" t="s">
        <v>25</v>
      </c>
      <c r="D172" s="27">
        <f>VLOOKUP(Tabla4[[#This Row],[Legajo]],Anexos!A171:I465,7,FALSE)</f>
        <v>35</v>
      </c>
      <c r="E172" s="27" t="str">
        <f>VLOOKUP(Tabla4[[#This Row],[Legajo]],Anexos!A171:I465,9,FALSE)</f>
        <v>M</v>
      </c>
      <c r="F172" s="27" t="str">
        <f>VLOOKUP(Tabla4[[#This Row],[Legajo]],Anexos!A171:J465,10,FALSE)</f>
        <v>Por tiempo indeterminado</v>
      </c>
      <c r="G172" s="27">
        <f>VLOOKUP(Tabla4[[#This Row],[Legajo]],Anexos!A171:J465,4,FALSE)</f>
        <v>13</v>
      </c>
      <c r="I172" s="29" t="e">
        <f>VLOOKUP(Tabla4[[#This Row],[Legajo]],Tabla1[#All],10,FALSE)</f>
        <v>#N/A</v>
      </c>
      <c r="J172" s="27" t="e">
        <f>MONTH(Tabla4[[#This Row],[Fecha Certificado]])</f>
        <v>#N/A</v>
      </c>
      <c r="K172" s="27" t="e">
        <f>YEAR(Tabla4[[#This Row],[Fecha Certificado]])</f>
        <v>#N/A</v>
      </c>
      <c r="L172" s="27">
        <f ca="1">SUMIF(Tabla1[#All],Tabla4[[#This Row],[Legajo]],Tabla1[Dias de Ausencia])</f>
        <v>0</v>
      </c>
      <c r="M172" s="27" t="e">
        <f>VLOOKUP(Tabla4[[#This Row],[Legajo]],Tabla1[#All],3,FALSE)</f>
        <v>#N/A</v>
      </c>
    </row>
    <row r="173" spans="1:13" hidden="1">
      <c r="A173" s="66">
        <v>125938</v>
      </c>
      <c r="B173" s="64" t="s">
        <v>210</v>
      </c>
      <c r="C173" s="63" t="s">
        <v>25</v>
      </c>
      <c r="D173" s="27">
        <f>VLOOKUP(Tabla4[[#This Row],[Legajo]],Anexos!A172:I466,7,FALSE)</f>
        <v>31</v>
      </c>
      <c r="E173" s="27" t="str">
        <f>VLOOKUP(Tabla4[[#This Row],[Legajo]],Anexos!A172:I466,9,FALSE)</f>
        <v>M</v>
      </c>
      <c r="F173" s="27" t="str">
        <f>VLOOKUP(Tabla4[[#This Row],[Legajo]],Anexos!A172:J466,10,FALSE)</f>
        <v>Por tiempo indeterminado</v>
      </c>
      <c r="G173" s="27">
        <f>VLOOKUP(Tabla4[[#This Row],[Legajo]],Anexos!A172:J466,4,FALSE)</f>
        <v>4</v>
      </c>
      <c r="I173" s="29">
        <f>VLOOKUP(Tabla4[[#This Row],[Legajo]],Tabla1[#All],10,FALSE)</f>
        <v>45348</v>
      </c>
      <c r="J173" s="27">
        <f>MONTH(Tabla4[[#This Row],[Fecha Certificado]])</f>
        <v>2</v>
      </c>
      <c r="K173" s="27">
        <f>YEAR(Tabla4[[#This Row],[Fecha Certificado]])</f>
        <v>2024</v>
      </c>
      <c r="L173" s="27">
        <f ca="1">SUMIF(Tabla1[#All],Tabla4[[#This Row],[Legajo]],Tabla1[Dias de Ausencia])</f>
        <v>3</v>
      </c>
      <c r="M173" s="27" t="str">
        <f>VLOOKUP(Tabla4[[#This Row],[Legajo]],Tabla1[#All],3,FALSE)</f>
        <v>Enfermedad</v>
      </c>
    </row>
    <row r="174" spans="1:13" hidden="1">
      <c r="A174" s="66">
        <v>125366</v>
      </c>
      <c r="B174" s="64" t="s">
        <v>211</v>
      </c>
      <c r="C174" s="63" t="s">
        <v>25</v>
      </c>
      <c r="D174" s="27">
        <f>VLOOKUP(Tabla4[[#This Row],[Legajo]],Anexos!A173:I467,7,FALSE)</f>
        <v>48</v>
      </c>
      <c r="E174" s="27" t="str">
        <f>VLOOKUP(Tabla4[[#This Row],[Legajo]],Anexos!A173:I467,9,FALSE)</f>
        <v>M</v>
      </c>
      <c r="F174" s="27" t="str">
        <f>VLOOKUP(Tabla4[[#This Row],[Legajo]],Anexos!A173:J467,10,FALSE)</f>
        <v>Por tiempo indeterminado</v>
      </c>
      <c r="G174" s="27">
        <f>VLOOKUP(Tabla4[[#This Row],[Legajo]],Anexos!A173:J467,4,FALSE)</f>
        <v>13</v>
      </c>
      <c r="I174" s="29" t="e">
        <f>VLOOKUP(Tabla4[[#This Row],[Legajo]],Tabla1[#All],10,FALSE)</f>
        <v>#N/A</v>
      </c>
      <c r="J174" s="27" t="e">
        <f>MONTH(Tabla4[[#This Row],[Fecha Certificado]])</f>
        <v>#N/A</v>
      </c>
      <c r="K174" s="27" t="e">
        <f>YEAR(Tabla4[[#This Row],[Fecha Certificado]])</f>
        <v>#N/A</v>
      </c>
      <c r="L174" s="27">
        <f ca="1">SUMIF(Tabla1[#All],Tabla4[[#This Row],[Legajo]],Tabla1[Dias de Ausencia])</f>
        <v>0</v>
      </c>
      <c r="M174" s="27" t="e">
        <f>VLOOKUP(Tabla4[[#This Row],[Legajo]],Tabla1[#All],3,FALSE)</f>
        <v>#N/A</v>
      </c>
    </row>
    <row r="175" spans="1:13" hidden="1">
      <c r="A175" s="66">
        <v>125897</v>
      </c>
      <c r="B175" s="67" t="s">
        <v>212</v>
      </c>
      <c r="C175" s="63" t="s">
        <v>25</v>
      </c>
      <c r="D175" s="27">
        <f>VLOOKUP(Tabla4[[#This Row],[Legajo]],Anexos!A174:I468,7,FALSE)</f>
        <v>30</v>
      </c>
      <c r="E175" s="27" t="str">
        <f>VLOOKUP(Tabla4[[#This Row],[Legajo]],Anexos!A174:I468,9,FALSE)</f>
        <v>F</v>
      </c>
      <c r="F175" s="27" t="str">
        <f>VLOOKUP(Tabla4[[#This Row],[Legajo]],Anexos!A174:J468,10,FALSE)</f>
        <v>PPD</v>
      </c>
      <c r="G175" s="27">
        <f>VLOOKUP(Tabla4[[#This Row],[Legajo]],Anexos!A174:J468,4,FALSE)</f>
        <v>2</v>
      </c>
      <c r="I175" s="29" t="e">
        <f>VLOOKUP(Tabla4[[#This Row],[Legajo]],Tabla1[#All],10,FALSE)</f>
        <v>#N/A</v>
      </c>
      <c r="J175" s="27" t="e">
        <f>MONTH(Tabla4[[#This Row],[Fecha Certificado]])</f>
        <v>#N/A</v>
      </c>
      <c r="K175" s="27" t="e">
        <f>YEAR(Tabla4[[#This Row],[Fecha Certificado]])</f>
        <v>#N/A</v>
      </c>
      <c r="L175" s="27">
        <f ca="1">SUMIF(Tabla1[#All],Tabla4[[#This Row],[Legajo]],Tabla1[Dias de Ausencia])</f>
        <v>0</v>
      </c>
      <c r="M175" s="27" t="e">
        <f>VLOOKUP(Tabla4[[#This Row],[Legajo]],Tabla1[#All],3,FALSE)</f>
        <v>#N/A</v>
      </c>
    </row>
    <row r="176" spans="1:13" hidden="1">
      <c r="A176" s="66">
        <v>120118</v>
      </c>
      <c r="B176" s="64" t="s">
        <v>213</v>
      </c>
      <c r="C176" s="63" t="s">
        <v>33</v>
      </c>
      <c r="D176" s="27">
        <f>VLOOKUP(Tabla4[[#This Row],[Legajo]],Anexos!A175:I469,7,FALSE)</f>
        <v>59</v>
      </c>
      <c r="E176" s="27" t="str">
        <f>VLOOKUP(Tabla4[[#This Row],[Legajo]],Anexos!A175:I469,9,FALSE)</f>
        <v>M</v>
      </c>
      <c r="F176" s="27" t="str">
        <f>VLOOKUP(Tabla4[[#This Row],[Legajo]],Anexos!A175:J469,10,FALSE)</f>
        <v>Por tiempo indeterminado</v>
      </c>
      <c r="G176" s="27">
        <f>VLOOKUP(Tabla4[[#This Row],[Legajo]],Anexos!A175:J469,4,FALSE)</f>
        <v>34</v>
      </c>
      <c r="I176" s="29" t="e">
        <f>VLOOKUP(Tabla4[[#This Row],[Legajo]],Tabla1[#All],10,FALSE)</f>
        <v>#N/A</v>
      </c>
      <c r="J176" s="27" t="e">
        <f>MONTH(Tabla4[[#This Row],[Fecha Certificado]])</f>
        <v>#N/A</v>
      </c>
      <c r="K176" s="27" t="e">
        <f>YEAR(Tabla4[[#This Row],[Fecha Certificado]])</f>
        <v>#N/A</v>
      </c>
      <c r="L176" s="27">
        <f ca="1">SUMIF(Tabla1[#All],Tabla4[[#This Row],[Legajo]],Tabla1[Dias de Ausencia])</f>
        <v>0</v>
      </c>
      <c r="M176" s="27" t="e">
        <f>VLOOKUP(Tabla4[[#This Row],[Legajo]],Tabla1[#All],3,FALSE)</f>
        <v>#N/A</v>
      </c>
    </row>
    <row r="177" spans="1:13" hidden="1">
      <c r="A177" s="66">
        <v>125979</v>
      </c>
      <c r="B177" s="64" t="s">
        <v>214</v>
      </c>
      <c r="C177" s="63" t="s">
        <v>25</v>
      </c>
      <c r="D177" s="27">
        <f>VLOOKUP(Tabla4[[#This Row],[Legajo]],Anexos!A176:I470,7,FALSE)</f>
        <v>35</v>
      </c>
      <c r="E177" s="27" t="str">
        <f>VLOOKUP(Tabla4[[#This Row],[Legajo]],Anexos!A176:I470,9,FALSE)</f>
        <v>M</v>
      </c>
      <c r="F177" s="27" t="str">
        <f>VLOOKUP(Tabla4[[#This Row],[Legajo]],Anexos!A176:J470,10,FALSE)</f>
        <v>Por tiempo indeterminado</v>
      </c>
      <c r="G177" s="27">
        <f>VLOOKUP(Tabla4[[#This Row],[Legajo]],Anexos!A176:J470,4,FALSE)</f>
        <v>4</v>
      </c>
      <c r="I177" s="29" t="e">
        <f>VLOOKUP(Tabla4[[#This Row],[Legajo]],Tabla1[#All],10,FALSE)</f>
        <v>#N/A</v>
      </c>
      <c r="J177" s="27" t="e">
        <f>MONTH(Tabla4[[#This Row],[Fecha Certificado]])</f>
        <v>#N/A</v>
      </c>
      <c r="K177" s="27" t="e">
        <f>YEAR(Tabla4[[#This Row],[Fecha Certificado]])</f>
        <v>#N/A</v>
      </c>
      <c r="L177" s="27">
        <f ca="1">SUMIF(Tabla1[#All],Tabla4[[#This Row],[Legajo]],Tabla1[Dias de Ausencia])</f>
        <v>0</v>
      </c>
      <c r="M177" s="27" t="e">
        <f>VLOOKUP(Tabla4[[#This Row],[Legajo]],Tabla1[#All],3,FALSE)</f>
        <v>#N/A</v>
      </c>
    </row>
    <row r="178" spans="1:13" hidden="1">
      <c r="A178" s="66">
        <v>125760</v>
      </c>
      <c r="B178" s="67" t="s">
        <v>215</v>
      </c>
      <c r="C178" s="63" t="s">
        <v>25</v>
      </c>
      <c r="D178" s="27">
        <f>VLOOKUP(Tabla4[[#This Row],[Legajo]],Anexos!A177:I471,7,FALSE)</f>
        <v>43</v>
      </c>
      <c r="E178" s="27" t="str">
        <f>VLOOKUP(Tabla4[[#This Row],[Legajo]],Anexos!A177:I471,9,FALSE)</f>
        <v>M</v>
      </c>
      <c r="F178" s="27" t="str">
        <f>VLOOKUP(Tabla4[[#This Row],[Legajo]],Anexos!A177:J471,10,FALSE)</f>
        <v>Por tiempo indeterminado</v>
      </c>
      <c r="G178" s="27">
        <f>VLOOKUP(Tabla4[[#This Row],[Legajo]],Anexos!A177:J471,4,FALSE)</f>
        <v>9</v>
      </c>
      <c r="I178" s="29">
        <f>VLOOKUP(Tabla4[[#This Row],[Legajo]],Tabla1[#All],10,FALSE)</f>
        <v>45352</v>
      </c>
      <c r="J178" s="27">
        <f>MONTH(Tabla4[[#This Row],[Fecha Certificado]])</f>
        <v>3</v>
      </c>
      <c r="K178" s="27">
        <f>YEAR(Tabla4[[#This Row],[Fecha Certificado]])</f>
        <v>2024</v>
      </c>
      <c r="L178" s="27">
        <f ca="1">SUMIF(Tabla1[#All],Tabla4[[#This Row],[Legajo]],Tabla1[Dias de Ausencia])</f>
        <v>3</v>
      </c>
      <c r="M178" s="27" t="str">
        <f>VLOOKUP(Tabla4[[#This Row],[Legajo]],Tabla1[#All],3,FALSE)</f>
        <v>Enfermedad</v>
      </c>
    </row>
    <row r="179" spans="1:13" hidden="1">
      <c r="A179" s="66">
        <v>120903</v>
      </c>
      <c r="B179" s="64" t="s">
        <v>216</v>
      </c>
      <c r="C179" s="63" t="s">
        <v>25</v>
      </c>
      <c r="D179" s="27">
        <f>VLOOKUP(Tabla4[[#This Row],[Legajo]],Anexos!A178:I472,7,FALSE)</f>
        <v>44</v>
      </c>
      <c r="E179" s="27" t="str">
        <f>VLOOKUP(Tabla4[[#This Row],[Legajo]],Anexos!A178:I472,9,FALSE)</f>
        <v>M</v>
      </c>
      <c r="F179" s="27" t="str">
        <f>VLOOKUP(Tabla4[[#This Row],[Legajo]],Anexos!A178:J472,10,FALSE)</f>
        <v>Por tiempo indeterminado</v>
      </c>
      <c r="G179" s="27">
        <f>VLOOKUP(Tabla4[[#This Row],[Legajo]],Anexos!A178:J472,4,FALSE)</f>
        <v>18</v>
      </c>
      <c r="I179" s="29">
        <f>VLOOKUP(Tabla4[[#This Row],[Legajo]],Tabla1[#All],10,FALSE)</f>
        <v>45359</v>
      </c>
      <c r="J179" s="27">
        <f>MONTH(Tabla4[[#This Row],[Fecha Certificado]])</f>
        <v>3</v>
      </c>
      <c r="K179" s="27">
        <f>YEAR(Tabla4[[#This Row],[Fecha Certificado]])</f>
        <v>2024</v>
      </c>
      <c r="L179" s="27">
        <f ca="1">SUMIF(Tabla1[#All],Tabla4[[#This Row],[Legajo]],Tabla1[Dias de Ausencia])</f>
        <v>2</v>
      </c>
      <c r="M179" s="27" t="str">
        <f>VLOOKUP(Tabla4[[#This Row],[Legajo]],Tabla1[#All],3,FALSE)</f>
        <v>Permiso Medico</v>
      </c>
    </row>
    <row r="180" spans="1:13" hidden="1">
      <c r="A180" s="66">
        <v>125612</v>
      </c>
      <c r="B180" s="67" t="s">
        <v>217</v>
      </c>
      <c r="C180" s="63" t="s">
        <v>25</v>
      </c>
      <c r="D180" s="27">
        <f>VLOOKUP(Tabla4[[#This Row],[Legajo]],Anexos!A179:I473,7,FALSE)</f>
        <v>32</v>
      </c>
      <c r="E180" s="27" t="str">
        <f>VLOOKUP(Tabla4[[#This Row],[Legajo]],Anexos!A179:I473,9,FALSE)</f>
        <v>M</v>
      </c>
      <c r="F180" s="27" t="str">
        <f>VLOOKUP(Tabla4[[#This Row],[Legajo]],Anexos!A179:J473,10,FALSE)</f>
        <v>Por tiempo indeterminado</v>
      </c>
      <c r="G180" s="27">
        <f>VLOOKUP(Tabla4[[#This Row],[Legajo]],Anexos!A179:J473,4,FALSE)</f>
        <v>9</v>
      </c>
      <c r="I180" s="29">
        <f>VLOOKUP(Tabla4[[#This Row],[Legajo]],Tabla1[#All],10,FALSE)</f>
        <v>45392</v>
      </c>
      <c r="J180" s="27">
        <f>MONTH(Tabla4[[#This Row],[Fecha Certificado]])</f>
        <v>4</v>
      </c>
      <c r="K180" s="27">
        <f>YEAR(Tabla4[[#This Row],[Fecha Certificado]])</f>
        <v>2024</v>
      </c>
      <c r="L180" s="27">
        <f ca="1">SUMIF(Tabla1[#All],Tabla4[[#This Row],[Legajo]],Tabla1[Dias de Ausencia])</f>
        <v>30</v>
      </c>
      <c r="M180" s="27" t="str">
        <f>VLOOKUP(Tabla4[[#This Row],[Legajo]],Tabla1[#All],3,FALSE)</f>
        <v>Permiso Medico</v>
      </c>
    </row>
    <row r="181" spans="1:13" hidden="1">
      <c r="A181" s="66">
        <v>125504</v>
      </c>
      <c r="B181" s="64" t="s">
        <v>218</v>
      </c>
      <c r="C181" s="63" t="s">
        <v>25</v>
      </c>
      <c r="D181" s="27">
        <f>VLOOKUP(Tabla4[[#This Row],[Legajo]],Anexos!A180:I474,7,FALSE)</f>
        <v>37</v>
      </c>
      <c r="E181" s="27" t="str">
        <f>VLOOKUP(Tabla4[[#This Row],[Legajo]],Anexos!A180:I474,9,FALSE)</f>
        <v>F</v>
      </c>
      <c r="F181" s="27" t="str">
        <f>VLOOKUP(Tabla4[[#This Row],[Legajo]],Anexos!A180:J474,10,FALSE)</f>
        <v>Por tiempo indeterminado</v>
      </c>
      <c r="G181" s="27">
        <f>VLOOKUP(Tabla4[[#This Row],[Legajo]],Anexos!A180:J474,4,FALSE)</f>
        <v>11</v>
      </c>
      <c r="I181" s="29">
        <f>VLOOKUP(Tabla4[[#This Row],[Legajo]],Tabla1[#All],10,FALSE)</f>
        <v>45344</v>
      </c>
      <c r="J181" s="27">
        <f>MONTH(Tabla4[[#This Row],[Fecha Certificado]])</f>
        <v>2</v>
      </c>
      <c r="K181" s="27">
        <f>YEAR(Tabla4[[#This Row],[Fecha Certificado]])</f>
        <v>2024</v>
      </c>
      <c r="L181" s="27">
        <f ca="1">SUMIF(Tabla1[#All],Tabla4[[#This Row],[Legajo]],Tabla1[Dias de Ausencia])</f>
        <v>181</v>
      </c>
      <c r="M181" s="27" t="str">
        <f>VLOOKUP(Tabla4[[#This Row],[Legajo]],Tabla1[#All],3,FALSE)</f>
        <v>Cuidado Familiar</v>
      </c>
    </row>
    <row r="182" spans="1:13" hidden="1">
      <c r="A182" s="66">
        <v>120951</v>
      </c>
      <c r="B182" s="64" t="s">
        <v>219</v>
      </c>
      <c r="C182" s="63" t="s">
        <v>25</v>
      </c>
      <c r="D182" s="27">
        <f>VLOOKUP(Tabla4[[#This Row],[Legajo]],Anexos!A181:I475,7,FALSE)</f>
        <v>38</v>
      </c>
      <c r="E182" s="27" t="str">
        <f>VLOOKUP(Tabla4[[#This Row],[Legajo]],Anexos!A181:I475,9,FALSE)</f>
        <v>M</v>
      </c>
      <c r="F182" s="27" t="str">
        <f>VLOOKUP(Tabla4[[#This Row],[Legajo]],Anexos!A181:J475,10,FALSE)</f>
        <v>Por tiempo indeterminado</v>
      </c>
      <c r="G182" s="27">
        <f>VLOOKUP(Tabla4[[#This Row],[Legajo]],Anexos!A181:J475,4,FALSE)</f>
        <v>18</v>
      </c>
      <c r="I182" s="29" t="e">
        <f>VLOOKUP(Tabla4[[#This Row],[Legajo]],Tabla1[#All],10,FALSE)</f>
        <v>#N/A</v>
      </c>
      <c r="J182" s="27" t="e">
        <f>MONTH(Tabla4[[#This Row],[Fecha Certificado]])</f>
        <v>#N/A</v>
      </c>
      <c r="K182" s="27" t="e">
        <f>YEAR(Tabla4[[#This Row],[Fecha Certificado]])</f>
        <v>#N/A</v>
      </c>
      <c r="L182" s="27">
        <f ca="1">SUMIF(Tabla1[#All],Tabla4[[#This Row],[Legajo]],Tabla1[Dias de Ausencia])</f>
        <v>0</v>
      </c>
      <c r="M182" s="27" t="e">
        <f>VLOOKUP(Tabla4[[#This Row],[Legajo]],Tabla1[#All],3,FALSE)</f>
        <v>#N/A</v>
      </c>
    </row>
    <row r="183" spans="1:13" hidden="1">
      <c r="A183" s="66">
        <v>120128</v>
      </c>
      <c r="B183" s="64" t="s">
        <v>220</v>
      </c>
      <c r="C183" s="63" t="s">
        <v>33</v>
      </c>
      <c r="D183" s="27">
        <f>VLOOKUP(Tabla4[[#This Row],[Legajo]],Anexos!A182:I476,7,FALSE)</f>
        <v>63</v>
      </c>
      <c r="E183" s="27" t="str">
        <f>VLOOKUP(Tabla4[[#This Row],[Legajo]],Anexos!A182:I476,9,FALSE)</f>
        <v>M</v>
      </c>
      <c r="F183" s="27" t="str">
        <f>VLOOKUP(Tabla4[[#This Row],[Legajo]],Anexos!A182:J476,10,FALSE)</f>
        <v>Por tiempo indeterminado</v>
      </c>
      <c r="G183" s="27">
        <f>VLOOKUP(Tabla4[[#This Row],[Legajo]],Anexos!A182:J476,4,FALSE)</f>
        <v>33</v>
      </c>
      <c r="I183" s="29" t="e">
        <f>VLOOKUP(Tabla4[[#This Row],[Legajo]],Tabla1[#All],10,FALSE)</f>
        <v>#N/A</v>
      </c>
      <c r="J183" s="27" t="e">
        <f>MONTH(Tabla4[[#This Row],[Fecha Certificado]])</f>
        <v>#N/A</v>
      </c>
      <c r="K183" s="27" t="e">
        <f>YEAR(Tabla4[[#This Row],[Fecha Certificado]])</f>
        <v>#N/A</v>
      </c>
      <c r="L183" s="27">
        <f ca="1">SUMIF(Tabla1[#All],Tabla4[[#This Row],[Legajo]],Tabla1[Dias de Ausencia])</f>
        <v>0</v>
      </c>
      <c r="M183" s="27" t="e">
        <f>VLOOKUP(Tabla4[[#This Row],[Legajo]],Tabla1[#All],3,FALSE)</f>
        <v>#N/A</v>
      </c>
    </row>
    <row r="184" spans="1:13" hidden="1">
      <c r="A184" s="66">
        <v>120899</v>
      </c>
      <c r="B184" s="64" t="s">
        <v>221</v>
      </c>
      <c r="C184" s="63" t="s">
        <v>25</v>
      </c>
      <c r="D184" s="27">
        <f>VLOOKUP(Tabla4[[#This Row],[Legajo]],Anexos!A183:I477,7,FALSE)</f>
        <v>56</v>
      </c>
      <c r="E184" s="27" t="str">
        <f>VLOOKUP(Tabla4[[#This Row],[Legajo]],Anexos!A183:I477,9,FALSE)</f>
        <v>M</v>
      </c>
      <c r="F184" s="27" t="str">
        <f>VLOOKUP(Tabla4[[#This Row],[Legajo]],Anexos!A183:J477,10,FALSE)</f>
        <v>Por tiempo indeterminado</v>
      </c>
      <c r="G184" s="27">
        <f>VLOOKUP(Tabla4[[#This Row],[Legajo]],Anexos!A183:J477,4,FALSE)</f>
        <v>18</v>
      </c>
      <c r="I184" s="29">
        <f>VLOOKUP(Tabla4[[#This Row],[Legajo]],Tabla1[#All],10,FALSE)</f>
        <v>45337</v>
      </c>
      <c r="J184" s="27">
        <f>MONTH(Tabla4[[#This Row],[Fecha Certificado]])</f>
        <v>2</v>
      </c>
      <c r="K184" s="27">
        <f>YEAR(Tabla4[[#This Row],[Fecha Certificado]])</f>
        <v>2024</v>
      </c>
      <c r="L184" s="27">
        <f ca="1">SUMIF(Tabla1[#All],Tabla4[[#This Row],[Legajo]],Tabla1[Dias de Ausencia])</f>
        <v>2</v>
      </c>
      <c r="M184" s="27" t="str">
        <f>VLOOKUP(Tabla4[[#This Row],[Legajo]],Tabla1[#All],3,FALSE)</f>
        <v>ENFERMEDAD</v>
      </c>
    </row>
    <row r="185" spans="1:13" hidden="1">
      <c r="A185" s="66">
        <v>125367</v>
      </c>
      <c r="B185" s="64" t="s">
        <v>222</v>
      </c>
      <c r="C185" s="63" t="s">
        <v>25</v>
      </c>
      <c r="D185" s="27">
        <f>VLOOKUP(Tabla4[[#This Row],[Legajo]],Anexos!A184:I478,7,FALSE)</f>
        <v>35</v>
      </c>
      <c r="E185" s="27" t="str">
        <f>VLOOKUP(Tabla4[[#This Row],[Legajo]],Anexos!A184:I478,9,FALSE)</f>
        <v>M</v>
      </c>
      <c r="F185" s="27" t="str">
        <f>VLOOKUP(Tabla4[[#This Row],[Legajo]],Anexos!A184:J478,10,FALSE)</f>
        <v>Por tiempo indeterminado</v>
      </c>
      <c r="G185" s="27">
        <f>VLOOKUP(Tabla4[[#This Row],[Legajo]],Anexos!A184:J478,4,FALSE)</f>
        <v>13</v>
      </c>
      <c r="I185" s="29" t="e">
        <f>VLOOKUP(Tabla4[[#This Row],[Legajo]],Tabla1[#All],10,FALSE)</f>
        <v>#N/A</v>
      </c>
      <c r="J185" s="27" t="e">
        <f>MONTH(Tabla4[[#This Row],[Fecha Certificado]])</f>
        <v>#N/A</v>
      </c>
      <c r="K185" s="27" t="e">
        <f>YEAR(Tabla4[[#This Row],[Fecha Certificado]])</f>
        <v>#N/A</v>
      </c>
      <c r="L185" s="27">
        <f ca="1">SUMIF(Tabla1[#All],Tabla4[[#This Row],[Legajo]],Tabla1[Dias de Ausencia])</f>
        <v>0</v>
      </c>
      <c r="M185" s="27" t="e">
        <f>VLOOKUP(Tabla4[[#This Row],[Legajo]],Tabla1[#All],3,FALSE)</f>
        <v>#N/A</v>
      </c>
    </row>
    <row r="186" spans="1:13" hidden="1">
      <c r="A186" s="66">
        <v>125807</v>
      </c>
      <c r="B186" s="64" t="s">
        <v>223</v>
      </c>
      <c r="C186" s="63" t="s">
        <v>53</v>
      </c>
      <c r="D186" s="27">
        <f>VLOOKUP(Tabla4[[#This Row],[Legajo]],Anexos!A185:I479,7,FALSE)</f>
        <v>50</v>
      </c>
      <c r="E186" s="27" t="str">
        <f>VLOOKUP(Tabla4[[#This Row],[Legajo]],Anexos!A185:I479,9,FALSE)</f>
        <v>M</v>
      </c>
      <c r="F186" s="27" t="str">
        <f>VLOOKUP(Tabla4[[#This Row],[Legajo]],Anexos!A185:J479,10,FALSE)</f>
        <v>Por tiempo indeterminado</v>
      </c>
      <c r="G186" s="27">
        <f>VLOOKUP(Tabla4[[#This Row],[Legajo]],Anexos!A185:J479,4,FALSE)</f>
        <v>8</v>
      </c>
      <c r="I186" s="29" t="e">
        <f>VLOOKUP(Tabla4[[#This Row],[Legajo]],Tabla1[#All],10,FALSE)</f>
        <v>#N/A</v>
      </c>
      <c r="J186" s="27" t="e">
        <f>MONTH(Tabla4[[#This Row],[Fecha Certificado]])</f>
        <v>#N/A</v>
      </c>
      <c r="K186" s="27" t="e">
        <f>YEAR(Tabla4[[#This Row],[Fecha Certificado]])</f>
        <v>#N/A</v>
      </c>
      <c r="L186" s="27">
        <f ca="1">SUMIF(Tabla1[#All],Tabla4[[#This Row],[Legajo]],Tabla1[Dias de Ausencia])</f>
        <v>0</v>
      </c>
      <c r="M186" s="27" t="e">
        <f>VLOOKUP(Tabla4[[#This Row],[Legajo]],Tabla1[#All],3,FALSE)</f>
        <v>#N/A</v>
      </c>
    </row>
    <row r="187" spans="1:13" hidden="1">
      <c r="A187" s="66">
        <v>125328</v>
      </c>
      <c r="B187" s="64" t="s">
        <v>224</v>
      </c>
      <c r="C187" s="63" t="s">
        <v>25</v>
      </c>
      <c r="D187" s="27">
        <f>VLOOKUP(Tabla4[[#This Row],[Legajo]],Anexos!A186:I480,7,FALSE)</f>
        <v>35</v>
      </c>
      <c r="E187" s="27" t="str">
        <f>VLOOKUP(Tabla4[[#This Row],[Legajo]],Anexos!A186:I480,9,FALSE)</f>
        <v>M</v>
      </c>
      <c r="F187" s="27" t="str">
        <f>VLOOKUP(Tabla4[[#This Row],[Legajo]],Anexos!A186:J480,10,FALSE)</f>
        <v>Por tiempo indeterminado</v>
      </c>
      <c r="G187" s="27">
        <f>VLOOKUP(Tabla4[[#This Row],[Legajo]],Anexos!A186:J480,4,FALSE)</f>
        <v>14</v>
      </c>
      <c r="I187" s="29" t="e">
        <f>VLOOKUP(Tabla4[[#This Row],[Legajo]],Tabla1[#All],10,FALSE)</f>
        <v>#N/A</v>
      </c>
      <c r="J187" s="27" t="e">
        <f>MONTH(Tabla4[[#This Row],[Fecha Certificado]])</f>
        <v>#N/A</v>
      </c>
      <c r="K187" s="27" t="e">
        <f>YEAR(Tabla4[[#This Row],[Fecha Certificado]])</f>
        <v>#N/A</v>
      </c>
      <c r="L187" s="27">
        <f ca="1">SUMIF(Tabla1[#All],Tabla4[[#This Row],[Legajo]],Tabla1[Dias de Ausencia])</f>
        <v>0</v>
      </c>
      <c r="M187" s="27" t="e">
        <f>VLOOKUP(Tabla4[[#This Row],[Legajo]],Tabla1[#All],3,FALSE)</f>
        <v>#N/A</v>
      </c>
    </row>
    <row r="188" spans="1:13" hidden="1">
      <c r="A188" s="66">
        <v>120476</v>
      </c>
      <c r="B188" s="64" t="s">
        <v>225</v>
      </c>
      <c r="C188" s="63" t="s">
        <v>25</v>
      </c>
      <c r="D188" s="27">
        <f>VLOOKUP(Tabla4[[#This Row],[Legajo]],Anexos!A187:I481,7,FALSE)</f>
        <v>54</v>
      </c>
      <c r="E188" s="27" t="str">
        <f>VLOOKUP(Tabla4[[#This Row],[Legajo]],Anexos!A187:I481,9,FALSE)</f>
        <v>M</v>
      </c>
      <c r="F188" s="27" t="str">
        <f>VLOOKUP(Tabla4[[#This Row],[Legajo]],Anexos!A187:J481,10,FALSE)</f>
        <v>Por tiempo indeterminado</v>
      </c>
      <c r="G188" s="27">
        <f>VLOOKUP(Tabla4[[#This Row],[Legajo]],Anexos!A187:J481,4,FALSE)</f>
        <v>19</v>
      </c>
      <c r="I188" s="29" t="e">
        <f>VLOOKUP(Tabla4[[#This Row],[Legajo]],Tabla1[#All],10,FALSE)</f>
        <v>#N/A</v>
      </c>
      <c r="J188" s="27" t="e">
        <f>MONTH(Tabla4[[#This Row],[Fecha Certificado]])</f>
        <v>#N/A</v>
      </c>
      <c r="K188" s="27" t="e">
        <f>YEAR(Tabla4[[#This Row],[Fecha Certificado]])</f>
        <v>#N/A</v>
      </c>
      <c r="L188" s="27">
        <f ca="1">SUMIF(Tabla1[#All],Tabla4[[#This Row],[Legajo]],Tabla1[Dias de Ausencia])</f>
        <v>0</v>
      </c>
      <c r="M188" s="27" t="e">
        <f>VLOOKUP(Tabla4[[#This Row],[Legajo]],Tabla1[#All],3,FALSE)</f>
        <v>#N/A</v>
      </c>
    </row>
    <row r="189" spans="1:13" hidden="1">
      <c r="A189" s="66">
        <v>126062</v>
      </c>
      <c r="B189" s="64" t="s">
        <v>226</v>
      </c>
      <c r="C189" s="63" t="s">
        <v>53</v>
      </c>
      <c r="D189" s="27">
        <f>VLOOKUP(Tabla4[[#This Row],[Legajo]],Anexos!A188:I482,7,FALSE)</f>
        <v>40</v>
      </c>
      <c r="E189" s="27" t="str">
        <f>VLOOKUP(Tabla4[[#This Row],[Legajo]],Anexos!A188:I482,9,FALSE)</f>
        <v>M</v>
      </c>
      <c r="F189" s="27" t="str">
        <f>VLOOKUP(Tabla4[[#This Row],[Legajo]],Anexos!A188:J482,10,FALSE)</f>
        <v>Por tiempo indeterminado</v>
      </c>
      <c r="G189" s="27">
        <f>VLOOKUP(Tabla4[[#This Row],[Legajo]],Anexos!A188:J482,4,FALSE)</f>
        <v>6</v>
      </c>
      <c r="I189" s="29" t="e">
        <f>VLOOKUP(Tabla4[[#This Row],[Legajo]],Tabla1[#All],10,FALSE)</f>
        <v>#N/A</v>
      </c>
      <c r="J189" s="27" t="e">
        <f>MONTH(Tabla4[[#This Row],[Fecha Certificado]])</f>
        <v>#N/A</v>
      </c>
      <c r="K189" s="27" t="e">
        <f>YEAR(Tabla4[[#This Row],[Fecha Certificado]])</f>
        <v>#N/A</v>
      </c>
      <c r="L189" s="27">
        <f ca="1">SUMIF(Tabla1[#All],Tabla4[[#This Row],[Legajo]],Tabla1[Dias de Ausencia])</f>
        <v>0</v>
      </c>
      <c r="M189" s="27" t="e">
        <f>VLOOKUP(Tabla4[[#This Row],[Legajo]],Tabla1[#All],3,FALSE)</f>
        <v>#N/A</v>
      </c>
    </row>
    <row r="190" spans="1:13" hidden="1">
      <c r="A190" s="66">
        <v>121086</v>
      </c>
      <c r="B190" s="64" t="s">
        <v>227</v>
      </c>
      <c r="C190" s="63" t="s">
        <v>25</v>
      </c>
      <c r="D190" s="27">
        <f>VLOOKUP(Tabla4[[#This Row],[Legajo]],Anexos!A189:I483,7,FALSE)</f>
        <v>42</v>
      </c>
      <c r="E190" s="27" t="str">
        <f>VLOOKUP(Tabla4[[#This Row],[Legajo]],Anexos!A189:I483,9,FALSE)</f>
        <v>M</v>
      </c>
      <c r="F190" s="27" t="str">
        <f>VLOOKUP(Tabla4[[#This Row],[Legajo]],Anexos!A189:J483,10,FALSE)</f>
        <v>Por tiempo indeterminado</v>
      </c>
      <c r="G190" s="27">
        <f>VLOOKUP(Tabla4[[#This Row],[Legajo]],Anexos!A189:J483,4,FALSE)</f>
        <v>18</v>
      </c>
      <c r="I190" s="29" t="e">
        <f>VLOOKUP(Tabla4[[#This Row],[Legajo]],Tabla1[#All],10,FALSE)</f>
        <v>#N/A</v>
      </c>
      <c r="J190" s="27" t="e">
        <f>MONTH(Tabla4[[#This Row],[Fecha Certificado]])</f>
        <v>#N/A</v>
      </c>
      <c r="K190" s="27" t="e">
        <f>YEAR(Tabla4[[#This Row],[Fecha Certificado]])</f>
        <v>#N/A</v>
      </c>
      <c r="L190" s="27">
        <f ca="1">SUMIF(Tabla1[#All],Tabla4[[#This Row],[Legajo]],Tabla1[Dias de Ausencia])</f>
        <v>0</v>
      </c>
      <c r="M190" s="27" t="e">
        <f>VLOOKUP(Tabla4[[#This Row],[Legajo]],Tabla1[#All],3,FALSE)</f>
        <v>#N/A</v>
      </c>
    </row>
    <row r="191" spans="1:13" hidden="1">
      <c r="A191" s="66">
        <v>121629</v>
      </c>
      <c r="B191" s="64" t="s">
        <v>228</v>
      </c>
      <c r="C191" s="63" t="s">
        <v>25</v>
      </c>
      <c r="D191" s="27">
        <f>VLOOKUP(Tabla4[[#This Row],[Legajo]],Anexos!A190:I484,7,FALSE)</f>
        <v>64</v>
      </c>
      <c r="E191" s="27" t="str">
        <f>VLOOKUP(Tabla4[[#This Row],[Legajo]],Anexos!A190:I484,9,FALSE)</f>
        <v>M</v>
      </c>
      <c r="F191" s="27" t="str">
        <f>VLOOKUP(Tabla4[[#This Row],[Legajo]],Anexos!A190:J484,10,FALSE)</f>
        <v>Por tiempo indeterminado</v>
      </c>
      <c r="G191" s="27">
        <f>VLOOKUP(Tabla4[[#This Row],[Legajo]],Anexos!A190:J484,4,FALSE)</f>
        <v>18</v>
      </c>
      <c r="I191" s="29" t="e">
        <f>VLOOKUP(Tabla4[[#This Row],[Legajo]],Tabla1[#All],10,FALSE)</f>
        <v>#N/A</v>
      </c>
      <c r="J191" s="27" t="e">
        <f>MONTH(Tabla4[[#This Row],[Fecha Certificado]])</f>
        <v>#N/A</v>
      </c>
      <c r="K191" s="27" t="e">
        <f>YEAR(Tabla4[[#This Row],[Fecha Certificado]])</f>
        <v>#N/A</v>
      </c>
      <c r="L191" s="27">
        <f ca="1">SUMIF(Tabla1[#All],Tabla4[[#This Row],[Legajo]],Tabla1[Dias de Ausencia])</f>
        <v>0</v>
      </c>
      <c r="M191" s="27" t="e">
        <f>VLOOKUP(Tabla4[[#This Row],[Legajo]],Tabla1[#All],3,FALSE)</f>
        <v>#N/A</v>
      </c>
    </row>
    <row r="192" spans="1:13" hidden="1">
      <c r="A192" s="66">
        <v>126517</v>
      </c>
      <c r="B192" s="64" t="s">
        <v>229</v>
      </c>
      <c r="C192" s="63" t="s">
        <v>53</v>
      </c>
      <c r="D192" s="27">
        <f>VLOOKUP(Tabla4[[#This Row],[Legajo]],Anexos!A191:I485,7,FALSE)</f>
        <v>33</v>
      </c>
      <c r="E192" s="27" t="str">
        <f>VLOOKUP(Tabla4[[#This Row],[Legajo]],Anexos!A191:I485,9,FALSE)</f>
        <v>M</v>
      </c>
      <c r="F192" s="27" t="str">
        <f>VLOOKUP(Tabla4[[#This Row],[Legajo]],Anexos!A191:J485,10,FALSE)</f>
        <v>Periodo a Prueba</v>
      </c>
      <c r="G192" s="27">
        <f>VLOOKUP(Tabla4[[#This Row],[Legajo]],Anexos!A191:J485,4,FALSE)</f>
        <v>0</v>
      </c>
      <c r="I192" s="29" t="e">
        <f>VLOOKUP(Tabla4[[#This Row],[Legajo]],Tabla1[#All],10,FALSE)</f>
        <v>#N/A</v>
      </c>
      <c r="J192" s="27" t="e">
        <f>MONTH(Tabla4[[#This Row],[Fecha Certificado]])</f>
        <v>#N/A</v>
      </c>
      <c r="K192" s="27" t="e">
        <f>YEAR(Tabla4[[#This Row],[Fecha Certificado]])</f>
        <v>#N/A</v>
      </c>
      <c r="L192" s="27">
        <f ca="1">SUMIF(Tabla1[#All],Tabla4[[#This Row],[Legajo]],Tabla1[Dias de Ausencia])</f>
        <v>0</v>
      </c>
      <c r="M192" s="27" t="e">
        <f>VLOOKUP(Tabla4[[#This Row],[Legajo]],Tabla1[#All],3,FALSE)</f>
        <v>#N/A</v>
      </c>
    </row>
    <row r="193" spans="1:13" hidden="1">
      <c r="A193" s="66">
        <v>121631</v>
      </c>
      <c r="B193" s="64" t="s">
        <v>230</v>
      </c>
      <c r="C193" s="63" t="s">
        <v>25</v>
      </c>
      <c r="D193" s="27">
        <f>VLOOKUP(Tabla4[[#This Row],[Legajo]],Anexos!A192:I486,7,FALSE)</f>
        <v>52</v>
      </c>
      <c r="E193" s="27" t="str">
        <f>VLOOKUP(Tabla4[[#This Row],[Legajo]],Anexos!A192:I486,9,FALSE)</f>
        <v>M</v>
      </c>
      <c r="F193" s="27" t="str">
        <f>VLOOKUP(Tabla4[[#This Row],[Legajo]],Anexos!A192:J486,10,FALSE)</f>
        <v>Por tiempo indeterminado</v>
      </c>
      <c r="G193" s="27">
        <f>VLOOKUP(Tabla4[[#This Row],[Legajo]],Anexos!A192:J486,4,FALSE)</f>
        <v>18</v>
      </c>
      <c r="I193" s="29" t="e">
        <f>VLOOKUP(Tabla4[[#This Row],[Legajo]],Tabla1[#All],10,FALSE)</f>
        <v>#N/A</v>
      </c>
      <c r="J193" s="27" t="e">
        <f>MONTH(Tabla4[[#This Row],[Fecha Certificado]])</f>
        <v>#N/A</v>
      </c>
      <c r="K193" s="27" t="e">
        <f>YEAR(Tabla4[[#This Row],[Fecha Certificado]])</f>
        <v>#N/A</v>
      </c>
      <c r="L193" s="27">
        <f ca="1">SUMIF(Tabla1[#All],Tabla4[[#This Row],[Legajo]],Tabla1[Dias de Ausencia])</f>
        <v>0</v>
      </c>
      <c r="M193" s="27" t="e">
        <f>VLOOKUP(Tabla4[[#This Row],[Legajo]],Tabla1[#All],3,FALSE)</f>
        <v>#N/A</v>
      </c>
    </row>
    <row r="194" spans="1:13" hidden="1">
      <c r="A194" s="66">
        <v>121092</v>
      </c>
      <c r="B194" s="64" t="s">
        <v>231</v>
      </c>
      <c r="C194" s="63" t="s">
        <v>25</v>
      </c>
      <c r="D194" s="27">
        <f>VLOOKUP(Tabla4[[#This Row],[Legajo]],Anexos!A193:I487,7,FALSE)</f>
        <v>38</v>
      </c>
      <c r="E194" s="27" t="str">
        <f>VLOOKUP(Tabla4[[#This Row],[Legajo]],Anexos!A193:I487,9,FALSE)</f>
        <v>F</v>
      </c>
      <c r="F194" s="27" t="str">
        <f>VLOOKUP(Tabla4[[#This Row],[Legajo]],Anexos!A193:J487,10,FALSE)</f>
        <v>Por tiempo indeterminado</v>
      </c>
      <c r="G194" s="27">
        <f>VLOOKUP(Tabla4[[#This Row],[Legajo]],Anexos!A193:J487,4,FALSE)</f>
        <v>18</v>
      </c>
      <c r="I194" s="29" t="e">
        <f>VLOOKUP(Tabla4[[#This Row],[Legajo]],Tabla1[#All],10,FALSE)</f>
        <v>#N/A</v>
      </c>
      <c r="J194" s="27" t="e">
        <f>MONTH(Tabla4[[#This Row],[Fecha Certificado]])</f>
        <v>#N/A</v>
      </c>
      <c r="K194" s="27" t="e">
        <f>YEAR(Tabla4[[#This Row],[Fecha Certificado]])</f>
        <v>#N/A</v>
      </c>
      <c r="L194" s="27">
        <f ca="1">SUMIF(Tabla1[#All],Tabla4[[#This Row],[Legajo]],Tabla1[Dias de Ausencia])</f>
        <v>0</v>
      </c>
      <c r="M194" s="27" t="e">
        <f>VLOOKUP(Tabla4[[#This Row],[Legajo]],Tabla1[#All],3,FALSE)</f>
        <v>#N/A</v>
      </c>
    </row>
    <row r="195" spans="1:13" hidden="1">
      <c r="A195" s="66">
        <v>120630</v>
      </c>
      <c r="B195" s="64" t="s">
        <v>232</v>
      </c>
      <c r="C195" s="63" t="s">
        <v>25</v>
      </c>
      <c r="D195" s="27">
        <f>VLOOKUP(Tabla4[[#This Row],[Legajo]],Anexos!A194:I488,7,FALSE)</f>
        <v>37</v>
      </c>
      <c r="E195" s="27" t="str">
        <f>VLOOKUP(Tabla4[[#This Row],[Legajo]],Anexos!A194:I488,9,FALSE)</f>
        <v>F</v>
      </c>
      <c r="F195" s="27" t="str">
        <f>VLOOKUP(Tabla4[[#This Row],[Legajo]],Anexos!A194:J488,10,FALSE)</f>
        <v>Por tiempo indeterminado</v>
      </c>
      <c r="G195" s="27">
        <f>VLOOKUP(Tabla4[[#This Row],[Legajo]],Anexos!A194:J488,4,FALSE)</f>
        <v>18</v>
      </c>
      <c r="I195" s="29">
        <f>VLOOKUP(Tabla4[[#This Row],[Legajo]],Tabla1[#All],10,FALSE)</f>
        <v>45352</v>
      </c>
      <c r="J195" s="27">
        <f>MONTH(Tabla4[[#This Row],[Fecha Certificado]])</f>
        <v>3</v>
      </c>
      <c r="K195" s="27">
        <f>YEAR(Tabla4[[#This Row],[Fecha Certificado]])</f>
        <v>2024</v>
      </c>
      <c r="L195" s="27">
        <f ca="1">SUMIF(Tabla1[#All],Tabla4[[#This Row],[Legajo]],Tabla1[Dias de Ausencia])</f>
        <v>51</v>
      </c>
      <c r="M195" s="27" t="str">
        <f>VLOOKUP(Tabla4[[#This Row],[Legajo]],Tabla1[#All],3,FALSE)</f>
        <v>Cuidado Familiar</v>
      </c>
    </row>
    <row r="196" spans="1:13" hidden="1">
      <c r="A196" s="66">
        <v>126511</v>
      </c>
      <c r="B196" s="64" t="s">
        <v>233</v>
      </c>
      <c r="C196" s="63" t="s">
        <v>53</v>
      </c>
      <c r="D196" s="27">
        <f>VLOOKUP(Tabla4[[#This Row],[Legajo]],Anexos!A195:I489,7,FALSE)</f>
        <v>41</v>
      </c>
      <c r="E196" s="27" t="str">
        <f>VLOOKUP(Tabla4[[#This Row],[Legajo]],Anexos!A195:I489,9,FALSE)</f>
        <v>M</v>
      </c>
      <c r="F196" s="27" t="str">
        <f>VLOOKUP(Tabla4[[#This Row],[Legajo]],Anexos!A195:J489,10,FALSE)</f>
        <v>Por tiempo indeterminado</v>
      </c>
      <c r="G196" s="27">
        <f>VLOOKUP(Tabla4[[#This Row],[Legajo]],Anexos!A195:J489,4,FALSE)</f>
        <v>0</v>
      </c>
      <c r="I196" s="29" t="e">
        <f>VLOOKUP(Tabla4[[#This Row],[Legajo]],Tabla1[#All],10,FALSE)</f>
        <v>#N/A</v>
      </c>
      <c r="J196" s="27" t="e">
        <f>MONTH(Tabla4[[#This Row],[Fecha Certificado]])</f>
        <v>#N/A</v>
      </c>
      <c r="K196" s="27" t="e">
        <f>YEAR(Tabla4[[#This Row],[Fecha Certificado]])</f>
        <v>#N/A</v>
      </c>
      <c r="L196" s="27">
        <f ca="1">SUMIF(Tabla1[#All],Tabla4[[#This Row],[Legajo]],Tabla1[Dias de Ausencia])</f>
        <v>0</v>
      </c>
      <c r="M196" s="27" t="e">
        <f>VLOOKUP(Tabla4[[#This Row],[Legajo]],Tabla1[#All],3,FALSE)</f>
        <v>#N/A</v>
      </c>
    </row>
    <row r="197" spans="1:13" hidden="1">
      <c r="A197" s="66">
        <v>125985</v>
      </c>
      <c r="B197" s="67" t="s">
        <v>234</v>
      </c>
      <c r="C197" s="63" t="s">
        <v>25</v>
      </c>
      <c r="D197" s="27">
        <f>VLOOKUP(Tabla4[[#This Row],[Legajo]],Anexos!A196:I490,7,FALSE)</f>
        <v>52</v>
      </c>
      <c r="E197" s="27" t="str">
        <f>VLOOKUP(Tabla4[[#This Row],[Legajo]],Anexos!A196:I490,9,FALSE)</f>
        <v>M</v>
      </c>
      <c r="F197" s="27" t="str">
        <f>VLOOKUP(Tabla4[[#This Row],[Legajo]],Anexos!A196:J490,10,FALSE)</f>
        <v>PPD</v>
      </c>
      <c r="G197" s="27">
        <f>VLOOKUP(Tabla4[[#This Row],[Legajo]],Anexos!A196:J490,4,FALSE)</f>
        <v>7</v>
      </c>
      <c r="I197" s="29" t="e">
        <f>VLOOKUP(Tabla4[[#This Row],[Legajo]],Tabla1[#All],10,FALSE)</f>
        <v>#N/A</v>
      </c>
      <c r="J197" s="27" t="e">
        <f>MONTH(Tabla4[[#This Row],[Fecha Certificado]])</f>
        <v>#N/A</v>
      </c>
      <c r="K197" s="27" t="e">
        <f>YEAR(Tabla4[[#This Row],[Fecha Certificado]])</f>
        <v>#N/A</v>
      </c>
      <c r="L197" s="27">
        <f ca="1">SUMIF(Tabla1[#All],Tabla4[[#This Row],[Legajo]],Tabla1[Dias de Ausencia])</f>
        <v>0</v>
      </c>
      <c r="M197" s="27" t="e">
        <f>VLOOKUP(Tabla4[[#This Row],[Legajo]],Tabla1[#All],3,FALSE)</f>
        <v>#N/A</v>
      </c>
    </row>
    <row r="198" spans="1:13" hidden="1">
      <c r="A198" s="66">
        <v>125986</v>
      </c>
      <c r="B198" s="64" t="s">
        <v>235</v>
      </c>
      <c r="C198" s="63" t="s">
        <v>25</v>
      </c>
      <c r="D198" s="27">
        <f>VLOOKUP(Tabla4[[#This Row],[Legajo]],Anexos!A197:I491,7,FALSE)</f>
        <v>38</v>
      </c>
      <c r="E198" s="27" t="str">
        <f>VLOOKUP(Tabla4[[#This Row],[Legajo]],Anexos!A197:I491,9,FALSE)</f>
        <v>F</v>
      </c>
      <c r="F198" s="27" t="str">
        <f>VLOOKUP(Tabla4[[#This Row],[Legajo]],Anexos!A197:J491,10,FALSE)</f>
        <v>PPD</v>
      </c>
      <c r="G198" s="27">
        <f>VLOOKUP(Tabla4[[#This Row],[Legajo]],Anexos!A197:J491,4,FALSE)</f>
        <v>4</v>
      </c>
      <c r="I198" s="29" t="e">
        <f>VLOOKUP(Tabla4[[#This Row],[Legajo]],Tabla1[#All],10,FALSE)</f>
        <v>#N/A</v>
      </c>
      <c r="J198" s="27" t="e">
        <f>MONTH(Tabla4[[#This Row],[Fecha Certificado]])</f>
        <v>#N/A</v>
      </c>
      <c r="K198" s="27" t="e">
        <f>YEAR(Tabla4[[#This Row],[Fecha Certificado]])</f>
        <v>#N/A</v>
      </c>
      <c r="L198" s="27">
        <f ca="1">SUMIF(Tabla1[#All],Tabla4[[#This Row],[Legajo]],Tabla1[Dias de Ausencia])</f>
        <v>0</v>
      </c>
      <c r="M198" s="27" t="e">
        <f>VLOOKUP(Tabla4[[#This Row],[Legajo]],Tabla1[#All],3,FALSE)</f>
        <v>#N/A</v>
      </c>
    </row>
    <row r="199" spans="1:13" hidden="1">
      <c r="A199" s="66">
        <v>121027</v>
      </c>
      <c r="B199" s="64" t="s">
        <v>236</v>
      </c>
      <c r="C199" s="63" t="s">
        <v>25</v>
      </c>
      <c r="D199" s="27">
        <f>VLOOKUP(Tabla4[[#This Row],[Legajo]],Anexos!A198:I492,7,FALSE)</f>
        <v>38</v>
      </c>
      <c r="E199" s="27" t="str">
        <f>VLOOKUP(Tabla4[[#This Row],[Legajo]],Anexos!A198:I492,9,FALSE)</f>
        <v>M</v>
      </c>
      <c r="F199" s="27" t="str">
        <f>VLOOKUP(Tabla4[[#This Row],[Legajo]],Anexos!A198:J492,10,FALSE)</f>
        <v>Por tiempo indeterminado</v>
      </c>
      <c r="G199" s="27">
        <f>VLOOKUP(Tabla4[[#This Row],[Legajo]],Anexos!A198:J492,4,FALSE)</f>
        <v>17</v>
      </c>
      <c r="I199" s="29" t="e">
        <f>VLOOKUP(Tabla4[[#This Row],[Legajo]],Tabla1[#All],10,FALSE)</f>
        <v>#N/A</v>
      </c>
      <c r="J199" s="27" t="e">
        <f>MONTH(Tabla4[[#This Row],[Fecha Certificado]])</f>
        <v>#N/A</v>
      </c>
      <c r="K199" s="27" t="e">
        <f>YEAR(Tabla4[[#This Row],[Fecha Certificado]])</f>
        <v>#N/A</v>
      </c>
      <c r="L199" s="27">
        <f ca="1">SUMIF(Tabla1[#All],Tabla4[[#This Row],[Legajo]],Tabla1[Dias de Ausencia])</f>
        <v>0</v>
      </c>
      <c r="M199" s="27" t="e">
        <f>VLOOKUP(Tabla4[[#This Row],[Legajo]],Tabla1[#All],3,FALSE)</f>
        <v>#N/A</v>
      </c>
    </row>
    <row r="200" spans="1:13" hidden="1">
      <c r="A200" s="66">
        <v>120142</v>
      </c>
      <c r="B200" s="64" t="s">
        <v>237</v>
      </c>
      <c r="C200" s="63" t="s">
        <v>25</v>
      </c>
      <c r="D200" s="27">
        <f>VLOOKUP(Tabla4[[#This Row],[Legajo]],Anexos!A199:I493,7,FALSE)</f>
        <v>64</v>
      </c>
      <c r="E200" s="27" t="str">
        <f>VLOOKUP(Tabla4[[#This Row],[Legajo]],Anexos!A199:I493,9,FALSE)</f>
        <v>M</v>
      </c>
      <c r="F200" s="27" t="str">
        <f>VLOOKUP(Tabla4[[#This Row],[Legajo]],Anexos!A199:J493,10,FALSE)</f>
        <v>Por tiempo indeterminado</v>
      </c>
      <c r="G200" s="27">
        <f>VLOOKUP(Tabla4[[#This Row],[Legajo]],Anexos!A199:J493,4,FALSE)</f>
        <v>32</v>
      </c>
      <c r="I200" s="29" t="e">
        <f>VLOOKUP(Tabla4[[#This Row],[Legajo]],Tabla1[#All],10,FALSE)</f>
        <v>#N/A</v>
      </c>
      <c r="J200" s="27" t="e">
        <f>MONTH(Tabla4[[#This Row],[Fecha Certificado]])</f>
        <v>#N/A</v>
      </c>
      <c r="K200" s="27" t="e">
        <f>YEAR(Tabla4[[#This Row],[Fecha Certificado]])</f>
        <v>#N/A</v>
      </c>
      <c r="L200" s="27">
        <f ca="1">SUMIF(Tabla1[#All],Tabla4[[#This Row],[Legajo]],Tabla1[Dias de Ausencia])</f>
        <v>0</v>
      </c>
      <c r="M200" s="27" t="e">
        <f>VLOOKUP(Tabla4[[#This Row],[Legajo]],Tabla1[#All],3,FALSE)</f>
        <v>#N/A</v>
      </c>
    </row>
    <row r="201" spans="1:13" hidden="1">
      <c r="A201" s="66">
        <v>121618</v>
      </c>
      <c r="B201" s="64" t="s">
        <v>238</v>
      </c>
      <c r="C201" s="63" t="s">
        <v>25</v>
      </c>
      <c r="D201" s="27">
        <f>VLOOKUP(Tabla4[[#This Row],[Legajo]],Anexos!A200:I494,7,FALSE)</f>
        <v>43</v>
      </c>
      <c r="E201" s="27" t="str">
        <f>VLOOKUP(Tabla4[[#This Row],[Legajo]],Anexos!A200:I494,9,FALSE)</f>
        <v>F</v>
      </c>
      <c r="F201" s="27" t="str">
        <f>VLOOKUP(Tabla4[[#This Row],[Legajo]],Anexos!A200:J494,10,FALSE)</f>
        <v>Por tiempo indeterminado</v>
      </c>
      <c r="G201" s="27">
        <f>VLOOKUP(Tabla4[[#This Row],[Legajo]],Anexos!A200:J494,4,FALSE)</f>
        <v>17</v>
      </c>
      <c r="I201" s="29" t="e">
        <f>VLOOKUP(Tabla4[[#This Row],[Legajo]],Tabla1[#All],10,FALSE)</f>
        <v>#N/A</v>
      </c>
      <c r="J201" s="27" t="e">
        <f>MONTH(Tabla4[[#This Row],[Fecha Certificado]])</f>
        <v>#N/A</v>
      </c>
      <c r="K201" s="27" t="e">
        <f>YEAR(Tabla4[[#This Row],[Fecha Certificado]])</f>
        <v>#N/A</v>
      </c>
      <c r="L201" s="27">
        <f ca="1">SUMIF(Tabla1[#All],Tabla4[[#This Row],[Legajo]],Tabla1[Dias de Ausencia])</f>
        <v>0</v>
      </c>
      <c r="M201" s="27" t="e">
        <f>VLOOKUP(Tabla4[[#This Row],[Legajo]],Tabla1[#All],3,FALSE)</f>
        <v>#N/A</v>
      </c>
    </row>
    <row r="202" spans="1:13" hidden="1">
      <c r="A202" s="66">
        <v>120968</v>
      </c>
      <c r="B202" s="64" t="s">
        <v>239</v>
      </c>
      <c r="C202" s="63" t="s">
        <v>25</v>
      </c>
      <c r="D202" s="27">
        <f>VLOOKUP(Tabla4[[#This Row],[Legajo]],Anexos!A201:I495,7,FALSE)</f>
        <v>47</v>
      </c>
      <c r="E202" s="27" t="str">
        <f>VLOOKUP(Tabla4[[#This Row],[Legajo]],Anexos!A201:I495,9,FALSE)</f>
        <v>M</v>
      </c>
      <c r="F202" s="27" t="str">
        <f>VLOOKUP(Tabla4[[#This Row],[Legajo]],Anexos!A201:J495,10,FALSE)</f>
        <v>Por tiempo indeterminado</v>
      </c>
      <c r="G202" s="27">
        <f>VLOOKUP(Tabla4[[#This Row],[Legajo]],Anexos!A201:J495,4,FALSE)</f>
        <v>18</v>
      </c>
      <c r="I202" s="29" t="e">
        <f>VLOOKUP(Tabla4[[#This Row],[Legajo]],Tabla1[#All],10,FALSE)</f>
        <v>#N/A</v>
      </c>
      <c r="J202" s="27" t="e">
        <f>MONTH(Tabla4[[#This Row],[Fecha Certificado]])</f>
        <v>#N/A</v>
      </c>
      <c r="K202" s="27" t="e">
        <f>YEAR(Tabla4[[#This Row],[Fecha Certificado]])</f>
        <v>#N/A</v>
      </c>
      <c r="L202" s="27">
        <f ca="1">SUMIF(Tabla1[#All],Tabla4[[#This Row],[Legajo]],Tabla1[Dias de Ausencia])</f>
        <v>0</v>
      </c>
      <c r="M202" s="27" t="e">
        <f>VLOOKUP(Tabla4[[#This Row],[Legajo]],Tabla1[#All],3,FALSE)</f>
        <v>#N/A</v>
      </c>
    </row>
    <row r="203" spans="1:13" hidden="1">
      <c r="A203" s="66">
        <v>125368</v>
      </c>
      <c r="B203" s="64" t="s">
        <v>240</v>
      </c>
      <c r="C203" s="63" t="s">
        <v>25</v>
      </c>
      <c r="D203" s="27">
        <f>VLOOKUP(Tabla4[[#This Row],[Legajo]],Anexos!A202:I496,7,FALSE)</f>
        <v>49</v>
      </c>
      <c r="E203" s="27" t="str">
        <f>VLOOKUP(Tabla4[[#This Row],[Legajo]],Anexos!A202:I496,9,FALSE)</f>
        <v>M</v>
      </c>
      <c r="F203" s="27" t="str">
        <f>VLOOKUP(Tabla4[[#This Row],[Legajo]],Anexos!A202:J496,10,FALSE)</f>
        <v>Por tiempo indeterminado</v>
      </c>
      <c r="G203" s="27">
        <f>VLOOKUP(Tabla4[[#This Row],[Legajo]],Anexos!A202:J496,4,FALSE)</f>
        <v>13</v>
      </c>
      <c r="I203" s="29" t="e">
        <f>VLOOKUP(Tabla4[[#This Row],[Legajo]],Tabla1[#All],10,FALSE)</f>
        <v>#N/A</v>
      </c>
      <c r="J203" s="27" t="e">
        <f>MONTH(Tabla4[[#This Row],[Fecha Certificado]])</f>
        <v>#N/A</v>
      </c>
      <c r="K203" s="27" t="e">
        <f>YEAR(Tabla4[[#This Row],[Fecha Certificado]])</f>
        <v>#N/A</v>
      </c>
      <c r="L203" s="27">
        <f ca="1">SUMIF(Tabla1[#All],Tabla4[[#This Row],[Legajo]],Tabla1[Dias de Ausencia])</f>
        <v>0</v>
      </c>
      <c r="M203" s="27" t="e">
        <f>VLOOKUP(Tabla4[[#This Row],[Legajo]],Tabla1[#All],3,FALSE)</f>
        <v>#N/A</v>
      </c>
    </row>
    <row r="204" spans="1:13" hidden="1">
      <c r="A204" s="66">
        <v>120465</v>
      </c>
      <c r="B204" s="64" t="s">
        <v>241</v>
      </c>
      <c r="C204" s="63" t="s">
        <v>33</v>
      </c>
      <c r="D204" s="27">
        <f>VLOOKUP(Tabla4[[#This Row],[Legajo]],Anexos!A203:I497,7,FALSE)</f>
        <v>46</v>
      </c>
      <c r="E204" s="27" t="str">
        <f>VLOOKUP(Tabla4[[#This Row],[Legajo]],Anexos!A203:I497,9,FALSE)</f>
        <v>M</v>
      </c>
      <c r="F204" s="27" t="str">
        <f>VLOOKUP(Tabla4[[#This Row],[Legajo]],Anexos!A203:J497,10,FALSE)</f>
        <v>Por tiempo indeterminado</v>
      </c>
      <c r="G204" s="27">
        <f>VLOOKUP(Tabla4[[#This Row],[Legajo]],Anexos!A203:J497,4,FALSE)</f>
        <v>19</v>
      </c>
      <c r="I204" s="29" t="e">
        <f>VLOOKUP(Tabla4[[#This Row],[Legajo]],Tabla1[#All],10,FALSE)</f>
        <v>#N/A</v>
      </c>
      <c r="J204" s="27" t="e">
        <f>MONTH(Tabla4[[#This Row],[Fecha Certificado]])</f>
        <v>#N/A</v>
      </c>
      <c r="K204" s="27" t="e">
        <f>YEAR(Tabla4[[#This Row],[Fecha Certificado]])</f>
        <v>#N/A</v>
      </c>
      <c r="L204" s="27">
        <f ca="1">SUMIF(Tabla1[#All],Tabla4[[#This Row],[Legajo]],Tabla1[Dias de Ausencia])</f>
        <v>0</v>
      </c>
      <c r="M204" s="27" t="e">
        <f>VLOOKUP(Tabla4[[#This Row],[Legajo]],Tabla1[#All],3,FALSE)</f>
        <v>#N/A</v>
      </c>
    </row>
    <row r="205" spans="1:13" hidden="1">
      <c r="A205" s="66">
        <v>126043</v>
      </c>
      <c r="B205" s="64" t="s">
        <v>242</v>
      </c>
      <c r="C205" s="63" t="s">
        <v>33</v>
      </c>
      <c r="D205" s="27">
        <f>VLOOKUP(Tabla4[[#This Row],[Legajo]],Anexos!A204:I498,7,FALSE)</f>
        <v>48</v>
      </c>
      <c r="E205" s="27" t="str">
        <f>VLOOKUP(Tabla4[[#This Row],[Legajo]],Anexos!A204:I498,9,FALSE)</f>
        <v>M</v>
      </c>
      <c r="F205" s="27" t="str">
        <f>VLOOKUP(Tabla4[[#This Row],[Legajo]],Anexos!A204:J498,10,FALSE)</f>
        <v>Por tiempo indeterminado</v>
      </c>
      <c r="G205" s="27">
        <f>VLOOKUP(Tabla4[[#This Row],[Legajo]],Anexos!A204:J498,4,FALSE)</f>
        <v>7</v>
      </c>
      <c r="I205" s="29" t="e">
        <f>VLOOKUP(Tabla4[[#This Row],[Legajo]],Tabla1[#All],10,FALSE)</f>
        <v>#N/A</v>
      </c>
      <c r="J205" s="27" t="e">
        <f>MONTH(Tabla4[[#This Row],[Fecha Certificado]])</f>
        <v>#N/A</v>
      </c>
      <c r="K205" s="27" t="e">
        <f>YEAR(Tabla4[[#This Row],[Fecha Certificado]])</f>
        <v>#N/A</v>
      </c>
      <c r="L205" s="27">
        <f ca="1">SUMIF(Tabla1[#All],Tabla4[[#This Row],[Legajo]],Tabla1[Dias de Ausencia])</f>
        <v>0</v>
      </c>
      <c r="M205" s="27" t="e">
        <f>VLOOKUP(Tabla4[[#This Row],[Legajo]],Tabla1[#All],3,FALSE)</f>
        <v>#N/A</v>
      </c>
    </row>
    <row r="206" spans="1:13" hidden="1">
      <c r="A206" s="66">
        <v>120969</v>
      </c>
      <c r="B206" s="64" t="s">
        <v>243</v>
      </c>
      <c r="C206" s="63" t="s">
        <v>25</v>
      </c>
      <c r="D206" s="27">
        <f>VLOOKUP(Tabla4[[#This Row],[Legajo]],Anexos!A205:I499,7,FALSE)</f>
        <v>50</v>
      </c>
      <c r="E206" s="27" t="str">
        <f>VLOOKUP(Tabla4[[#This Row],[Legajo]],Anexos!A205:I499,9,FALSE)</f>
        <v>M</v>
      </c>
      <c r="F206" s="27" t="str">
        <f>VLOOKUP(Tabla4[[#This Row],[Legajo]],Anexos!A205:J499,10,FALSE)</f>
        <v>Por tiempo indeterminado</v>
      </c>
      <c r="G206" s="27">
        <f>VLOOKUP(Tabla4[[#This Row],[Legajo]],Anexos!A205:J499,4,FALSE)</f>
        <v>18</v>
      </c>
      <c r="I206" s="29" t="e">
        <f>VLOOKUP(Tabla4[[#This Row],[Legajo]],Tabla1[#All],10,FALSE)</f>
        <v>#N/A</v>
      </c>
      <c r="J206" s="27" t="e">
        <f>MONTH(Tabla4[[#This Row],[Fecha Certificado]])</f>
        <v>#N/A</v>
      </c>
      <c r="K206" s="27" t="e">
        <f>YEAR(Tabla4[[#This Row],[Fecha Certificado]])</f>
        <v>#N/A</v>
      </c>
      <c r="L206" s="27">
        <f ca="1">SUMIF(Tabla1[#All],Tabla4[[#This Row],[Legajo]],Tabla1[Dias de Ausencia])</f>
        <v>0</v>
      </c>
      <c r="M206" s="27" t="e">
        <f>VLOOKUP(Tabla4[[#This Row],[Legajo]],Tabla1[#All],3,FALSE)</f>
        <v>#N/A</v>
      </c>
    </row>
    <row r="207" spans="1:13" hidden="1">
      <c r="A207" s="66">
        <v>126080</v>
      </c>
      <c r="B207" s="67" t="s">
        <v>244</v>
      </c>
      <c r="C207" s="63" t="s">
        <v>25</v>
      </c>
      <c r="D207" s="27">
        <f>VLOOKUP(Tabla4[[#This Row],[Legajo]],Anexos!A206:I500,7,FALSE)</f>
        <v>32</v>
      </c>
      <c r="E207" s="27" t="str">
        <f>VLOOKUP(Tabla4[[#This Row],[Legajo]],Anexos!A206:I500,9,FALSE)</f>
        <v>M</v>
      </c>
      <c r="F207" s="27" t="str">
        <f>VLOOKUP(Tabla4[[#This Row],[Legajo]],Anexos!A206:J500,10,FALSE)</f>
        <v>Por tiempo indeterminado</v>
      </c>
      <c r="G207" s="27">
        <f>VLOOKUP(Tabla4[[#This Row],[Legajo]],Anexos!A206:J500,4,FALSE)</f>
        <v>2</v>
      </c>
      <c r="I207" s="29" t="e">
        <f>VLOOKUP(Tabla4[[#This Row],[Legajo]],Tabla1[#All],10,FALSE)</f>
        <v>#N/A</v>
      </c>
      <c r="J207" s="27" t="e">
        <f>MONTH(Tabla4[[#This Row],[Fecha Certificado]])</f>
        <v>#N/A</v>
      </c>
      <c r="K207" s="27" t="e">
        <f>YEAR(Tabla4[[#This Row],[Fecha Certificado]])</f>
        <v>#N/A</v>
      </c>
      <c r="L207" s="27">
        <f ca="1">SUMIF(Tabla1[#All],Tabla4[[#This Row],[Legajo]],Tabla1[Dias de Ausencia])</f>
        <v>0</v>
      </c>
      <c r="M207" s="27" t="e">
        <f>VLOOKUP(Tabla4[[#This Row],[Legajo]],Tabla1[#All],3,FALSE)</f>
        <v>#N/A</v>
      </c>
    </row>
    <row r="208" spans="1:13" hidden="1">
      <c r="A208" s="66">
        <v>125408</v>
      </c>
      <c r="B208" s="64" t="s">
        <v>245</v>
      </c>
      <c r="C208" s="63" t="s">
        <v>25</v>
      </c>
      <c r="D208" s="27">
        <f>VLOOKUP(Tabla4[[#This Row],[Legajo]],Anexos!A207:I501,7,FALSE)</f>
        <v>38</v>
      </c>
      <c r="E208" s="27" t="str">
        <f>VLOOKUP(Tabla4[[#This Row],[Legajo]],Anexos!A207:I501,9,FALSE)</f>
        <v>M</v>
      </c>
      <c r="F208" s="27" t="str">
        <f>VLOOKUP(Tabla4[[#This Row],[Legajo]],Anexos!A207:J501,10,FALSE)</f>
        <v>Por tiempo indeterminado</v>
      </c>
      <c r="G208" s="27">
        <f>VLOOKUP(Tabla4[[#This Row],[Legajo]],Anexos!A207:J501,4,FALSE)</f>
        <v>12</v>
      </c>
      <c r="I208" s="29" t="e">
        <f>VLOOKUP(Tabla4[[#This Row],[Legajo]],Tabla1[#All],10,FALSE)</f>
        <v>#N/A</v>
      </c>
      <c r="J208" s="27" t="e">
        <f>MONTH(Tabla4[[#This Row],[Fecha Certificado]])</f>
        <v>#N/A</v>
      </c>
      <c r="K208" s="27" t="e">
        <f>YEAR(Tabla4[[#This Row],[Fecha Certificado]])</f>
        <v>#N/A</v>
      </c>
      <c r="L208" s="27">
        <f ca="1">SUMIF(Tabla1[#All],Tabla4[[#This Row],[Legajo]],Tabla1[Dias de Ausencia])</f>
        <v>0</v>
      </c>
      <c r="M208" s="27" t="e">
        <f>VLOOKUP(Tabla4[[#This Row],[Legajo]],Tabla1[#All],3,FALSE)</f>
        <v>#N/A</v>
      </c>
    </row>
    <row r="209" spans="1:13" hidden="1">
      <c r="A209" s="66">
        <v>125632</v>
      </c>
      <c r="B209" s="64" t="s">
        <v>246</v>
      </c>
      <c r="C209" s="63" t="s">
        <v>25</v>
      </c>
      <c r="D209" s="27">
        <f>VLOOKUP(Tabla4[[#This Row],[Legajo]],Anexos!A208:I502,7,FALSE)</f>
        <v>40</v>
      </c>
      <c r="E209" s="27" t="str">
        <f>VLOOKUP(Tabla4[[#This Row],[Legajo]],Anexos!A208:I502,9,FALSE)</f>
        <v>M</v>
      </c>
      <c r="F209" s="27" t="str">
        <f>VLOOKUP(Tabla4[[#This Row],[Legajo]],Anexos!A208:J502,10,FALSE)</f>
        <v>Por tiempo indeterminado</v>
      </c>
      <c r="G209" s="27">
        <f>VLOOKUP(Tabla4[[#This Row],[Legajo]],Anexos!A208:J502,4,FALSE)</f>
        <v>9</v>
      </c>
      <c r="I209" s="29" t="e">
        <f>VLOOKUP(Tabla4[[#This Row],[Legajo]],Tabla1[#All],10,FALSE)</f>
        <v>#N/A</v>
      </c>
      <c r="J209" s="27" t="e">
        <f>MONTH(Tabla4[[#This Row],[Fecha Certificado]])</f>
        <v>#N/A</v>
      </c>
      <c r="K209" s="27" t="e">
        <f>YEAR(Tabla4[[#This Row],[Fecha Certificado]])</f>
        <v>#N/A</v>
      </c>
      <c r="L209" s="27">
        <f ca="1">SUMIF(Tabla1[#All],Tabla4[[#This Row],[Legajo]],Tabla1[Dias de Ausencia])</f>
        <v>0</v>
      </c>
      <c r="M209" s="27" t="e">
        <f>VLOOKUP(Tabla4[[#This Row],[Legajo]],Tabla1[#All],3,FALSE)</f>
        <v>#N/A</v>
      </c>
    </row>
    <row r="210" spans="1:13" hidden="1">
      <c r="A210" s="66">
        <v>125330</v>
      </c>
      <c r="B210" s="64" t="s">
        <v>247</v>
      </c>
      <c r="C210" s="63" t="s">
        <v>25</v>
      </c>
      <c r="D210" s="27">
        <f>VLOOKUP(Tabla4[[#This Row],[Legajo]],Anexos!A209:I503,7,FALSE)</f>
        <v>45</v>
      </c>
      <c r="E210" s="27" t="str">
        <f>VLOOKUP(Tabla4[[#This Row],[Legajo]],Anexos!A209:I503,9,FALSE)</f>
        <v>M</v>
      </c>
      <c r="F210" s="27" t="str">
        <f>VLOOKUP(Tabla4[[#This Row],[Legajo]],Anexos!A209:J503,10,FALSE)</f>
        <v>Por tiempo indeterminado</v>
      </c>
      <c r="G210" s="27">
        <f>VLOOKUP(Tabla4[[#This Row],[Legajo]],Anexos!A209:J503,4,FALSE)</f>
        <v>14</v>
      </c>
      <c r="I210" s="29" t="e">
        <f>VLOOKUP(Tabla4[[#This Row],[Legajo]],Tabla1[#All],10,FALSE)</f>
        <v>#N/A</v>
      </c>
      <c r="J210" s="27" t="e">
        <f>MONTH(Tabla4[[#This Row],[Fecha Certificado]])</f>
        <v>#N/A</v>
      </c>
      <c r="K210" s="27" t="e">
        <f>YEAR(Tabla4[[#This Row],[Fecha Certificado]])</f>
        <v>#N/A</v>
      </c>
      <c r="L210" s="27">
        <f ca="1">SUMIF(Tabla1[#All],Tabla4[[#This Row],[Legajo]],Tabla1[Dias de Ausencia])</f>
        <v>0</v>
      </c>
      <c r="M210" s="27" t="e">
        <f>VLOOKUP(Tabla4[[#This Row],[Legajo]],Tabla1[#All],3,FALSE)</f>
        <v>#N/A</v>
      </c>
    </row>
    <row r="211" spans="1:13" hidden="1">
      <c r="A211" s="66">
        <v>120102</v>
      </c>
      <c r="B211" s="64" t="s">
        <v>248</v>
      </c>
      <c r="C211" s="63" t="s">
        <v>53</v>
      </c>
      <c r="D211" s="27">
        <f>VLOOKUP(Tabla4[[#This Row],[Legajo]],Anexos!A210:I504,7,FALSE)</f>
        <v>63</v>
      </c>
      <c r="E211" s="27" t="str">
        <f>VLOOKUP(Tabla4[[#This Row],[Legajo]],Anexos!A210:I504,9,FALSE)</f>
        <v>M</v>
      </c>
      <c r="F211" s="27" t="str">
        <f>VLOOKUP(Tabla4[[#This Row],[Legajo]],Anexos!A210:J504,10,FALSE)</f>
        <v>Por tiempo indeterminado</v>
      </c>
      <c r="G211" s="27">
        <f>VLOOKUP(Tabla4[[#This Row],[Legajo]],Anexos!A210:J504,4,FALSE)</f>
        <v>35</v>
      </c>
      <c r="I211" s="29" t="e">
        <f>VLOOKUP(Tabla4[[#This Row],[Legajo]],Tabla1[#All],10,FALSE)</f>
        <v>#N/A</v>
      </c>
      <c r="J211" s="27" t="e">
        <f>MONTH(Tabla4[[#This Row],[Fecha Certificado]])</f>
        <v>#N/A</v>
      </c>
      <c r="K211" s="27" t="e">
        <f>YEAR(Tabla4[[#This Row],[Fecha Certificado]])</f>
        <v>#N/A</v>
      </c>
      <c r="L211" s="27">
        <f ca="1">SUMIF(Tabla1[#All],Tabla4[[#This Row],[Legajo]],Tabla1[Dias de Ausencia])</f>
        <v>0</v>
      </c>
      <c r="M211" s="27" t="e">
        <f>VLOOKUP(Tabla4[[#This Row],[Legajo]],Tabla1[#All],3,FALSE)</f>
        <v>#N/A</v>
      </c>
    </row>
    <row r="212" spans="1:13" hidden="1">
      <c r="A212" s="66">
        <v>121143</v>
      </c>
      <c r="B212" s="64" t="s">
        <v>249</v>
      </c>
      <c r="C212" s="63" t="s">
        <v>25</v>
      </c>
      <c r="D212" s="27">
        <f>VLOOKUP(Tabla4[[#This Row],[Legajo]],Anexos!A211:I505,7,FALSE)</f>
        <v>39</v>
      </c>
      <c r="E212" s="27" t="str">
        <f>VLOOKUP(Tabla4[[#This Row],[Legajo]],Anexos!A211:I505,9,FALSE)</f>
        <v>M</v>
      </c>
      <c r="F212" s="27" t="str">
        <f>VLOOKUP(Tabla4[[#This Row],[Legajo]],Anexos!A211:J505,10,FALSE)</f>
        <v>Por tiempo indeterminado</v>
      </c>
      <c r="G212" s="27">
        <f>VLOOKUP(Tabla4[[#This Row],[Legajo]],Anexos!A211:J505,4,FALSE)</f>
        <v>18</v>
      </c>
      <c r="I212" s="29">
        <f>VLOOKUP(Tabla4[[#This Row],[Legajo]],Tabla1[#All],10,FALSE)</f>
        <v>45341</v>
      </c>
      <c r="J212" s="27">
        <f>MONTH(Tabla4[[#This Row],[Fecha Certificado]])</f>
        <v>2</v>
      </c>
      <c r="K212" s="27">
        <f>YEAR(Tabla4[[#This Row],[Fecha Certificado]])</f>
        <v>2024</v>
      </c>
      <c r="L212" s="27">
        <f ca="1">SUMIF(Tabla1[#All],Tabla4[[#This Row],[Legajo]],Tabla1[Dias de Ausencia])</f>
        <v>22</v>
      </c>
      <c r="M212" s="27" t="str">
        <f>VLOOKUP(Tabla4[[#This Row],[Legajo]],Tabla1[#All],3,FALSE)</f>
        <v>enfermedad</v>
      </c>
    </row>
    <row r="213" spans="1:13" hidden="1">
      <c r="A213" s="66">
        <v>125833</v>
      </c>
      <c r="B213" s="64" t="s">
        <v>250</v>
      </c>
      <c r="C213" s="63" t="s">
        <v>25</v>
      </c>
      <c r="D213" s="27">
        <f>VLOOKUP(Tabla4[[#This Row],[Legajo]],Anexos!A212:I506,7,FALSE)</f>
        <v>36</v>
      </c>
      <c r="E213" s="27" t="str">
        <f>VLOOKUP(Tabla4[[#This Row],[Legajo]],Anexos!A212:I506,9,FALSE)</f>
        <v>M</v>
      </c>
      <c r="F213" s="27" t="str">
        <f>VLOOKUP(Tabla4[[#This Row],[Legajo]],Anexos!A212:J506,10,FALSE)</f>
        <v>Por tiempo indeterminado</v>
      </c>
      <c r="G213" s="27">
        <f>VLOOKUP(Tabla4[[#This Row],[Legajo]],Anexos!A212:J506,4,FALSE)</f>
        <v>5</v>
      </c>
      <c r="I213" s="29" t="e">
        <f>VLOOKUP(Tabla4[[#This Row],[Legajo]],Tabla1[#All],10,FALSE)</f>
        <v>#N/A</v>
      </c>
      <c r="J213" s="27" t="e">
        <f>MONTH(Tabla4[[#This Row],[Fecha Certificado]])</f>
        <v>#N/A</v>
      </c>
      <c r="K213" s="27" t="e">
        <f>YEAR(Tabla4[[#This Row],[Fecha Certificado]])</f>
        <v>#N/A</v>
      </c>
      <c r="L213" s="27">
        <f ca="1">SUMIF(Tabla1[#All],Tabla4[[#This Row],[Legajo]],Tabla1[Dias de Ausencia])</f>
        <v>0</v>
      </c>
      <c r="M213" s="27" t="e">
        <f>VLOOKUP(Tabla4[[#This Row],[Legajo]],Tabla1[#All],3,FALSE)</f>
        <v>#N/A</v>
      </c>
    </row>
    <row r="214" spans="1:13" hidden="1">
      <c r="A214" s="66">
        <v>125331</v>
      </c>
      <c r="B214" s="64" t="s">
        <v>251</v>
      </c>
      <c r="C214" s="63" t="s">
        <v>25</v>
      </c>
      <c r="D214" s="27">
        <f>VLOOKUP(Tabla4[[#This Row],[Legajo]],Anexos!A213:I507,7,FALSE)</f>
        <v>50</v>
      </c>
      <c r="E214" s="27" t="str">
        <f>VLOOKUP(Tabla4[[#This Row],[Legajo]],Anexos!A213:I507,9,FALSE)</f>
        <v>M</v>
      </c>
      <c r="F214" s="27" t="str">
        <f>VLOOKUP(Tabla4[[#This Row],[Legajo]],Anexos!A213:J507,10,FALSE)</f>
        <v>Por tiempo indeterminado</v>
      </c>
      <c r="G214" s="27">
        <f>VLOOKUP(Tabla4[[#This Row],[Legajo]],Anexos!A213:J507,4,FALSE)</f>
        <v>13</v>
      </c>
      <c r="I214" s="29">
        <f>VLOOKUP(Tabla4[[#This Row],[Legajo]],Tabla1[#All],10,FALSE)</f>
        <v>45414</v>
      </c>
      <c r="J214" s="27">
        <f>MONTH(Tabla4[[#This Row],[Fecha Certificado]])</f>
        <v>5</v>
      </c>
      <c r="K214" s="27">
        <f>YEAR(Tabla4[[#This Row],[Fecha Certificado]])</f>
        <v>2024</v>
      </c>
      <c r="L214" s="27">
        <f ca="1">SUMIF(Tabla1[#All],Tabla4[[#This Row],[Legajo]],Tabla1[Dias de Ausencia])</f>
        <v>1</v>
      </c>
      <c r="M214" s="27" t="str">
        <f>VLOOKUP(Tabla4[[#This Row],[Legajo]],Tabla1[#All],3,FALSE)</f>
        <v>Enfermedad</v>
      </c>
    </row>
    <row r="215" spans="1:13" hidden="1">
      <c r="A215" s="66">
        <v>126053</v>
      </c>
      <c r="B215" s="64" t="s">
        <v>252</v>
      </c>
      <c r="C215" s="63" t="s">
        <v>25</v>
      </c>
      <c r="D215" s="27">
        <f>VLOOKUP(Tabla4[[#This Row],[Legajo]],Anexos!A214:I508,7,FALSE)</f>
        <v>42</v>
      </c>
      <c r="E215" s="27" t="str">
        <f>VLOOKUP(Tabla4[[#This Row],[Legajo]],Anexos!A214:I508,9,FALSE)</f>
        <v>M</v>
      </c>
      <c r="F215" s="27" t="str">
        <f>VLOOKUP(Tabla4[[#This Row],[Legajo]],Anexos!A214:J508,10,FALSE)</f>
        <v>Por tiempo indeterminado</v>
      </c>
      <c r="G215" s="27">
        <f>VLOOKUP(Tabla4[[#This Row],[Legajo]],Anexos!A214:J508,4,FALSE)</f>
        <v>7</v>
      </c>
      <c r="I215" s="29" t="e">
        <f>VLOOKUP(Tabla4[[#This Row],[Legajo]],Tabla1[#All],10,FALSE)</f>
        <v>#N/A</v>
      </c>
      <c r="J215" s="27" t="e">
        <f>MONTH(Tabla4[[#This Row],[Fecha Certificado]])</f>
        <v>#N/A</v>
      </c>
      <c r="K215" s="27" t="e">
        <f>YEAR(Tabla4[[#This Row],[Fecha Certificado]])</f>
        <v>#N/A</v>
      </c>
      <c r="L215" s="27">
        <f ca="1">SUMIF(Tabla1[#All],Tabla4[[#This Row],[Legajo]],Tabla1[Dias de Ausencia])</f>
        <v>0</v>
      </c>
      <c r="M215" s="27" t="e">
        <f>VLOOKUP(Tabla4[[#This Row],[Legajo]],Tabla1[#All],3,FALSE)</f>
        <v>#N/A</v>
      </c>
    </row>
    <row r="216" spans="1:13" hidden="1">
      <c r="A216" s="66">
        <v>121145</v>
      </c>
      <c r="B216" s="64" t="s">
        <v>254</v>
      </c>
      <c r="C216" s="63" t="s">
        <v>25</v>
      </c>
      <c r="D216" s="27">
        <f>VLOOKUP(Tabla4[[#This Row],[Legajo]],Anexos!A215:I509,7,FALSE)</f>
        <v>60</v>
      </c>
      <c r="E216" s="27" t="str">
        <f>VLOOKUP(Tabla4[[#This Row],[Legajo]],Anexos!A215:I509,9,FALSE)</f>
        <v>F</v>
      </c>
      <c r="F216" s="27" t="str">
        <f>VLOOKUP(Tabla4[[#This Row],[Legajo]],Anexos!A215:J509,10,FALSE)</f>
        <v>Por tiempo indeterminado</v>
      </c>
      <c r="G216" s="27">
        <f>VLOOKUP(Tabla4[[#This Row],[Legajo]],Anexos!A215:J509,4,FALSE)</f>
        <v>18</v>
      </c>
      <c r="I216" s="29" t="e">
        <f>VLOOKUP(Tabla4[[#This Row],[Legajo]],Tabla1[#All],10,FALSE)</f>
        <v>#N/A</v>
      </c>
      <c r="J216" s="27" t="e">
        <f>MONTH(Tabla4[[#This Row],[Fecha Certificado]])</f>
        <v>#N/A</v>
      </c>
      <c r="K216" s="27" t="e">
        <f>YEAR(Tabla4[[#This Row],[Fecha Certificado]])</f>
        <v>#N/A</v>
      </c>
      <c r="L216" s="27">
        <f ca="1">SUMIF(Tabla1[#All],Tabla4[[#This Row],[Legajo]],Tabla1[Dias de Ausencia])</f>
        <v>0</v>
      </c>
      <c r="M216" s="27" t="e">
        <f>VLOOKUP(Tabla4[[#This Row],[Legajo]],Tabla1[#All],3,FALSE)</f>
        <v>#N/A</v>
      </c>
    </row>
    <row r="217" spans="1:13" hidden="1">
      <c r="A217" s="66">
        <v>120117</v>
      </c>
      <c r="B217" s="64" t="s">
        <v>255</v>
      </c>
      <c r="C217" s="63" t="s">
        <v>25</v>
      </c>
      <c r="D217" s="27">
        <f>VLOOKUP(Tabla4[[#This Row],[Legajo]],Anexos!A216:I510,7,FALSE)</f>
        <v>58</v>
      </c>
      <c r="E217" s="27" t="str">
        <f>VLOOKUP(Tabla4[[#This Row],[Legajo]],Anexos!A216:I510,9,FALSE)</f>
        <v>M</v>
      </c>
      <c r="F217" s="27" t="str">
        <f>VLOOKUP(Tabla4[[#This Row],[Legajo]],Anexos!A216:J510,10,FALSE)</f>
        <v>Por tiempo indeterminado</v>
      </c>
      <c r="G217" s="27">
        <f>VLOOKUP(Tabla4[[#This Row],[Legajo]],Anexos!A216:J510,4,FALSE)</f>
        <v>35</v>
      </c>
      <c r="I217" s="29" t="e">
        <f>VLOOKUP(Tabla4[[#This Row],[Legajo]],Tabla1[#All],10,FALSE)</f>
        <v>#N/A</v>
      </c>
      <c r="J217" s="27" t="e">
        <f>MONTH(Tabla4[[#This Row],[Fecha Certificado]])</f>
        <v>#N/A</v>
      </c>
      <c r="K217" s="27" t="e">
        <f>YEAR(Tabla4[[#This Row],[Fecha Certificado]])</f>
        <v>#N/A</v>
      </c>
      <c r="L217" s="27">
        <f ca="1">SUMIF(Tabla1[#All],Tabla4[[#This Row],[Legajo]],Tabla1[Dias de Ausencia])</f>
        <v>0</v>
      </c>
      <c r="M217" s="27" t="e">
        <f>VLOOKUP(Tabla4[[#This Row],[Legajo]],Tabla1[#All],3,FALSE)</f>
        <v>#N/A</v>
      </c>
    </row>
    <row r="218" spans="1:13" hidden="1">
      <c r="A218" s="66">
        <v>126069</v>
      </c>
      <c r="B218" s="64" t="s">
        <v>256</v>
      </c>
      <c r="C218" s="63" t="s">
        <v>33</v>
      </c>
      <c r="D218" s="27">
        <f>VLOOKUP(Tabla4[[#This Row],[Legajo]],Anexos!A217:I511,7,FALSE)</f>
        <v>39</v>
      </c>
      <c r="E218" s="27" t="str">
        <f>VLOOKUP(Tabla4[[#This Row],[Legajo]],Anexos!A217:I511,9,FALSE)</f>
        <v>M</v>
      </c>
      <c r="F218" s="27" t="str">
        <f>VLOOKUP(Tabla4[[#This Row],[Legajo]],Anexos!A217:J511,10,FALSE)</f>
        <v>Por tiempo indeterminado</v>
      </c>
      <c r="G218" s="27">
        <f>VLOOKUP(Tabla4[[#This Row],[Legajo]],Anexos!A217:J511,4,FALSE)</f>
        <v>4</v>
      </c>
      <c r="I218" s="29">
        <f>VLOOKUP(Tabla4[[#This Row],[Legajo]],Tabla1[#All],10,FALSE)</f>
        <v>45351</v>
      </c>
      <c r="J218" s="27">
        <f>MONTH(Tabla4[[#This Row],[Fecha Certificado]])</f>
        <v>2</v>
      </c>
      <c r="K218" s="27">
        <f>YEAR(Tabla4[[#This Row],[Fecha Certificado]])</f>
        <v>2024</v>
      </c>
      <c r="L218" s="27">
        <f ca="1">SUMIF(Tabla1[#All],Tabla4[[#This Row],[Legajo]],Tabla1[Dias de Ausencia])</f>
        <v>2</v>
      </c>
      <c r="M218" s="27" t="str">
        <f>VLOOKUP(Tabla4[[#This Row],[Legajo]],Tabla1[#All],3,FALSE)</f>
        <v>Cuidado familiar</v>
      </c>
    </row>
    <row r="219" spans="1:13" hidden="1">
      <c r="A219" s="66">
        <v>125333</v>
      </c>
      <c r="B219" s="64" t="s">
        <v>257</v>
      </c>
      <c r="C219" s="63" t="s">
        <v>25</v>
      </c>
      <c r="D219" s="27">
        <f>VLOOKUP(Tabla4[[#This Row],[Legajo]],Anexos!A218:I512,7,FALSE)</f>
        <v>40</v>
      </c>
      <c r="E219" s="27" t="str">
        <f>VLOOKUP(Tabla4[[#This Row],[Legajo]],Anexos!A218:I512,9,FALSE)</f>
        <v>M</v>
      </c>
      <c r="F219" s="27" t="str">
        <f>VLOOKUP(Tabla4[[#This Row],[Legajo]],Anexos!A218:J512,10,FALSE)</f>
        <v>Por tiempo indeterminado</v>
      </c>
      <c r="G219" s="27">
        <f>VLOOKUP(Tabla4[[#This Row],[Legajo]],Anexos!A218:J512,4,FALSE)</f>
        <v>13</v>
      </c>
      <c r="I219" s="29" t="e">
        <f>VLOOKUP(Tabla4[[#This Row],[Legajo]],Tabla1[#All],10,FALSE)</f>
        <v>#N/A</v>
      </c>
      <c r="J219" s="27" t="e">
        <f>MONTH(Tabla4[[#This Row],[Fecha Certificado]])</f>
        <v>#N/A</v>
      </c>
      <c r="K219" s="27" t="e">
        <f>YEAR(Tabla4[[#This Row],[Fecha Certificado]])</f>
        <v>#N/A</v>
      </c>
      <c r="L219" s="27">
        <f ca="1">SUMIF(Tabla1[#All],Tabla4[[#This Row],[Legajo]],Tabla1[Dias de Ausencia])</f>
        <v>0</v>
      </c>
      <c r="M219" s="27" t="e">
        <f>VLOOKUP(Tabla4[[#This Row],[Legajo]],Tabla1[#All],3,FALSE)</f>
        <v>#N/A</v>
      </c>
    </row>
    <row r="220" spans="1:13" hidden="1">
      <c r="A220" s="66">
        <v>120637</v>
      </c>
      <c r="B220" s="64" t="s">
        <v>258</v>
      </c>
      <c r="C220" s="63" t="s">
        <v>25</v>
      </c>
      <c r="D220" s="27">
        <f>VLOOKUP(Tabla4[[#This Row],[Legajo]],Anexos!A219:I513,7,FALSE)</f>
        <v>47</v>
      </c>
      <c r="E220" s="27" t="str">
        <f>VLOOKUP(Tabla4[[#This Row],[Legajo]],Anexos!A219:I513,9,FALSE)</f>
        <v>F</v>
      </c>
      <c r="F220" s="27" t="str">
        <f>VLOOKUP(Tabla4[[#This Row],[Legajo]],Anexos!A219:J513,10,FALSE)</f>
        <v>Por tiempo indeterminado</v>
      </c>
      <c r="G220" s="27">
        <f>VLOOKUP(Tabla4[[#This Row],[Legajo]],Anexos!A219:J513,4,FALSE)</f>
        <v>18</v>
      </c>
      <c r="I220" s="29">
        <f>VLOOKUP(Tabla4[[#This Row],[Legajo]],Tabla1[#All],10,FALSE)</f>
        <v>45391</v>
      </c>
      <c r="J220" s="27">
        <f>MONTH(Tabla4[[#This Row],[Fecha Certificado]])</f>
        <v>4</v>
      </c>
      <c r="K220" s="27">
        <f>YEAR(Tabla4[[#This Row],[Fecha Certificado]])</f>
        <v>2024</v>
      </c>
      <c r="L220" s="27">
        <f ca="1">SUMIF(Tabla1[#All],Tabla4[[#This Row],[Legajo]],Tabla1[Dias de Ausencia])</f>
        <v>1</v>
      </c>
      <c r="M220" s="27" t="str">
        <f>VLOOKUP(Tabla4[[#This Row],[Legajo]],Tabla1[#All],3,FALSE)</f>
        <v>Enfermedad Profesional</v>
      </c>
    </row>
    <row r="221" spans="1:13" hidden="1">
      <c r="A221" s="66">
        <v>126103</v>
      </c>
      <c r="B221" s="64" t="s">
        <v>259</v>
      </c>
      <c r="C221" s="63" t="s">
        <v>25</v>
      </c>
      <c r="D221" s="27">
        <f>VLOOKUP(Tabla4[[#This Row],[Legajo]],Anexos!A220:I514,7,FALSE)</f>
        <v>37</v>
      </c>
      <c r="E221" s="27" t="str">
        <f>VLOOKUP(Tabla4[[#This Row],[Legajo]],Anexos!A220:I514,9,FALSE)</f>
        <v>M</v>
      </c>
      <c r="F221" s="27" t="str">
        <f>VLOOKUP(Tabla4[[#This Row],[Legajo]],Anexos!A220:J514,10,FALSE)</f>
        <v>PPD</v>
      </c>
      <c r="G221" s="27">
        <f>VLOOKUP(Tabla4[[#This Row],[Legajo]],Anexos!A220:J514,4,FALSE)</f>
        <v>6</v>
      </c>
      <c r="I221" s="29" t="e">
        <f>VLOOKUP(Tabla4[[#This Row],[Legajo]],Tabla1[#All],10,FALSE)</f>
        <v>#N/A</v>
      </c>
      <c r="J221" s="27" t="e">
        <f>MONTH(Tabla4[[#This Row],[Fecha Certificado]])</f>
        <v>#N/A</v>
      </c>
      <c r="K221" s="27" t="e">
        <f>YEAR(Tabla4[[#This Row],[Fecha Certificado]])</f>
        <v>#N/A</v>
      </c>
      <c r="L221" s="27">
        <f ca="1">SUMIF(Tabla1[#All],Tabla4[[#This Row],[Legajo]],Tabla1[Dias de Ausencia])</f>
        <v>0</v>
      </c>
      <c r="M221" s="27" t="e">
        <f>VLOOKUP(Tabla4[[#This Row],[Legajo]],Tabla1[#All],3,FALSE)</f>
        <v>#N/A</v>
      </c>
    </row>
    <row r="222" spans="1:13" hidden="1">
      <c r="A222" s="66">
        <v>120378</v>
      </c>
      <c r="B222" s="64" t="s">
        <v>260</v>
      </c>
      <c r="C222" s="63" t="s">
        <v>33</v>
      </c>
      <c r="D222" s="27">
        <f>VLOOKUP(Tabla4[[#This Row],[Legajo]],Anexos!A221:I515,7,FALSE)</f>
        <v>49</v>
      </c>
      <c r="E222" s="27" t="str">
        <f>VLOOKUP(Tabla4[[#This Row],[Legajo]],Anexos!A221:I515,9,FALSE)</f>
        <v>M</v>
      </c>
      <c r="F222" s="27" t="str">
        <f>VLOOKUP(Tabla4[[#This Row],[Legajo]],Anexos!A221:J515,10,FALSE)</f>
        <v>Por tiempo indeterminado</v>
      </c>
      <c r="G222" s="27">
        <f>VLOOKUP(Tabla4[[#This Row],[Legajo]],Anexos!A221:J515,4,FALSE)</f>
        <v>20</v>
      </c>
      <c r="I222" s="29">
        <f>VLOOKUP(Tabla4[[#This Row],[Legajo]],Tabla1[#All],10,FALSE)</f>
        <v>45324</v>
      </c>
      <c r="J222" s="27">
        <f>MONTH(Tabla4[[#This Row],[Fecha Certificado]])</f>
        <v>2</v>
      </c>
      <c r="K222" s="27">
        <f>YEAR(Tabla4[[#This Row],[Fecha Certificado]])</f>
        <v>2024</v>
      </c>
      <c r="L222" s="27">
        <f ca="1">SUMIF(Tabla1[#All],Tabla4[[#This Row],[Legajo]],Tabla1[Dias de Ausencia])</f>
        <v>5</v>
      </c>
      <c r="M222" s="27" t="str">
        <f>VLOOKUP(Tabla4[[#This Row],[Legajo]],Tabla1[#All],3,FALSE)</f>
        <v>Enfermedad</v>
      </c>
    </row>
    <row r="223" spans="1:13" hidden="1">
      <c r="A223" s="66">
        <v>121152</v>
      </c>
      <c r="B223" s="64" t="s">
        <v>261</v>
      </c>
      <c r="C223" s="63" t="s">
        <v>25</v>
      </c>
      <c r="D223" s="27">
        <f>VLOOKUP(Tabla4[[#This Row],[Legajo]],Anexos!A222:I516,7,FALSE)</f>
        <v>50</v>
      </c>
      <c r="E223" s="27" t="str">
        <f>VLOOKUP(Tabla4[[#This Row],[Legajo]],Anexos!A222:I516,9,FALSE)</f>
        <v>M</v>
      </c>
      <c r="F223" s="27" t="str">
        <f>VLOOKUP(Tabla4[[#This Row],[Legajo]],Anexos!A222:J516,10,FALSE)</f>
        <v>Por tiempo indeterminado</v>
      </c>
      <c r="G223" s="27">
        <f>VLOOKUP(Tabla4[[#This Row],[Legajo]],Anexos!A222:J516,4,FALSE)</f>
        <v>17</v>
      </c>
      <c r="I223" s="29" t="e">
        <f>VLOOKUP(Tabla4[[#This Row],[Legajo]],Tabla1[#All],10,FALSE)</f>
        <v>#N/A</v>
      </c>
      <c r="J223" s="27" t="e">
        <f>MONTH(Tabla4[[#This Row],[Fecha Certificado]])</f>
        <v>#N/A</v>
      </c>
      <c r="K223" s="27" t="e">
        <f>YEAR(Tabla4[[#This Row],[Fecha Certificado]])</f>
        <v>#N/A</v>
      </c>
      <c r="L223" s="27">
        <f ca="1">SUMIF(Tabla1[#All],Tabla4[[#This Row],[Legajo]],Tabla1[Dias de Ausencia])</f>
        <v>0</v>
      </c>
      <c r="M223" s="27" t="e">
        <f>VLOOKUP(Tabla4[[#This Row],[Legajo]],Tabla1[#All],3,FALSE)</f>
        <v>#N/A</v>
      </c>
    </row>
    <row r="224" spans="1:13" hidden="1">
      <c r="A224" s="66">
        <v>120146</v>
      </c>
      <c r="B224" s="64" t="s">
        <v>262</v>
      </c>
      <c r="C224" s="63" t="s">
        <v>25</v>
      </c>
      <c r="D224" s="27">
        <f>VLOOKUP(Tabla4[[#This Row],[Legajo]],Anexos!A223:I517,7,FALSE)</f>
        <v>62</v>
      </c>
      <c r="E224" s="27" t="str">
        <f>VLOOKUP(Tabla4[[#This Row],[Legajo]],Anexos!A223:I517,9,FALSE)</f>
        <v>M</v>
      </c>
      <c r="F224" s="27" t="str">
        <f>VLOOKUP(Tabla4[[#This Row],[Legajo]],Anexos!A223:J517,10,FALSE)</f>
        <v>Por tiempo indeterminado</v>
      </c>
      <c r="G224" s="27">
        <f>VLOOKUP(Tabla4[[#This Row],[Legajo]],Anexos!A223:J517,4,FALSE)</f>
        <v>32</v>
      </c>
      <c r="I224" s="29" t="e">
        <f>VLOOKUP(Tabla4[[#This Row],[Legajo]],Tabla1[#All],10,FALSE)</f>
        <v>#N/A</v>
      </c>
      <c r="J224" s="27" t="e">
        <f>MONTH(Tabla4[[#This Row],[Fecha Certificado]])</f>
        <v>#N/A</v>
      </c>
      <c r="K224" s="27" t="e">
        <f>YEAR(Tabla4[[#This Row],[Fecha Certificado]])</f>
        <v>#N/A</v>
      </c>
      <c r="L224" s="27">
        <f ca="1">SUMIF(Tabla1[#All],Tabla4[[#This Row],[Legajo]],Tabla1[Dias de Ausencia])</f>
        <v>0</v>
      </c>
      <c r="M224" s="27" t="e">
        <f>VLOOKUP(Tabla4[[#This Row],[Legajo]],Tabla1[#All],3,FALSE)</f>
        <v>#N/A</v>
      </c>
    </row>
    <row r="225" spans="1:13" hidden="1">
      <c r="A225" s="66">
        <v>125334</v>
      </c>
      <c r="B225" s="64" t="s">
        <v>263</v>
      </c>
      <c r="C225" s="63" t="s">
        <v>25</v>
      </c>
      <c r="D225" s="27">
        <f>VLOOKUP(Tabla4[[#This Row],[Legajo]],Anexos!A224:I518,7,FALSE)</f>
        <v>45</v>
      </c>
      <c r="E225" s="27" t="str">
        <f>VLOOKUP(Tabla4[[#This Row],[Legajo]],Anexos!A224:I518,9,FALSE)</f>
        <v>M</v>
      </c>
      <c r="F225" s="27" t="str">
        <f>VLOOKUP(Tabla4[[#This Row],[Legajo]],Anexos!A224:J518,10,FALSE)</f>
        <v>Por tiempo indeterminado</v>
      </c>
      <c r="G225" s="27">
        <f>VLOOKUP(Tabla4[[#This Row],[Legajo]],Anexos!A224:J518,4,FALSE)</f>
        <v>14</v>
      </c>
      <c r="I225" s="29" t="e">
        <f>VLOOKUP(Tabla4[[#This Row],[Legajo]],Tabla1[#All],10,FALSE)</f>
        <v>#N/A</v>
      </c>
      <c r="J225" s="27" t="e">
        <f>MONTH(Tabla4[[#This Row],[Fecha Certificado]])</f>
        <v>#N/A</v>
      </c>
      <c r="K225" s="27" t="e">
        <f>YEAR(Tabla4[[#This Row],[Fecha Certificado]])</f>
        <v>#N/A</v>
      </c>
      <c r="L225" s="27">
        <f ca="1">SUMIF(Tabla1[#All],Tabla4[[#This Row],[Legajo]],Tabla1[Dias de Ausencia])</f>
        <v>0</v>
      </c>
      <c r="M225" s="27" t="e">
        <f>VLOOKUP(Tabla4[[#This Row],[Legajo]],Tabla1[#All],3,FALSE)</f>
        <v>#N/A</v>
      </c>
    </row>
    <row r="226" spans="1:13" hidden="1">
      <c r="A226" s="66">
        <v>121146</v>
      </c>
      <c r="B226" s="64" t="s">
        <v>264</v>
      </c>
      <c r="C226" s="63" t="s">
        <v>25</v>
      </c>
      <c r="D226" s="27">
        <f>VLOOKUP(Tabla4[[#This Row],[Legajo]],Anexos!A225:I519,7,FALSE)</f>
        <v>59</v>
      </c>
      <c r="E226" s="27" t="str">
        <f>VLOOKUP(Tabla4[[#This Row],[Legajo]],Anexos!A225:I519,9,FALSE)</f>
        <v>M</v>
      </c>
      <c r="F226" s="27" t="str">
        <f>VLOOKUP(Tabla4[[#This Row],[Legajo]],Anexos!A225:J519,10,FALSE)</f>
        <v>Por tiempo indeterminado</v>
      </c>
      <c r="G226" s="27">
        <f>VLOOKUP(Tabla4[[#This Row],[Legajo]],Anexos!A225:J519,4,FALSE)</f>
        <v>17</v>
      </c>
      <c r="I226" s="29" t="e">
        <f>VLOOKUP(Tabla4[[#This Row],[Legajo]],Tabla1[#All],10,FALSE)</f>
        <v>#N/A</v>
      </c>
      <c r="J226" s="27" t="e">
        <f>MONTH(Tabla4[[#This Row],[Fecha Certificado]])</f>
        <v>#N/A</v>
      </c>
      <c r="K226" s="27" t="e">
        <f>YEAR(Tabla4[[#This Row],[Fecha Certificado]])</f>
        <v>#N/A</v>
      </c>
      <c r="L226" s="27">
        <f ca="1">SUMIF(Tabla1[#All],Tabla4[[#This Row],[Legajo]],Tabla1[Dias de Ausencia])</f>
        <v>0</v>
      </c>
      <c r="M226" s="27" t="e">
        <f>VLOOKUP(Tabla4[[#This Row],[Legajo]],Tabla1[#All],3,FALSE)</f>
        <v>#N/A</v>
      </c>
    </row>
    <row r="227" spans="1:13" hidden="1">
      <c r="A227" s="66">
        <v>125634</v>
      </c>
      <c r="B227" s="64" t="s">
        <v>265</v>
      </c>
      <c r="C227" s="63" t="s">
        <v>25</v>
      </c>
      <c r="D227" s="27">
        <f>VLOOKUP(Tabla4[[#This Row],[Legajo]],Anexos!A226:I520,7,FALSE)</f>
        <v>36</v>
      </c>
      <c r="E227" s="27" t="str">
        <f>VLOOKUP(Tabla4[[#This Row],[Legajo]],Anexos!A226:I520,9,FALSE)</f>
        <v>M</v>
      </c>
      <c r="F227" s="27" t="str">
        <f>VLOOKUP(Tabla4[[#This Row],[Legajo]],Anexos!A226:J520,10,FALSE)</f>
        <v>Por tiempo indeterminado</v>
      </c>
      <c r="G227" s="27">
        <f>VLOOKUP(Tabla4[[#This Row],[Legajo]],Anexos!A226:J520,4,FALSE)</f>
        <v>9</v>
      </c>
      <c r="I227" s="29">
        <f>VLOOKUP(Tabla4[[#This Row],[Legajo]],Tabla1[#All],10,FALSE)</f>
        <v>45414</v>
      </c>
      <c r="J227" s="27">
        <f>MONTH(Tabla4[[#This Row],[Fecha Certificado]])</f>
        <v>5</v>
      </c>
      <c r="K227" s="27">
        <f>YEAR(Tabla4[[#This Row],[Fecha Certificado]])</f>
        <v>2024</v>
      </c>
      <c r="L227" s="27">
        <f ca="1">SUMIF(Tabla1[#All],Tabla4[[#This Row],[Legajo]],Tabla1[Dias de Ausencia])</f>
        <v>2</v>
      </c>
      <c r="M227" s="27" t="str">
        <f>VLOOKUP(Tabla4[[#This Row],[Legajo]],Tabla1[#All],3,FALSE)</f>
        <v>Enfermedad</v>
      </c>
    </row>
    <row r="228" spans="1:13" hidden="1">
      <c r="A228" s="66">
        <v>120493</v>
      </c>
      <c r="B228" s="64" t="s">
        <v>266</v>
      </c>
      <c r="C228" s="63" t="s">
        <v>33</v>
      </c>
      <c r="D228" s="27">
        <f>VLOOKUP(Tabla4[[#This Row],[Legajo]],Anexos!A227:I521,7,FALSE)</f>
        <v>53</v>
      </c>
      <c r="E228" s="27" t="str">
        <f>VLOOKUP(Tabla4[[#This Row],[Legajo]],Anexos!A227:I521,9,FALSE)</f>
        <v>M</v>
      </c>
      <c r="F228" s="27" t="str">
        <f>VLOOKUP(Tabla4[[#This Row],[Legajo]],Anexos!A227:J521,10,FALSE)</f>
        <v>Por tiempo indeterminado</v>
      </c>
      <c r="G228" s="27">
        <f>VLOOKUP(Tabla4[[#This Row],[Legajo]],Anexos!A227:J521,4,FALSE)</f>
        <v>18</v>
      </c>
      <c r="I228" s="29" t="e">
        <f>VLOOKUP(Tabla4[[#This Row],[Legajo]],Tabla1[#All],10,FALSE)</f>
        <v>#N/A</v>
      </c>
      <c r="J228" s="27" t="e">
        <f>MONTH(Tabla4[[#This Row],[Fecha Certificado]])</f>
        <v>#N/A</v>
      </c>
      <c r="K228" s="27" t="e">
        <f>YEAR(Tabla4[[#This Row],[Fecha Certificado]])</f>
        <v>#N/A</v>
      </c>
      <c r="L228" s="27">
        <f ca="1">SUMIF(Tabla1[#All],Tabla4[[#This Row],[Legajo]],Tabla1[Dias de Ausencia])</f>
        <v>0</v>
      </c>
      <c r="M228" s="27" t="e">
        <f>VLOOKUP(Tabla4[[#This Row],[Legajo]],Tabla1[#All],3,FALSE)</f>
        <v>#N/A</v>
      </c>
    </row>
    <row r="229" spans="1:13" hidden="1">
      <c r="A229" s="66">
        <v>125448</v>
      </c>
      <c r="B229" s="64" t="s">
        <v>267</v>
      </c>
      <c r="C229" s="63" t="s">
        <v>25</v>
      </c>
      <c r="D229" s="27">
        <f>VLOOKUP(Tabla4[[#This Row],[Legajo]],Anexos!A228:I522,7,FALSE)</f>
        <v>37</v>
      </c>
      <c r="E229" s="27" t="str">
        <f>VLOOKUP(Tabla4[[#This Row],[Legajo]],Anexos!A228:I522,9,FALSE)</f>
        <v>F</v>
      </c>
      <c r="F229" s="27" t="str">
        <f>VLOOKUP(Tabla4[[#This Row],[Legajo]],Anexos!A228:J522,10,FALSE)</f>
        <v>Por tiempo indeterminado</v>
      </c>
      <c r="G229" s="27">
        <f>VLOOKUP(Tabla4[[#This Row],[Legajo]],Anexos!A228:J522,4,FALSE)</f>
        <v>11</v>
      </c>
      <c r="I229" s="29" t="e">
        <f>VLOOKUP(Tabla4[[#This Row],[Legajo]],Tabla1[#All],10,FALSE)</f>
        <v>#N/A</v>
      </c>
      <c r="J229" s="27" t="e">
        <f>MONTH(Tabla4[[#This Row],[Fecha Certificado]])</f>
        <v>#N/A</v>
      </c>
      <c r="K229" s="27" t="e">
        <f>YEAR(Tabla4[[#This Row],[Fecha Certificado]])</f>
        <v>#N/A</v>
      </c>
      <c r="L229" s="27">
        <f ca="1">SUMIF(Tabla1[#All],Tabla4[[#This Row],[Legajo]],Tabla1[Dias de Ausencia])</f>
        <v>0</v>
      </c>
      <c r="M229" s="27" t="e">
        <f>VLOOKUP(Tabla4[[#This Row],[Legajo]],Tabla1[#All],3,FALSE)</f>
        <v>#N/A</v>
      </c>
    </row>
    <row r="230" spans="1:13" hidden="1">
      <c r="A230" s="66">
        <v>120115</v>
      </c>
      <c r="B230" s="64" t="s">
        <v>268</v>
      </c>
      <c r="C230" s="63" t="s">
        <v>25</v>
      </c>
      <c r="D230" s="27">
        <f>VLOOKUP(Tabla4[[#This Row],[Legajo]],Anexos!A229:I523,7,FALSE)</f>
        <v>60</v>
      </c>
      <c r="E230" s="27" t="str">
        <f>VLOOKUP(Tabla4[[#This Row],[Legajo]],Anexos!A229:I523,9,FALSE)</f>
        <v>M</v>
      </c>
      <c r="F230" s="27" t="str">
        <f>VLOOKUP(Tabla4[[#This Row],[Legajo]],Anexos!A229:J523,10,FALSE)</f>
        <v>Por tiempo indeterminado</v>
      </c>
      <c r="G230" s="27">
        <f>VLOOKUP(Tabla4[[#This Row],[Legajo]],Anexos!A229:J523,4,FALSE)</f>
        <v>35</v>
      </c>
      <c r="I230" s="29">
        <f>VLOOKUP(Tabla4[[#This Row],[Legajo]],Tabla1[#All],10,FALSE)</f>
        <v>45390</v>
      </c>
      <c r="J230" s="27">
        <f>MONTH(Tabla4[[#This Row],[Fecha Certificado]])</f>
        <v>4</v>
      </c>
      <c r="K230" s="27">
        <f>YEAR(Tabla4[[#This Row],[Fecha Certificado]])</f>
        <v>2024</v>
      </c>
      <c r="L230" s="27">
        <f ca="1">SUMIF(Tabla1[#All],Tabla4[[#This Row],[Legajo]],Tabla1[Dias de Ausencia])</f>
        <v>3</v>
      </c>
      <c r="M230" s="27" t="str">
        <f>VLOOKUP(Tabla4[[#This Row],[Legajo]],Tabla1[#All],3,FALSE)</f>
        <v>Enfermedad</v>
      </c>
    </row>
    <row r="231" spans="1:13" hidden="1">
      <c r="A231" s="66">
        <v>120970</v>
      </c>
      <c r="B231" s="64" t="s">
        <v>269</v>
      </c>
      <c r="C231" s="63" t="s">
        <v>25</v>
      </c>
      <c r="D231" s="27">
        <f>VLOOKUP(Tabla4[[#This Row],[Legajo]],Anexos!A230:I524,7,FALSE)</f>
        <v>44</v>
      </c>
      <c r="E231" s="27" t="str">
        <f>VLOOKUP(Tabla4[[#This Row],[Legajo]],Anexos!A230:I524,9,FALSE)</f>
        <v>M</v>
      </c>
      <c r="F231" s="27" t="str">
        <f>VLOOKUP(Tabla4[[#This Row],[Legajo]],Anexos!A230:J524,10,FALSE)</f>
        <v>Por tiempo indeterminado</v>
      </c>
      <c r="G231" s="27">
        <f>VLOOKUP(Tabla4[[#This Row],[Legajo]],Anexos!A230:J524,4,FALSE)</f>
        <v>18</v>
      </c>
      <c r="I231" s="29" t="e">
        <f>VLOOKUP(Tabla4[[#This Row],[Legajo]],Tabla1[#All],10,FALSE)</f>
        <v>#N/A</v>
      </c>
      <c r="J231" s="27" t="e">
        <f>MONTH(Tabla4[[#This Row],[Fecha Certificado]])</f>
        <v>#N/A</v>
      </c>
      <c r="K231" s="27" t="e">
        <f>YEAR(Tabla4[[#This Row],[Fecha Certificado]])</f>
        <v>#N/A</v>
      </c>
      <c r="L231" s="27">
        <f ca="1">SUMIF(Tabla1[#All],Tabla4[[#This Row],[Legajo]],Tabla1[Dias de Ausencia])</f>
        <v>0</v>
      </c>
      <c r="M231" s="27" t="e">
        <f>VLOOKUP(Tabla4[[#This Row],[Legajo]],Tabla1[#All],3,FALSE)</f>
        <v>#N/A</v>
      </c>
    </row>
    <row r="232" spans="1:13" hidden="1">
      <c r="A232" s="66">
        <v>125335</v>
      </c>
      <c r="B232" s="64" t="s">
        <v>270</v>
      </c>
      <c r="C232" s="63" t="s">
        <v>25</v>
      </c>
      <c r="D232" s="27">
        <f>VLOOKUP(Tabla4[[#This Row],[Legajo]],Anexos!A231:I525,7,FALSE)</f>
        <v>38</v>
      </c>
      <c r="E232" s="27" t="str">
        <f>VLOOKUP(Tabla4[[#This Row],[Legajo]],Anexos!A231:I525,9,FALSE)</f>
        <v>M</v>
      </c>
      <c r="F232" s="27" t="str">
        <f>VLOOKUP(Tabla4[[#This Row],[Legajo]],Anexos!A231:J525,10,FALSE)</f>
        <v>Por tiempo indeterminado</v>
      </c>
      <c r="G232" s="27">
        <f>VLOOKUP(Tabla4[[#This Row],[Legajo]],Anexos!A231:J525,4,FALSE)</f>
        <v>14</v>
      </c>
      <c r="I232" s="29" t="e">
        <f>VLOOKUP(Tabla4[[#This Row],[Legajo]],Tabla1[#All],10,FALSE)</f>
        <v>#N/A</v>
      </c>
      <c r="J232" s="27" t="e">
        <f>MONTH(Tabla4[[#This Row],[Fecha Certificado]])</f>
        <v>#N/A</v>
      </c>
      <c r="K232" s="27" t="e">
        <f>YEAR(Tabla4[[#This Row],[Fecha Certificado]])</f>
        <v>#N/A</v>
      </c>
      <c r="L232" s="27">
        <f ca="1">SUMIF(Tabla1[#All],Tabla4[[#This Row],[Legajo]],Tabla1[Dias de Ausencia])</f>
        <v>0</v>
      </c>
      <c r="M232" s="27" t="e">
        <f>VLOOKUP(Tabla4[[#This Row],[Legajo]],Tabla1[#All],3,FALSE)</f>
        <v>#N/A</v>
      </c>
    </row>
    <row r="233" spans="1:13" hidden="1">
      <c r="A233" s="66">
        <v>120404</v>
      </c>
      <c r="B233" s="64" t="s">
        <v>271</v>
      </c>
      <c r="C233" s="63" t="s">
        <v>25</v>
      </c>
      <c r="D233" s="27">
        <f>VLOOKUP(Tabla4[[#This Row],[Legajo]],Anexos!A232:I526,7,FALSE)</f>
        <v>56</v>
      </c>
      <c r="E233" s="27" t="str">
        <f>VLOOKUP(Tabla4[[#This Row],[Legajo]],Anexos!A232:I526,9,FALSE)</f>
        <v>M</v>
      </c>
      <c r="F233" s="27" t="str">
        <f>VLOOKUP(Tabla4[[#This Row],[Legajo]],Anexos!A232:J526,10,FALSE)</f>
        <v>Por tiempo indeterminado</v>
      </c>
      <c r="G233" s="27">
        <f>VLOOKUP(Tabla4[[#This Row],[Legajo]],Anexos!A232:J526,4,FALSE)</f>
        <v>20</v>
      </c>
      <c r="I233" s="29">
        <f>VLOOKUP(Tabla4[[#This Row],[Legajo]],Tabla1[#All],10,FALSE)</f>
        <v>45348</v>
      </c>
      <c r="J233" s="27">
        <f>MONTH(Tabla4[[#This Row],[Fecha Certificado]])</f>
        <v>2</v>
      </c>
      <c r="K233" s="27">
        <f>YEAR(Tabla4[[#This Row],[Fecha Certificado]])</f>
        <v>2024</v>
      </c>
      <c r="L233" s="27">
        <f ca="1">SUMIF(Tabla1[#All],Tabla4[[#This Row],[Legajo]],Tabla1[Dias de Ausencia])</f>
        <v>15</v>
      </c>
      <c r="M233" s="27" t="str">
        <f>VLOOKUP(Tabla4[[#This Row],[Legajo]],Tabla1[#All],3,FALSE)</f>
        <v>Enfermedad</v>
      </c>
    </row>
    <row r="234" spans="1:13" hidden="1">
      <c r="A234" s="66">
        <v>120570</v>
      </c>
      <c r="B234" s="64" t="s">
        <v>272</v>
      </c>
      <c r="C234" s="63" t="s">
        <v>25</v>
      </c>
      <c r="D234" s="27">
        <f>VLOOKUP(Tabla4[[#This Row],[Legajo]],Anexos!A233:I527,7,FALSE)</f>
        <v>43</v>
      </c>
      <c r="E234" s="27" t="str">
        <f>VLOOKUP(Tabla4[[#This Row],[Legajo]],Anexos!A233:I527,9,FALSE)</f>
        <v>M</v>
      </c>
      <c r="F234" s="27" t="str">
        <f>VLOOKUP(Tabla4[[#This Row],[Legajo]],Anexos!A233:J527,10,FALSE)</f>
        <v>Por tiempo indeterminado</v>
      </c>
      <c r="G234" s="27">
        <f>VLOOKUP(Tabla4[[#This Row],[Legajo]],Anexos!A233:J527,4,FALSE)</f>
        <v>18</v>
      </c>
      <c r="I234" s="29" t="e">
        <f>VLOOKUP(Tabla4[[#This Row],[Legajo]],Tabla1[#All],10,FALSE)</f>
        <v>#N/A</v>
      </c>
      <c r="J234" s="27" t="e">
        <f>MONTH(Tabla4[[#This Row],[Fecha Certificado]])</f>
        <v>#N/A</v>
      </c>
      <c r="K234" s="27" t="e">
        <f>YEAR(Tabla4[[#This Row],[Fecha Certificado]])</f>
        <v>#N/A</v>
      </c>
      <c r="L234" s="27">
        <f ca="1">SUMIF(Tabla1[#All],Tabla4[[#This Row],[Legajo]],Tabla1[Dias de Ausencia])</f>
        <v>0</v>
      </c>
      <c r="M234" s="27" t="e">
        <f>VLOOKUP(Tabla4[[#This Row],[Legajo]],Tabla1[#All],3,FALSE)</f>
        <v>#N/A</v>
      </c>
    </row>
    <row r="235" spans="1:13" hidden="1">
      <c r="A235" s="66">
        <v>120458</v>
      </c>
      <c r="B235" s="64" t="s">
        <v>273</v>
      </c>
      <c r="C235" s="63" t="s">
        <v>25</v>
      </c>
      <c r="D235" s="27">
        <f>VLOOKUP(Tabla4[[#This Row],[Legajo]],Anexos!A234:I528,7,FALSE)</f>
        <v>53</v>
      </c>
      <c r="E235" s="27" t="str">
        <f>VLOOKUP(Tabla4[[#This Row],[Legajo]],Anexos!A234:I528,9,FALSE)</f>
        <v>M</v>
      </c>
      <c r="F235" s="27" t="str">
        <f>VLOOKUP(Tabla4[[#This Row],[Legajo]],Anexos!A234:J528,10,FALSE)</f>
        <v>Por tiempo indeterminado</v>
      </c>
      <c r="G235" s="27">
        <f>VLOOKUP(Tabla4[[#This Row],[Legajo]],Anexos!A234:J528,4,FALSE)</f>
        <v>19</v>
      </c>
      <c r="I235" s="29" t="e">
        <f>VLOOKUP(Tabla4[[#This Row],[Legajo]],Tabla1[#All],10,FALSE)</f>
        <v>#N/A</v>
      </c>
      <c r="J235" s="27" t="e">
        <f>MONTH(Tabla4[[#This Row],[Fecha Certificado]])</f>
        <v>#N/A</v>
      </c>
      <c r="K235" s="27" t="e">
        <f>YEAR(Tabla4[[#This Row],[Fecha Certificado]])</f>
        <v>#N/A</v>
      </c>
      <c r="L235" s="27">
        <f ca="1">SUMIF(Tabla1[#All],Tabla4[[#This Row],[Legajo]],Tabla1[Dias de Ausencia])</f>
        <v>0</v>
      </c>
      <c r="M235" s="27" t="e">
        <f>VLOOKUP(Tabla4[[#This Row],[Legajo]],Tabla1[#All],3,FALSE)</f>
        <v>#N/A</v>
      </c>
    </row>
    <row r="236" spans="1:13" hidden="1">
      <c r="A236" s="66">
        <v>126050</v>
      </c>
      <c r="B236" s="64" t="s">
        <v>274</v>
      </c>
      <c r="C236" s="63" t="s">
        <v>53</v>
      </c>
      <c r="D236" s="27">
        <f>VLOOKUP(Tabla4[[#This Row],[Legajo]],Anexos!A235:I529,7,FALSE)</f>
        <v>31</v>
      </c>
      <c r="E236" s="27" t="str">
        <f>VLOOKUP(Tabla4[[#This Row],[Legajo]],Anexos!A235:I529,9,FALSE)</f>
        <v>M</v>
      </c>
      <c r="F236" s="27" t="str">
        <f>VLOOKUP(Tabla4[[#This Row],[Legajo]],Anexos!A235:J529,10,FALSE)</f>
        <v>Por tiempo indeterminado</v>
      </c>
      <c r="G236" s="27">
        <f>VLOOKUP(Tabla4[[#This Row],[Legajo]],Anexos!A235:J529,4,FALSE)</f>
        <v>6</v>
      </c>
      <c r="I236" s="29" t="e">
        <f>VLOOKUP(Tabla4[[#This Row],[Legajo]],Tabla1[#All],10,FALSE)</f>
        <v>#N/A</v>
      </c>
      <c r="J236" s="27" t="e">
        <f>MONTH(Tabla4[[#This Row],[Fecha Certificado]])</f>
        <v>#N/A</v>
      </c>
      <c r="K236" s="27" t="e">
        <f>YEAR(Tabla4[[#This Row],[Fecha Certificado]])</f>
        <v>#N/A</v>
      </c>
      <c r="L236" s="27">
        <f ca="1">SUMIF(Tabla1[#All],Tabla4[[#This Row],[Legajo]],Tabla1[Dias de Ausencia])</f>
        <v>0</v>
      </c>
      <c r="M236" s="27" t="e">
        <f>VLOOKUP(Tabla4[[#This Row],[Legajo]],Tabla1[#All],3,FALSE)</f>
        <v>#N/A</v>
      </c>
    </row>
    <row r="237" spans="1:13" hidden="1">
      <c r="A237" s="66">
        <v>120138</v>
      </c>
      <c r="B237" s="64" t="s">
        <v>276</v>
      </c>
      <c r="C237" s="63" t="s">
        <v>25</v>
      </c>
      <c r="D237" s="27">
        <f>VLOOKUP(Tabla4[[#This Row],[Legajo]],Anexos!A236:I530,7,FALSE)</f>
        <v>57</v>
      </c>
      <c r="E237" s="27" t="str">
        <f>VLOOKUP(Tabla4[[#This Row],[Legajo]],Anexos!A236:I530,9,FALSE)</f>
        <v>M</v>
      </c>
      <c r="F237" s="27" t="str">
        <f>VLOOKUP(Tabla4[[#This Row],[Legajo]],Anexos!A236:J530,10,FALSE)</f>
        <v>Por tiempo indeterminado</v>
      </c>
      <c r="G237" s="27">
        <f>VLOOKUP(Tabla4[[#This Row],[Legajo]],Anexos!A236:J530,4,FALSE)</f>
        <v>32</v>
      </c>
      <c r="I237" s="29" t="e">
        <f>VLOOKUP(Tabla4[[#This Row],[Legajo]],Tabla1[#All],10,FALSE)</f>
        <v>#N/A</v>
      </c>
      <c r="J237" s="27" t="e">
        <f>MONTH(Tabla4[[#This Row],[Fecha Certificado]])</f>
        <v>#N/A</v>
      </c>
      <c r="K237" s="27" t="e">
        <f>YEAR(Tabla4[[#This Row],[Fecha Certificado]])</f>
        <v>#N/A</v>
      </c>
      <c r="L237" s="27">
        <f ca="1">SUMIF(Tabla1[#All],Tabla4[[#This Row],[Legajo]],Tabla1[Dias de Ausencia])</f>
        <v>0</v>
      </c>
      <c r="M237" s="27" t="e">
        <f>VLOOKUP(Tabla4[[#This Row],[Legajo]],Tabla1[#All],3,FALSE)</f>
        <v>#N/A</v>
      </c>
    </row>
    <row r="238" spans="1:13" hidden="1">
      <c r="A238" s="66">
        <v>126272</v>
      </c>
      <c r="B238" s="64" t="s">
        <v>277</v>
      </c>
      <c r="C238" s="63" t="s">
        <v>53</v>
      </c>
      <c r="D238" s="27">
        <f>VLOOKUP(Tabla4[[#This Row],[Legajo]],Anexos!A237:I531,7,FALSE)</f>
        <v>22</v>
      </c>
      <c r="E238" s="27" t="str">
        <f>VLOOKUP(Tabla4[[#This Row],[Legajo]],Anexos!A237:I531,9,FALSE)</f>
        <v>M</v>
      </c>
      <c r="F238" s="27" t="str">
        <f>VLOOKUP(Tabla4[[#This Row],[Legajo]],Anexos!A237:J531,10,FALSE)</f>
        <v>Por tiempo indeterminado</v>
      </c>
      <c r="G238" s="27">
        <f>VLOOKUP(Tabla4[[#This Row],[Legajo]],Anexos!A237:J531,4,FALSE)</f>
        <v>1</v>
      </c>
      <c r="I238" s="29" t="e">
        <f>VLOOKUP(Tabla4[[#This Row],[Legajo]],Tabla1[#All],10,FALSE)</f>
        <v>#N/A</v>
      </c>
      <c r="J238" s="27" t="e">
        <f>MONTH(Tabla4[[#This Row],[Fecha Certificado]])</f>
        <v>#N/A</v>
      </c>
      <c r="K238" s="27" t="e">
        <f>YEAR(Tabla4[[#This Row],[Fecha Certificado]])</f>
        <v>#N/A</v>
      </c>
      <c r="L238" s="27">
        <f ca="1">SUMIF(Tabla1[#All],Tabla4[[#This Row],[Legajo]],Tabla1[Dias de Ausencia])</f>
        <v>0</v>
      </c>
      <c r="M238" s="27" t="e">
        <f>VLOOKUP(Tabla4[[#This Row],[Legajo]],Tabla1[#All],3,FALSE)</f>
        <v>#N/A</v>
      </c>
    </row>
    <row r="239" spans="1:13" hidden="1">
      <c r="A239" s="66">
        <v>126358</v>
      </c>
      <c r="B239" s="67" t="s">
        <v>279</v>
      </c>
      <c r="C239" s="63" t="s">
        <v>25</v>
      </c>
      <c r="D239" s="27">
        <f>VLOOKUP(Tabla4[[#This Row],[Legajo]],Anexos!A238:I532,7,FALSE)</f>
        <v>59</v>
      </c>
      <c r="E239" s="27" t="str">
        <f>VLOOKUP(Tabla4[[#This Row],[Legajo]],Anexos!A238:I532,9,FALSE)</f>
        <v>M</v>
      </c>
      <c r="F239" s="27" t="str">
        <f>VLOOKUP(Tabla4[[#This Row],[Legajo]],Anexos!A238:J532,10,FALSE)</f>
        <v>A plazo fijo</v>
      </c>
      <c r="G239" s="27">
        <f>VLOOKUP(Tabla4[[#This Row],[Legajo]],Anexos!A238:J532,4,FALSE)</f>
        <v>1</v>
      </c>
      <c r="I239" s="29" t="e">
        <f>VLOOKUP(Tabla4[[#This Row],[Legajo]],Tabla1[#All],10,FALSE)</f>
        <v>#N/A</v>
      </c>
      <c r="J239" s="27" t="e">
        <f>MONTH(Tabla4[[#This Row],[Fecha Certificado]])</f>
        <v>#N/A</v>
      </c>
      <c r="K239" s="27" t="e">
        <f>YEAR(Tabla4[[#This Row],[Fecha Certificado]])</f>
        <v>#N/A</v>
      </c>
      <c r="L239" s="27">
        <f ca="1">SUMIF(Tabla1[#All],Tabla4[[#This Row],[Legajo]],Tabla1[Dias de Ausencia])</f>
        <v>0</v>
      </c>
      <c r="M239" s="27" t="e">
        <f>VLOOKUP(Tabla4[[#This Row],[Legajo]],Tabla1[#All],3,FALSE)</f>
        <v>#N/A</v>
      </c>
    </row>
    <row r="240" spans="1:13" hidden="1">
      <c r="A240" s="66">
        <v>125370</v>
      </c>
      <c r="B240" s="64" t="s">
        <v>280</v>
      </c>
      <c r="C240" s="63" t="s">
        <v>25</v>
      </c>
      <c r="D240" s="27">
        <f>VLOOKUP(Tabla4[[#This Row],[Legajo]],Anexos!A239:I533,7,FALSE)</f>
        <v>37</v>
      </c>
      <c r="E240" s="27" t="str">
        <f>VLOOKUP(Tabla4[[#This Row],[Legajo]],Anexos!A239:I533,9,FALSE)</f>
        <v>M</v>
      </c>
      <c r="F240" s="27" t="str">
        <f>VLOOKUP(Tabla4[[#This Row],[Legajo]],Anexos!A239:J533,10,FALSE)</f>
        <v>Por tiempo indeterminado</v>
      </c>
      <c r="G240" s="27">
        <f>VLOOKUP(Tabla4[[#This Row],[Legajo]],Anexos!A239:J533,4,FALSE)</f>
        <v>14</v>
      </c>
      <c r="I240" s="29" t="e">
        <f>VLOOKUP(Tabla4[[#This Row],[Legajo]],Tabla1[#All],10,FALSE)</f>
        <v>#N/A</v>
      </c>
      <c r="J240" s="27" t="e">
        <f>MONTH(Tabla4[[#This Row],[Fecha Certificado]])</f>
        <v>#N/A</v>
      </c>
      <c r="K240" s="27" t="e">
        <f>YEAR(Tabla4[[#This Row],[Fecha Certificado]])</f>
        <v>#N/A</v>
      </c>
      <c r="L240" s="27">
        <f ca="1">SUMIF(Tabla1[#All],Tabla4[[#This Row],[Legajo]],Tabla1[Dias de Ausencia])</f>
        <v>0</v>
      </c>
      <c r="M240" s="27" t="e">
        <f>VLOOKUP(Tabla4[[#This Row],[Legajo]],Tabla1[#All],3,FALSE)</f>
        <v>#N/A</v>
      </c>
    </row>
    <row r="241" spans="1:13" hidden="1">
      <c r="A241" s="66">
        <v>121621</v>
      </c>
      <c r="B241" s="64" t="s">
        <v>281</v>
      </c>
      <c r="C241" s="63" t="s">
        <v>25</v>
      </c>
      <c r="D241" s="27">
        <f>VLOOKUP(Tabla4[[#This Row],[Legajo]],Anexos!A240:I534,7,FALSE)</f>
        <v>63</v>
      </c>
      <c r="E241" s="27" t="str">
        <f>VLOOKUP(Tabla4[[#This Row],[Legajo]],Anexos!A240:I534,9,FALSE)</f>
        <v>M</v>
      </c>
      <c r="F241" s="27" t="str">
        <f>VLOOKUP(Tabla4[[#This Row],[Legajo]],Anexos!A240:J534,10,FALSE)</f>
        <v>Por tiempo indeterminado</v>
      </c>
      <c r="G241" s="27">
        <f>VLOOKUP(Tabla4[[#This Row],[Legajo]],Anexos!A240:J534,4,FALSE)</f>
        <v>19</v>
      </c>
      <c r="I241" s="29" t="e">
        <f>VLOOKUP(Tabla4[[#This Row],[Legajo]],Tabla1[#All],10,FALSE)</f>
        <v>#N/A</v>
      </c>
      <c r="J241" s="27" t="e">
        <f>MONTH(Tabla4[[#This Row],[Fecha Certificado]])</f>
        <v>#N/A</v>
      </c>
      <c r="K241" s="27" t="e">
        <f>YEAR(Tabla4[[#This Row],[Fecha Certificado]])</f>
        <v>#N/A</v>
      </c>
      <c r="L241" s="27">
        <f ca="1">SUMIF(Tabla1[#All],Tabla4[[#This Row],[Legajo]],Tabla1[Dias de Ausencia])</f>
        <v>0</v>
      </c>
      <c r="M241" s="27" t="e">
        <f>VLOOKUP(Tabla4[[#This Row],[Legajo]],Tabla1[#All],3,FALSE)</f>
        <v>#N/A</v>
      </c>
    </row>
    <row r="242" spans="1:13" hidden="1">
      <c r="A242" s="66">
        <v>126122</v>
      </c>
      <c r="B242" s="67" t="s">
        <v>282</v>
      </c>
      <c r="C242" s="63" t="s">
        <v>25</v>
      </c>
      <c r="D242" s="27">
        <f>VLOOKUP(Tabla4[[#This Row],[Legajo]],Anexos!A241:I535,7,FALSE)</f>
        <v>37</v>
      </c>
      <c r="E242" s="27" t="str">
        <f>VLOOKUP(Tabla4[[#This Row],[Legajo]],Anexos!A241:I535,9,FALSE)</f>
        <v>M</v>
      </c>
      <c r="F242" s="27" t="str">
        <f>VLOOKUP(Tabla4[[#This Row],[Legajo]],Anexos!A241:J535,10,FALSE)</f>
        <v>Por tiempo indeterminado</v>
      </c>
      <c r="G242" s="27">
        <f>VLOOKUP(Tabla4[[#This Row],[Legajo]],Anexos!A241:J535,4,FALSE)</f>
        <v>2</v>
      </c>
      <c r="I242" s="29" t="e">
        <f>VLOOKUP(Tabla4[[#This Row],[Legajo]],Tabla1[#All],10,FALSE)</f>
        <v>#N/A</v>
      </c>
      <c r="J242" s="27" t="e">
        <f>MONTH(Tabla4[[#This Row],[Fecha Certificado]])</f>
        <v>#N/A</v>
      </c>
      <c r="K242" s="27" t="e">
        <f>YEAR(Tabla4[[#This Row],[Fecha Certificado]])</f>
        <v>#N/A</v>
      </c>
      <c r="L242" s="27">
        <f ca="1">SUMIF(Tabla1[#All],Tabla4[[#This Row],[Legajo]],Tabla1[Dias de Ausencia])</f>
        <v>0</v>
      </c>
      <c r="M242" s="27" t="e">
        <f>VLOOKUP(Tabla4[[#This Row],[Legajo]],Tabla1[#All],3,FALSE)</f>
        <v>#N/A</v>
      </c>
    </row>
    <row r="243" spans="1:13" hidden="1">
      <c r="A243" s="66">
        <v>121216</v>
      </c>
      <c r="B243" s="64" t="s">
        <v>284</v>
      </c>
      <c r="C243" s="63" t="s">
        <v>25</v>
      </c>
      <c r="D243" s="27">
        <f>VLOOKUP(Tabla4[[#This Row],[Legajo]],Anexos!A242:I536,7,FALSE)</f>
        <v>40</v>
      </c>
      <c r="E243" s="27" t="str">
        <f>VLOOKUP(Tabla4[[#This Row],[Legajo]],Anexos!A242:I536,9,FALSE)</f>
        <v>M</v>
      </c>
      <c r="F243" s="27" t="str">
        <f>VLOOKUP(Tabla4[[#This Row],[Legajo]],Anexos!A242:J536,10,FALSE)</f>
        <v>Por tiempo indeterminado</v>
      </c>
      <c r="G243" s="27">
        <f>VLOOKUP(Tabla4[[#This Row],[Legajo]],Anexos!A242:J536,4,FALSE)</f>
        <v>18</v>
      </c>
      <c r="I243" s="29" t="e">
        <f>VLOOKUP(Tabla4[[#This Row],[Legajo]],Tabla1[#All],10,FALSE)</f>
        <v>#N/A</v>
      </c>
      <c r="J243" s="27" t="e">
        <f>MONTH(Tabla4[[#This Row],[Fecha Certificado]])</f>
        <v>#N/A</v>
      </c>
      <c r="K243" s="27" t="e">
        <f>YEAR(Tabla4[[#This Row],[Fecha Certificado]])</f>
        <v>#N/A</v>
      </c>
      <c r="L243" s="27">
        <f ca="1">SUMIF(Tabla1[#All],Tabla4[[#This Row],[Legajo]],Tabla1[Dias de Ausencia])</f>
        <v>0</v>
      </c>
      <c r="M243" s="27" t="e">
        <f>VLOOKUP(Tabla4[[#This Row],[Legajo]],Tabla1[#All],3,FALSE)</f>
        <v>#N/A</v>
      </c>
    </row>
    <row r="244" spans="1:13" hidden="1">
      <c r="A244" s="66">
        <v>121155</v>
      </c>
      <c r="B244" s="64" t="s">
        <v>285</v>
      </c>
      <c r="C244" s="63" t="s">
        <v>25</v>
      </c>
      <c r="D244" s="27">
        <f>VLOOKUP(Tabla4[[#This Row],[Legajo]],Anexos!A243:I537,7,FALSE)</f>
        <v>59</v>
      </c>
      <c r="E244" s="27" t="str">
        <f>VLOOKUP(Tabla4[[#This Row],[Legajo]],Anexos!A243:I537,9,FALSE)</f>
        <v>F</v>
      </c>
      <c r="F244" s="27" t="str">
        <f>VLOOKUP(Tabla4[[#This Row],[Legajo]],Anexos!A243:J537,10,FALSE)</f>
        <v>Por tiempo indeterminado</v>
      </c>
      <c r="G244" s="27">
        <f>VLOOKUP(Tabla4[[#This Row],[Legajo]],Anexos!A243:J537,4,FALSE)</f>
        <v>18</v>
      </c>
      <c r="I244" s="29">
        <f>VLOOKUP(Tabla4[[#This Row],[Legajo]],Tabla1[#All],10,FALSE)</f>
        <v>45343</v>
      </c>
      <c r="J244" s="27">
        <f>MONTH(Tabla4[[#This Row],[Fecha Certificado]])</f>
        <v>2</v>
      </c>
      <c r="K244" s="27">
        <f>YEAR(Tabla4[[#This Row],[Fecha Certificado]])</f>
        <v>2024</v>
      </c>
      <c r="L244" s="27">
        <f ca="1">SUMIF(Tabla1[#All],Tabla4[[#This Row],[Legajo]],Tabla1[Dias de Ausencia])</f>
        <v>1</v>
      </c>
      <c r="M244" s="27" t="str">
        <f>VLOOKUP(Tabla4[[#This Row],[Legajo]],Tabla1[#All],3,FALSE)</f>
        <v>Enfermedad</v>
      </c>
    </row>
    <row r="245" spans="1:13" hidden="1">
      <c r="A245" s="66">
        <v>120132</v>
      </c>
      <c r="B245" s="64" t="s">
        <v>286</v>
      </c>
      <c r="C245" s="63" t="s">
        <v>33</v>
      </c>
      <c r="D245" s="27">
        <f>VLOOKUP(Tabla4[[#This Row],[Legajo]],Anexos!A244:I538,7,FALSE)</f>
        <v>55</v>
      </c>
      <c r="E245" s="27" t="str">
        <f>VLOOKUP(Tabla4[[#This Row],[Legajo]],Anexos!A244:I538,9,FALSE)</f>
        <v>F</v>
      </c>
      <c r="F245" s="27" t="str">
        <f>VLOOKUP(Tabla4[[#This Row],[Legajo]],Anexos!A244:J538,10,FALSE)</f>
        <v>Por tiempo indeterminado</v>
      </c>
      <c r="G245" s="27">
        <f>VLOOKUP(Tabla4[[#This Row],[Legajo]],Anexos!A244:J538,4,FALSE)</f>
        <v>32</v>
      </c>
      <c r="I245" s="29" t="e">
        <f>VLOOKUP(Tabla4[[#This Row],[Legajo]],Tabla1[#All],10,FALSE)</f>
        <v>#N/A</v>
      </c>
      <c r="J245" s="27" t="e">
        <f>MONTH(Tabla4[[#This Row],[Fecha Certificado]])</f>
        <v>#N/A</v>
      </c>
      <c r="K245" s="27" t="e">
        <f>YEAR(Tabla4[[#This Row],[Fecha Certificado]])</f>
        <v>#N/A</v>
      </c>
      <c r="L245" s="27">
        <f ca="1">SUMIF(Tabla1[#All],Tabla4[[#This Row],[Legajo]],Tabla1[Dias de Ausencia])</f>
        <v>0</v>
      </c>
      <c r="M245" s="27" t="e">
        <f>VLOOKUP(Tabla4[[#This Row],[Legajo]],Tabla1[#All],3,FALSE)</f>
        <v>#N/A</v>
      </c>
    </row>
    <row r="246" spans="1:13" hidden="1">
      <c r="A246" s="66">
        <v>125447</v>
      </c>
      <c r="B246" s="64" t="s">
        <v>287</v>
      </c>
      <c r="C246" s="63" t="s">
        <v>25</v>
      </c>
      <c r="D246" s="27">
        <f>VLOOKUP(Tabla4[[#This Row],[Legajo]],Anexos!A245:I539,7,FALSE)</f>
        <v>39</v>
      </c>
      <c r="E246" s="27" t="str">
        <f>VLOOKUP(Tabla4[[#This Row],[Legajo]],Anexos!A245:I539,9,FALSE)</f>
        <v>M</v>
      </c>
      <c r="F246" s="27" t="str">
        <f>VLOOKUP(Tabla4[[#This Row],[Legajo]],Anexos!A245:J539,10,FALSE)</f>
        <v>Por tiempo indeterminado</v>
      </c>
      <c r="G246" s="27">
        <f>VLOOKUP(Tabla4[[#This Row],[Legajo]],Anexos!A245:J539,4,FALSE)</f>
        <v>11</v>
      </c>
      <c r="I246" s="29">
        <f>VLOOKUP(Tabla4[[#This Row],[Legajo]],Tabla1[#All],10,FALSE)</f>
        <v>45329</v>
      </c>
      <c r="J246" s="27">
        <f>MONTH(Tabla4[[#This Row],[Fecha Certificado]])</f>
        <v>2</v>
      </c>
      <c r="K246" s="27">
        <f>YEAR(Tabla4[[#This Row],[Fecha Certificado]])</f>
        <v>2024</v>
      </c>
      <c r="L246" s="27">
        <f ca="1">SUMIF(Tabla1[#All],Tabla4[[#This Row],[Legajo]],Tabla1[Dias de Ausencia])</f>
        <v>2</v>
      </c>
      <c r="M246" s="27" t="str">
        <f>VLOOKUP(Tabla4[[#This Row],[Legajo]],Tabla1[#All],3,FALSE)</f>
        <v>enfermedad</v>
      </c>
    </row>
    <row r="247" spans="1:13" hidden="1">
      <c r="A247" s="66">
        <v>125997</v>
      </c>
      <c r="B247" s="67" t="s">
        <v>288</v>
      </c>
      <c r="C247" s="63" t="s">
        <v>25</v>
      </c>
      <c r="D247" s="27">
        <f>VLOOKUP(Tabla4[[#This Row],[Legajo]],Anexos!A246:I540,7,FALSE)</f>
        <v>51</v>
      </c>
      <c r="E247" s="27" t="str">
        <f>VLOOKUP(Tabla4[[#This Row],[Legajo]],Anexos!A246:I540,9,FALSE)</f>
        <v>F</v>
      </c>
      <c r="F247" s="27" t="str">
        <f>VLOOKUP(Tabla4[[#This Row],[Legajo]],Anexos!A246:J540,10,FALSE)</f>
        <v>PPD</v>
      </c>
      <c r="G247" s="27">
        <f>VLOOKUP(Tabla4[[#This Row],[Legajo]],Anexos!A246:J540,4,FALSE)</f>
        <v>5</v>
      </c>
      <c r="I247" s="29" t="e">
        <f>VLOOKUP(Tabla4[[#This Row],[Legajo]],Tabla1[#All],10,FALSE)</f>
        <v>#N/A</v>
      </c>
      <c r="J247" s="27" t="e">
        <f>MONTH(Tabla4[[#This Row],[Fecha Certificado]])</f>
        <v>#N/A</v>
      </c>
      <c r="K247" s="27" t="e">
        <f>YEAR(Tabla4[[#This Row],[Fecha Certificado]])</f>
        <v>#N/A</v>
      </c>
      <c r="L247" s="27">
        <f ca="1">SUMIF(Tabla1[#All],Tabla4[[#This Row],[Legajo]],Tabla1[Dias de Ausencia])</f>
        <v>0</v>
      </c>
      <c r="M247" s="27" t="e">
        <f>VLOOKUP(Tabla4[[#This Row],[Legajo]],Tabla1[#All],3,FALSE)</f>
        <v>#N/A</v>
      </c>
    </row>
    <row r="248" spans="1:13" hidden="1">
      <c r="A248" s="66">
        <v>125510</v>
      </c>
      <c r="B248" s="64" t="s">
        <v>289</v>
      </c>
      <c r="C248" s="63" t="s">
        <v>25</v>
      </c>
      <c r="D248" s="27">
        <f>VLOOKUP(Tabla4[[#This Row],[Legajo]],Anexos!A247:I541,7,FALSE)</f>
        <v>34</v>
      </c>
      <c r="E248" s="27" t="str">
        <f>VLOOKUP(Tabla4[[#This Row],[Legajo]],Anexos!A247:I541,9,FALSE)</f>
        <v>F</v>
      </c>
      <c r="F248" s="27" t="str">
        <f>VLOOKUP(Tabla4[[#This Row],[Legajo]],Anexos!A247:J541,10,FALSE)</f>
        <v>Por tiempo indeterminado</v>
      </c>
      <c r="G248" s="27">
        <f>VLOOKUP(Tabla4[[#This Row],[Legajo]],Anexos!A247:J541,4,FALSE)</f>
        <v>11</v>
      </c>
      <c r="I248" s="29" t="e">
        <f>VLOOKUP(Tabla4[[#This Row],[Legajo]],Tabla1[#All],10,FALSE)</f>
        <v>#N/A</v>
      </c>
      <c r="J248" s="27" t="e">
        <f>MONTH(Tabla4[[#This Row],[Fecha Certificado]])</f>
        <v>#N/A</v>
      </c>
      <c r="K248" s="27" t="e">
        <f>YEAR(Tabla4[[#This Row],[Fecha Certificado]])</f>
        <v>#N/A</v>
      </c>
      <c r="L248" s="27">
        <f ca="1">SUMIF(Tabla1[#All],Tabla4[[#This Row],[Legajo]],Tabla1[Dias de Ausencia])</f>
        <v>0</v>
      </c>
      <c r="M248" s="27" t="e">
        <f>VLOOKUP(Tabla4[[#This Row],[Legajo]],Tabla1[#All],3,FALSE)</f>
        <v>#N/A</v>
      </c>
    </row>
    <row r="249" spans="1:13" hidden="1">
      <c r="A249" s="66">
        <v>125336</v>
      </c>
      <c r="B249" s="64" t="s">
        <v>290</v>
      </c>
      <c r="C249" s="63" t="s">
        <v>25</v>
      </c>
      <c r="D249" s="27">
        <f>VLOOKUP(Tabla4[[#This Row],[Legajo]],Anexos!A248:I542,7,FALSE)</f>
        <v>62</v>
      </c>
      <c r="E249" s="27" t="str">
        <f>VLOOKUP(Tabla4[[#This Row],[Legajo]],Anexos!A248:I542,9,FALSE)</f>
        <v>M</v>
      </c>
      <c r="F249" s="27" t="str">
        <f>VLOOKUP(Tabla4[[#This Row],[Legajo]],Anexos!A248:J542,10,FALSE)</f>
        <v>Por tiempo indeterminado</v>
      </c>
      <c r="G249" s="27">
        <f>VLOOKUP(Tabla4[[#This Row],[Legajo]],Anexos!A248:J542,4,FALSE)</f>
        <v>14</v>
      </c>
      <c r="I249" s="29" t="e">
        <f>VLOOKUP(Tabla4[[#This Row],[Legajo]],Tabla1[#All],10,FALSE)</f>
        <v>#N/A</v>
      </c>
      <c r="J249" s="27" t="e">
        <f>MONTH(Tabla4[[#This Row],[Fecha Certificado]])</f>
        <v>#N/A</v>
      </c>
      <c r="K249" s="27" t="e">
        <f>YEAR(Tabla4[[#This Row],[Fecha Certificado]])</f>
        <v>#N/A</v>
      </c>
      <c r="L249" s="27">
        <f ca="1">SUMIF(Tabla1[#All],Tabla4[[#This Row],[Legajo]],Tabla1[Dias de Ausencia])</f>
        <v>0</v>
      </c>
      <c r="M249" s="27" t="e">
        <f>VLOOKUP(Tabla4[[#This Row],[Legajo]],Tabla1[#All],3,FALSE)</f>
        <v>#N/A</v>
      </c>
    </row>
    <row r="250" spans="1:13" hidden="1">
      <c r="A250" s="66">
        <v>125245</v>
      </c>
      <c r="B250" s="64" t="s">
        <v>291</v>
      </c>
      <c r="C250" s="63" t="s">
        <v>25</v>
      </c>
      <c r="D250" s="27">
        <f>VLOOKUP(Tabla4[[#This Row],[Legajo]],Anexos!A249:I543,7,FALSE)</f>
        <v>36</v>
      </c>
      <c r="E250" s="27" t="str">
        <f>VLOOKUP(Tabla4[[#This Row],[Legajo]],Anexos!A249:I543,9,FALSE)</f>
        <v>F</v>
      </c>
      <c r="F250" s="27" t="str">
        <f>VLOOKUP(Tabla4[[#This Row],[Legajo]],Anexos!A249:J543,10,FALSE)</f>
        <v>Por tiempo indeterminado</v>
      </c>
      <c r="G250" s="27">
        <f>VLOOKUP(Tabla4[[#This Row],[Legajo]],Anexos!A249:J543,4,FALSE)</f>
        <v>12</v>
      </c>
      <c r="I250" s="29">
        <f>VLOOKUP(Tabla4[[#This Row],[Legajo]],Tabla1[#All],10,FALSE)</f>
        <v>45390</v>
      </c>
      <c r="J250" s="27">
        <f>MONTH(Tabla4[[#This Row],[Fecha Certificado]])</f>
        <v>4</v>
      </c>
      <c r="K250" s="27">
        <f>YEAR(Tabla4[[#This Row],[Fecha Certificado]])</f>
        <v>2024</v>
      </c>
      <c r="L250" s="27" t="e">
        <f ca="1">SUMIF(Tabla1[#All],Tabla4[[#This Row],[Legajo]],Tabla1[Dias de Ausencia])</f>
        <v>#NUM!</v>
      </c>
      <c r="M250" s="27" t="str">
        <f>VLOOKUP(Tabla4[[#This Row],[Legajo]],Tabla1[#All],3,FALSE)</f>
        <v>Permiso Medico</v>
      </c>
    </row>
    <row r="251" spans="1:13" hidden="1">
      <c r="A251" s="66">
        <v>121093</v>
      </c>
      <c r="B251" s="64" t="s">
        <v>292</v>
      </c>
      <c r="C251" s="63" t="s">
        <v>33</v>
      </c>
      <c r="D251" s="27">
        <f>VLOOKUP(Tabla4[[#This Row],[Legajo]],Anexos!A250:I544,7,FALSE)</f>
        <v>46</v>
      </c>
      <c r="E251" s="27" t="str">
        <f>VLOOKUP(Tabla4[[#This Row],[Legajo]],Anexos!A250:I544,9,FALSE)</f>
        <v>M</v>
      </c>
      <c r="F251" s="27" t="str">
        <f>VLOOKUP(Tabla4[[#This Row],[Legajo]],Anexos!A250:J544,10,FALSE)</f>
        <v>Por tiempo indeterminado</v>
      </c>
      <c r="G251" s="27">
        <f>VLOOKUP(Tabla4[[#This Row],[Legajo]],Anexos!A250:J544,4,FALSE)</f>
        <v>18</v>
      </c>
      <c r="I251" s="29" t="e">
        <f>VLOOKUP(Tabla4[[#This Row],[Legajo]],Tabla1[#All],10,FALSE)</f>
        <v>#N/A</v>
      </c>
      <c r="J251" s="27" t="e">
        <f>MONTH(Tabla4[[#This Row],[Fecha Certificado]])</f>
        <v>#N/A</v>
      </c>
      <c r="K251" s="27" t="e">
        <f>YEAR(Tabla4[[#This Row],[Fecha Certificado]])</f>
        <v>#N/A</v>
      </c>
      <c r="L251" s="27">
        <f ca="1">SUMIF(Tabla1[#All],Tabla4[[#This Row],[Legajo]],Tabla1[Dias de Ausencia])</f>
        <v>0</v>
      </c>
      <c r="M251" s="27" t="e">
        <f>VLOOKUP(Tabla4[[#This Row],[Legajo]],Tabla1[#All],3,FALSE)</f>
        <v>#N/A</v>
      </c>
    </row>
    <row r="252" spans="1:13" hidden="1">
      <c r="A252" s="66">
        <v>120583</v>
      </c>
      <c r="B252" s="64" t="s">
        <v>293</v>
      </c>
      <c r="C252" s="63" t="s">
        <v>25</v>
      </c>
      <c r="D252" s="27">
        <f>VLOOKUP(Tabla4[[#This Row],[Legajo]],Anexos!A251:I545,7,FALSE)</f>
        <v>42</v>
      </c>
      <c r="E252" s="27" t="str">
        <f>VLOOKUP(Tabla4[[#This Row],[Legajo]],Anexos!A251:I545,9,FALSE)</f>
        <v>F</v>
      </c>
      <c r="F252" s="27" t="str">
        <f>VLOOKUP(Tabla4[[#This Row],[Legajo]],Anexos!A251:J545,10,FALSE)</f>
        <v>Por tiempo indeterminado</v>
      </c>
      <c r="G252" s="27">
        <f>VLOOKUP(Tabla4[[#This Row],[Legajo]],Anexos!A251:J545,4,FALSE)</f>
        <v>18</v>
      </c>
      <c r="I252" s="29">
        <f>VLOOKUP(Tabla4[[#This Row],[Legajo]],Tabla1[#All],10,FALSE)</f>
        <v>45343</v>
      </c>
      <c r="J252" s="27">
        <f>MONTH(Tabla4[[#This Row],[Fecha Certificado]])</f>
        <v>2</v>
      </c>
      <c r="K252" s="27">
        <f>YEAR(Tabla4[[#This Row],[Fecha Certificado]])</f>
        <v>2024</v>
      </c>
      <c r="L252" s="27">
        <f ca="1">SUMIF(Tabla1[#All],Tabla4[[#This Row],[Legajo]],Tabla1[Dias de Ausencia])</f>
        <v>1</v>
      </c>
      <c r="M252" s="27" t="str">
        <f>VLOOKUP(Tabla4[[#This Row],[Legajo]],Tabla1[#All],3,FALSE)</f>
        <v>enfermedad</v>
      </c>
    </row>
    <row r="253" spans="1:13" hidden="1">
      <c r="A253" s="66">
        <v>121150</v>
      </c>
      <c r="B253" s="64" t="s">
        <v>294</v>
      </c>
      <c r="C253" s="63" t="s">
        <v>25</v>
      </c>
      <c r="D253" s="27">
        <f>VLOOKUP(Tabla4[[#This Row],[Legajo]],Anexos!A252:I546,7,FALSE)</f>
        <v>38</v>
      </c>
      <c r="E253" s="27" t="str">
        <f>VLOOKUP(Tabla4[[#This Row],[Legajo]],Anexos!A252:I546,9,FALSE)</f>
        <v>M</v>
      </c>
      <c r="F253" s="27" t="str">
        <f>VLOOKUP(Tabla4[[#This Row],[Legajo]],Anexos!A252:J546,10,FALSE)</f>
        <v>Por tiempo indeterminado</v>
      </c>
      <c r="G253" s="27">
        <f>VLOOKUP(Tabla4[[#This Row],[Legajo]],Anexos!A252:J546,4,FALSE)</f>
        <v>19</v>
      </c>
      <c r="I253" s="29" t="e">
        <f>VLOOKUP(Tabla4[[#This Row],[Legajo]],Tabla1[#All],10,FALSE)</f>
        <v>#N/A</v>
      </c>
      <c r="J253" s="27" t="e">
        <f>MONTH(Tabla4[[#This Row],[Fecha Certificado]])</f>
        <v>#N/A</v>
      </c>
      <c r="K253" s="27" t="e">
        <f>YEAR(Tabla4[[#This Row],[Fecha Certificado]])</f>
        <v>#N/A</v>
      </c>
      <c r="L253" s="27">
        <f ca="1">SUMIF(Tabla1[#All],Tabla4[[#This Row],[Legajo]],Tabla1[Dias de Ausencia])</f>
        <v>0</v>
      </c>
      <c r="M253" s="27" t="e">
        <f>VLOOKUP(Tabla4[[#This Row],[Legajo]],Tabla1[#All],3,FALSE)</f>
        <v>#N/A</v>
      </c>
    </row>
    <row r="254" spans="1:13" hidden="1">
      <c r="A254" s="66">
        <v>120663</v>
      </c>
      <c r="B254" s="64" t="s">
        <v>295</v>
      </c>
      <c r="C254" s="63" t="s">
        <v>25</v>
      </c>
      <c r="D254" s="27">
        <f>VLOOKUP(Tabla4[[#This Row],[Legajo]],Anexos!A253:I547,7,FALSE)</f>
        <v>59</v>
      </c>
      <c r="E254" s="27" t="str">
        <f>VLOOKUP(Tabla4[[#This Row],[Legajo]],Anexos!A253:I547,9,FALSE)</f>
        <v>F</v>
      </c>
      <c r="F254" s="27" t="str">
        <f>VLOOKUP(Tabla4[[#This Row],[Legajo]],Anexos!A253:J547,10,FALSE)</f>
        <v>Por tiempo indeterminado</v>
      </c>
      <c r="G254" s="27">
        <f>VLOOKUP(Tabla4[[#This Row],[Legajo]],Anexos!A253:J547,4,FALSE)</f>
        <v>19</v>
      </c>
      <c r="I254" s="29" t="e">
        <f>VLOOKUP(Tabla4[[#This Row],[Legajo]],Tabla1[#All],10,FALSE)</f>
        <v>#N/A</v>
      </c>
      <c r="J254" s="27" t="e">
        <f>MONTH(Tabla4[[#This Row],[Fecha Certificado]])</f>
        <v>#N/A</v>
      </c>
      <c r="K254" s="27" t="e">
        <f>YEAR(Tabla4[[#This Row],[Fecha Certificado]])</f>
        <v>#N/A</v>
      </c>
      <c r="L254" s="27">
        <f ca="1">SUMIF(Tabla1[#All],Tabla4[[#This Row],[Legajo]],Tabla1[Dias de Ausencia])</f>
        <v>0</v>
      </c>
      <c r="M254" s="27" t="e">
        <f>VLOOKUP(Tabla4[[#This Row],[Legajo]],Tabla1[#All],3,FALSE)</f>
        <v>#N/A</v>
      </c>
    </row>
    <row r="255" spans="1:13" hidden="1">
      <c r="A255" s="66">
        <v>121075</v>
      </c>
      <c r="B255" s="64" t="s">
        <v>296</v>
      </c>
      <c r="C255" s="63" t="s">
        <v>25</v>
      </c>
      <c r="D255" s="27">
        <f>VLOOKUP(Tabla4[[#This Row],[Legajo]],Anexos!A254:I548,7,FALSE)</f>
        <v>43</v>
      </c>
      <c r="E255" s="27" t="str">
        <f>VLOOKUP(Tabla4[[#This Row],[Legajo]],Anexos!A254:I548,9,FALSE)</f>
        <v>M</v>
      </c>
      <c r="F255" s="27" t="str">
        <f>VLOOKUP(Tabla4[[#This Row],[Legajo]],Anexos!A254:J548,10,FALSE)</f>
        <v>Por tiempo indeterminado</v>
      </c>
      <c r="G255" s="27">
        <f>VLOOKUP(Tabla4[[#This Row],[Legajo]],Anexos!A254:J548,4,FALSE)</f>
        <v>18</v>
      </c>
      <c r="I255" s="29" t="e">
        <f>VLOOKUP(Tabla4[[#This Row],[Legajo]],Tabla1[#All],10,FALSE)</f>
        <v>#N/A</v>
      </c>
      <c r="J255" s="27" t="e">
        <f>MONTH(Tabla4[[#This Row],[Fecha Certificado]])</f>
        <v>#N/A</v>
      </c>
      <c r="K255" s="27" t="e">
        <f>YEAR(Tabla4[[#This Row],[Fecha Certificado]])</f>
        <v>#N/A</v>
      </c>
      <c r="L255" s="27">
        <f ca="1">SUMIF(Tabla1[#All],Tabla4[[#This Row],[Legajo]],Tabla1[Dias de Ausencia])</f>
        <v>0</v>
      </c>
      <c r="M255" s="27" t="e">
        <f>VLOOKUP(Tabla4[[#This Row],[Legajo]],Tabla1[#All],3,FALSE)</f>
        <v>#N/A</v>
      </c>
    </row>
    <row r="256" spans="1:13" hidden="1">
      <c r="A256" s="66">
        <v>120412</v>
      </c>
      <c r="B256" s="64" t="s">
        <v>297</v>
      </c>
      <c r="C256" s="63" t="s">
        <v>25</v>
      </c>
      <c r="D256" s="27">
        <f>VLOOKUP(Tabla4[[#This Row],[Legajo]],Anexos!A255:I549,7,FALSE)</f>
        <v>59</v>
      </c>
      <c r="E256" s="27" t="str">
        <f>VLOOKUP(Tabla4[[#This Row],[Legajo]],Anexos!A255:I549,9,FALSE)</f>
        <v>F</v>
      </c>
      <c r="F256" s="27" t="str">
        <f>VLOOKUP(Tabla4[[#This Row],[Legajo]],Anexos!A255:J549,10,FALSE)</f>
        <v>Por tiempo indeterminado</v>
      </c>
      <c r="G256" s="27">
        <f>VLOOKUP(Tabla4[[#This Row],[Legajo]],Anexos!A255:J549,4,FALSE)</f>
        <v>19</v>
      </c>
      <c r="I256" s="29" t="e">
        <f>VLOOKUP(Tabla4[[#This Row],[Legajo]],Tabla1[#All],10,FALSE)</f>
        <v>#N/A</v>
      </c>
      <c r="J256" s="27" t="e">
        <f>MONTH(Tabla4[[#This Row],[Fecha Certificado]])</f>
        <v>#N/A</v>
      </c>
      <c r="K256" s="27" t="e">
        <f>YEAR(Tabla4[[#This Row],[Fecha Certificado]])</f>
        <v>#N/A</v>
      </c>
      <c r="L256" s="27">
        <f ca="1">SUMIF(Tabla1[#All],Tabla4[[#This Row],[Legajo]],Tabla1[Dias de Ausencia])</f>
        <v>0</v>
      </c>
      <c r="M256" s="27" t="e">
        <f>VLOOKUP(Tabla4[[#This Row],[Legajo]],Tabla1[#All],3,FALSE)</f>
        <v>#N/A</v>
      </c>
    </row>
    <row r="257" spans="1:13" hidden="1">
      <c r="A257" s="66">
        <v>121151</v>
      </c>
      <c r="B257" s="64" t="s">
        <v>298</v>
      </c>
      <c r="C257" s="63" t="s">
        <v>33</v>
      </c>
      <c r="D257" s="27">
        <f>VLOOKUP(Tabla4[[#This Row],[Legajo]],Anexos!A256:I550,7,FALSE)</f>
        <v>40</v>
      </c>
      <c r="E257" s="27" t="str">
        <f>VLOOKUP(Tabla4[[#This Row],[Legajo]],Anexos!A256:I550,9,FALSE)</f>
        <v>F</v>
      </c>
      <c r="F257" s="27" t="str">
        <f>VLOOKUP(Tabla4[[#This Row],[Legajo]],Anexos!A256:J550,10,FALSE)</f>
        <v>Por tiempo indeterminado</v>
      </c>
      <c r="G257" s="27">
        <f>VLOOKUP(Tabla4[[#This Row],[Legajo]],Anexos!A256:J550,4,FALSE)</f>
        <v>17</v>
      </c>
      <c r="I257" s="29" t="e">
        <f>VLOOKUP(Tabla4[[#This Row],[Legajo]],Tabla1[#All],10,FALSE)</f>
        <v>#N/A</v>
      </c>
      <c r="J257" s="27" t="e">
        <f>MONTH(Tabla4[[#This Row],[Fecha Certificado]])</f>
        <v>#N/A</v>
      </c>
      <c r="K257" s="27" t="e">
        <f>YEAR(Tabla4[[#This Row],[Fecha Certificado]])</f>
        <v>#N/A</v>
      </c>
      <c r="L257" s="27">
        <f ca="1">SUMIF(Tabla1[#All],Tabla4[[#This Row],[Legajo]],Tabla1[Dias de Ausencia])</f>
        <v>0</v>
      </c>
      <c r="M257" s="27" t="e">
        <f>VLOOKUP(Tabla4[[#This Row],[Legajo]],Tabla1[#All],3,FALSE)</f>
        <v>#N/A</v>
      </c>
    </row>
    <row r="258" spans="1:13" hidden="1">
      <c r="A258" s="66">
        <v>125701</v>
      </c>
      <c r="B258" s="64" t="s">
        <v>299</v>
      </c>
      <c r="C258" s="63" t="s">
        <v>25</v>
      </c>
      <c r="D258" s="27">
        <f>VLOOKUP(Tabla4[[#This Row],[Legajo]],Anexos!A257:I551,7,FALSE)</f>
        <v>37</v>
      </c>
      <c r="E258" s="27" t="str">
        <f>VLOOKUP(Tabla4[[#This Row],[Legajo]],Anexos!A257:I551,9,FALSE)</f>
        <v>M</v>
      </c>
      <c r="F258" s="27" t="str">
        <f>VLOOKUP(Tabla4[[#This Row],[Legajo]],Anexos!A257:J551,10,FALSE)</f>
        <v>Por tiempo indeterminado</v>
      </c>
      <c r="G258" s="27">
        <f>VLOOKUP(Tabla4[[#This Row],[Legajo]],Anexos!A257:J551,4,FALSE)</f>
        <v>9</v>
      </c>
      <c r="I258" s="29" t="e">
        <f>VLOOKUP(Tabla4[[#This Row],[Legajo]],Tabla1[#All],10,FALSE)</f>
        <v>#N/A</v>
      </c>
      <c r="J258" s="27" t="e">
        <f>MONTH(Tabla4[[#This Row],[Fecha Certificado]])</f>
        <v>#N/A</v>
      </c>
      <c r="K258" s="27" t="e">
        <f>YEAR(Tabla4[[#This Row],[Fecha Certificado]])</f>
        <v>#N/A</v>
      </c>
      <c r="L258" s="27">
        <f ca="1">SUMIF(Tabla1[#All],Tabla4[[#This Row],[Legajo]],Tabla1[Dias de Ausencia])</f>
        <v>0</v>
      </c>
      <c r="M258" s="27" t="e">
        <f>VLOOKUP(Tabla4[[#This Row],[Legajo]],Tabla1[#All],3,FALSE)</f>
        <v>#N/A</v>
      </c>
    </row>
    <row r="259" spans="1:13" hidden="1">
      <c r="A259" s="66">
        <v>120900</v>
      </c>
      <c r="B259" s="64" t="s">
        <v>300</v>
      </c>
      <c r="C259" s="63" t="s">
        <v>25</v>
      </c>
      <c r="D259" s="27">
        <f>VLOOKUP(Tabla4[[#This Row],[Legajo]],Anexos!A258:I552,7,FALSE)</f>
        <v>50</v>
      </c>
      <c r="E259" s="27" t="str">
        <f>VLOOKUP(Tabla4[[#This Row],[Legajo]],Anexos!A258:I552,9,FALSE)</f>
        <v>M</v>
      </c>
      <c r="F259" s="27" t="str">
        <f>VLOOKUP(Tabla4[[#This Row],[Legajo]],Anexos!A258:J552,10,FALSE)</f>
        <v>Por tiempo indeterminado</v>
      </c>
      <c r="G259" s="27">
        <f>VLOOKUP(Tabla4[[#This Row],[Legajo]],Anexos!A258:J552,4,FALSE)</f>
        <v>18</v>
      </c>
      <c r="I259" s="29" t="e">
        <f>VLOOKUP(Tabla4[[#This Row],[Legajo]],Tabla1[#All],10,FALSE)</f>
        <v>#N/A</v>
      </c>
      <c r="J259" s="27" t="e">
        <f>MONTH(Tabla4[[#This Row],[Fecha Certificado]])</f>
        <v>#N/A</v>
      </c>
      <c r="K259" s="27" t="e">
        <f>YEAR(Tabla4[[#This Row],[Fecha Certificado]])</f>
        <v>#N/A</v>
      </c>
      <c r="L259" s="27">
        <f ca="1">SUMIF(Tabla1[#All],Tabla4[[#This Row],[Legajo]],Tabla1[Dias de Ausencia])</f>
        <v>0</v>
      </c>
      <c r="M259" s="27" t="e">
        <f>VLOOKUP(Tabla4[[#This Row],[Legajo]],Tabla1[#All],3,FALSE)</f>
        <v>#N/A</v>
      </c>
    </row>
    <row r="260" spans="1:13" hidden="1">
      <c r="A260" s="66">
        <v>125808</v>
      </c>
      <c r="B260" s="64" t="s">
        <v>301</v>
      </c>
      <c r="C260" s="63" t="s">
        <v>53</v>
      </c>
      <c r="D260" s="27">
        <f>VLOOKUP(Tabla4[[#This Row],[Legajo]],Anexos!A259:I553,7,FALSE)</f>
        <v>39</v>
      </c>
      <c r="E260" s="27" t="str">
        <f>VLOOKUP(Tabla4[[#This Row],[Legajo]],Anexos!A259:I553,9,FALSE)</f>
        <v>M</v>
      </c>
      <c r="F260" s="27" t="str">
        <f>VLOOKUP(Tabla4[[#This Row],[Legajo]],Anexos!A259:J553,10,FALSE)</f>
        <v>Por tiempo indeterminado</v>
      </c>
      <c r="G260" s="27">
        <f>VLOOKUP(Tabla4[[#This Row],[Legajo]],Anexos!A259:J553,4,FALSE)</f>
        <v>8</v>
      </c>
      <c r="I260" s="29" t="e">
        <f>VLOOKUP(Tabla4[[#This Row],[Legajo]],Tabla1[#All],10,FALSE)</f>
        <v>#N/A</v>
      </c>
      <c r="J260" s="27" t="e">
        <f>MONTH(Tabla4[[#This Row],[Fecha Certificado]])</f>
        <v>#N/A</v>
      </c>
      <c r="K260" s="27" t="e">
        <f>YEAR(Tabla4[[#This Row],[Fecha Certificado]])</f>
        <v>#N/A</v>
      </c>
      <c r="L260" s="27">
        <f ca="1">SUMIF(Tabla1[#All],Tabla4[[#This Row],[Legajo]],Tabla1[Dias de Ausencia])</f>
        <v>0</v>
      </c>
      <c r="M260" s="27" t="e">
        <f>VLOOKUP(Tabla4[[#This Row],[Legajo]],Tabla1[#All],3,FALSE)</f>
        <v>#N/A</v>
      </c>
    </row>
    <row r="261" spans="1:13" hidden="1">
      <c r="A261" s="66">
        <v>125738</v>
      </c>
      <c r="B261" s="64" t="s">
        <v>302</v>
      </c>
      <c r="C261" s="63" t="s">
        <v>33</v>
      </c>
      <c r="D261" s="27">
        <f>VLOOKUP(Tabla4[[#This Row],[Legajo]],Anexos!A260:I554,7,FALSE)</f>
        <v>35</v>
      </c>
      <c r="E261" s="27" t="str">
        <f>VLOOKUP(Tabla4[[#This Row],[Legajo]],Anexos!A260:I554,9,FALSE)</f>
        <v>M</v>
      </c>
      <c r="F261" s="27" t="str">
        <f>VLOOKUP(Tabla4[[#This Row],[Legajo]],Anexos!A260:J554,10,FALSE)</f>
        <v>Por tiempo indeterminado</v>
      </c>
      <c r="G261" s="27">
        <f>VLOOKUP(Tabla4[[#This Row],[Legajo]],Anexos!A260:J554,4,FALSE)</f>
        <v>8</v>
      </c>
      <c r="I261" s="29" t="e">
        <f>VLOOKUP(Tabla4[[#This Row],[Legajo]],Tabla1[#All],10,FALSE)</f>
        <v>#N/A</v>
      </c>
      <c r="J261" s="27" t="e">
        <f>MONTH(Tabla4[[#This Row],[Fecha Certificado]])</f>
        <v>#N/A</v>
      </c>
      <c r="K261" s="27" t="e">
        <f>YEAR(Tabla4[[#This Row],[Fecha Certificado]])</f>
        <v>#N/A</v>
      </c>
      <c r="L261" s="27">
        <f ca="1">SUMIF(Tabla1[#All],Tabla4[[#This Row],[Legajo]],Tabla1[Dias de Ausencia])</f>
        <v>0</v>
      </c>
      <c r="M261" s="27" t="e">
        <f>VLOOKUP(Tabla4[[#This Row],[Legajo]],Tabla1[#All],3,FALSE)</f>
        <v>#N/A</v>
      </c>
    </row>
    <row r="262" spans="1:13" hidden="1">
      <c r="A262" s="66">
        <v>125467</v>
      </c>
      <c r="B262" s="64" t="s">
        <v>303</v>
      </c>
      <c r="C262" s="63" t="s">
        <v>25</v>
      </c>
      <c r="D262" s="27">
        <f>VLOOKUP(Tabla4[[#This Row],[Legajo]],Anexos!A261:I555,7,FALSE)</f>
        <v>48</v>
      </c>
      <c r="E262" s="27" t="str">
        <f>VLOOKUP(Tabla4[[#This Row],[Legajo]],Anexos!A261:I555,9,FALSE)</f>
        <v>F</v>
      </c>
      <c r="F262" s="27" t="str">
        <f>VLOOKUP(Tabla4[[#This Row],[Legajo]],Anexos!A261:J555,10,FALSE)</f>
        <v>Por tiempo indeterminado</v>
      </c>
      <c r="G262" s="27">
        <f>VLOOKUP(Tabla4[[#This Row],[Legajo]],Anexos!A261:J555,4,FALSE)</f>
        <v>11</v>
      </c>
      <c r="I262" s="29">
        <f>VLOOKUP(Tabla4[[#This Row],[Legajo]],Tabla1[#All],10,FALSE)</f>
        <v>45356</v>
      </c>
      <c r="J262" s="27">
        <f>MONTH(Tabla4[[#This Row],[Fecha Certificado]])</f>
        <v>3</v>
      </c>
      <c r="K262" s="27">
        <f>YEAR(Tabla4[[#This Row],[Fecha Certificado]])</f>
        <v>2024</v>
      </c>
      <c r="L262" s="27">
        <f ca="1">SUMIF(Tabla1[#All],Tabla4[[#This Row],[Legajo]],Tabla1[Dias de Ausencia])</f>
        <v>15</v>
      </c>
      <c r="M262" s="27" t="str">
        <f>VLOOKUP(Tabla4[[#This Row],[Legajo]],Tabla1[#All],3,FALSE)</f>
        <v>Enfermedad</v>
      </c>
    </row>
    <row r="263" spans="1:13" hidden="1">
      <c r="A263" s="66">
        <v>120644</v>
      </c>
      <c r="B263" s="64" t="s">
        <v>304</v>
      </c>
      <c r="C263" s="63" t="s">
        <v>33</v>
      </c>
      <c r="D263" s="27">
        <f>VLOOKUP(Tabla4[[#This Row],[Legajo]],Anexos!A262:I556,7,FALSE)</f>
        <v>47</v>
      </c>
      <c r="E263" s="27" t="str">
        <f>VLOOKUP(Tabla4[[#This Row],[Legajo]],Anexos!A262:I556,9,FALSE)</f>
        <v>M</v>
      </c>
      <c r="F263" s="27" t="str">
        <f>VLOOKUP(Tabla4[[#This Row],[Legajo]],Anexos!A262:J556,10,FALSE)</f>
        <v>Por tiempo indeterminado</v>
      </c>
      <c r="G263" s="27">
        <f>VLOOKUP(Tabla4[[#This Row],[Legajo]],Anexos!A262:J556,4,FALSE)</f>
        <v>18</v>
      </c>
      <c r="I263" s="29" t="e">
        <f>VLOOKUP(Tabla4[[#This Row],[Legajo]],Tabla1[#All],10,FALSE)</f>
        <v>#N/A</v>
      </c>
      <c r="J263" s="27" t="e">
        <f>MONTH(Tabla4[[#This Row],[Fecha Certificado]])</f>
        <v>#N/A</v>
      </c>
      <c r="K263" s="27" t="e">
        <f>YEAR(Tabla4[[#This Row],[Fecha Certificado]])</f>
        <v>#N/A</v>
      </c>
      <c r="L263" s="27">
        <f ca="1">SUMIF(Tabla1[#All],Tabla4[[#This Row],[Legajo]],Tabla1[Dias de Ausencia])</f>
        <v>0</v>
      </c>
      <c r="M263" s="27" t="e">
        <f>VLOOKUP(Tabla4[[#This Row],[Legajo]],Tabla1[#All],3,FALSE)</f>
        <v>#N/A</v>
      </c>
    </row>
    <row r="264" spans="1:13" hidden="1">
      <c r="A264" s="66">
        <v>120640</v>
      </c>
      <c r="B264" s="64" t="s">
        <v>305</v>
      </c>
      <c r="C264" s="63" t="s">
        <v>25</v>
      </c>
      <c r="D264" s="27">
        <f>VLOOKUP(Tabla4[[#This Row],[Legajo]],Anexos!A263:I557,7,FALSE)</f>
        <v>61</v>
      </c>
      <c r="E264" s="27" t="str">
        <f>VLOOKUP(Tabla4[[#This Row],[Legajo]],Anexos!A263:I557,9,FALSE)</f>
        <v>M</v>
      </c>
      <c r="F264" s="27" t="str">
        <f>VLOOKUP(Tabla4[[#This Row],[Legajo]],Anexos!A263:J557,10,FALSE)</f>
        <v>Por tiempo indeterminado</v>
      </c>
      <c r="G264" s="27">
        <f>VLOOKUP(Tabla4[[#This Row],[Legajo]],Anexos!A263:J557,4,FALSE)</f>
        <v>18</v>
      </c>
      <c r="I264" s="29" t="e">
        <f>VLOOKUP(Tabla4[[#This Row],[Legajo]],Tabla1[#All],10,FALSE)</f>
        <v>#N/A</v>
      </c>
      <c r="J264" s="27" t="e">
        <f>MONTH(Tabla4[[#This Row],[Fecha Certificado]])</f>
        <v>#N/A</v>
      </c>
      <c r="K264" s="27" t="e">
        <f>YEAR(Tabla4[[#This Row],[Fecha Certificado]])</f>
        <v>#N/A</v>
      </c>
      <c r="L264" s="27">
        <f ca="1">SUMIF(Tabla1[#All],Tabla4[[#This Row],[Legajo]],Tabla1[Dias de Ausencia])</f>
        <v>0</v>
      </c>
      <c r="M264" s="27" t="e">
        <f>VLOOKUP(Tabla4[[#This Row],[Legajo]],Tabla1[#All],3,FALSE)</f>
        <v>#N/A</v>
      </c>
    </row>
    <row r="265" spans="1:13" hidden="1">
      <c r="A265" s="66">
        <v>120664</v>
      </c>
      <c r="B265" s="64" t="s">
        <v>306</v>
      </c>
      <c r="C265" s="63" t="s">
        <v>25</v>
      </c>
      <c r="D265" s="27">
        <f>VLOOKUP(Tabla4[[#This Row],[Legajo]],Anexos!A264:I558,7,FALSE)</f>
        <v>43</v>
      </c>
      <c r="E265" s="27" t="str">
        <f>VLOOKUP(Tabla4[[#This Row],[Legajo]],Anexos!A264:I558,9,FALSE)</f>
        <v>M</v>
      </c>
      <c r="F265" s="27" t="str">
        <f>VLOOKUP(Tabla4[[#This Row],[Legajo]],Anexos!A264:J558,10,FALSE)</f>
        <v>Por tiempo indeterminado</v>
      </c>
      <c r="G265" s="27">
        <f>VLOOKUP(Tabla4[[#This Row],[Legajo]],Anexos!A264:J558,4,FALSE)</f>
        <v>18</v>
      </c>
      <c r="I265" s="29" t="e">
        <f>VLOOKUP(Tabla4[[#This Row],[Legajo]],Tabla1[#All],10,FALSE)</f>
        <v>#N/A</v>
      </c>
      <c r="J265" s="27" t="e">
        <f>MONTH(Tabla4[[#This Row],[Fecha Certificado]])</f>
        <v>#N/A</v>
      </c>
      <c r="K265" s="27" t="e">
        <f>YEAR(Tabla4[[#This Row],[Fecha Certificado]])</f>
        <v>#N/A</v>
      </c>
      <c r="L265" s="27">
        <f ca="1">SUMIF(Tabla1[#All],Tabla4[[#This Row],[Legajo]],Tabla1[Dias de Ausencia])</f>
        <v>0</v>
      </c>
      <c r="M265" s="27" t="e">
        <f>VLOOKUP(Tabla4[[#This Row],[Legajo]],Tabla1[#All],3,FALSE)</f>
        <v>#N/A</v>
      </c>
    </row>
    <row r="266" spans="1:13" hidden="1">
      <c r="A266" s="66">
        <v>126095</v>
      </c>
      <c r="B266" s="67" t="s">
        <v>307</v>
      </c>
      <c r="C266" s="63" t="s">
        <v>25</v>
      </c>
      <c r="D266" s="27">
        <f>VLOOKUP(Tabla4[[#This Row],[Legajo]],Anexos!A265:I559,7,FALSE)</f>
        <v>26</v>
      </c>
      <c r="E266" s="27" t="str">
        <f>VLOOKUP(Tabla4[[#This Row],[Legajo]],Anexos!A265:I559,9,FALSE)</f>
        <v>M</v>
      </c>
      <c r="F266" s="27" t="str">
        <f>VLOOKUP(Tabla4[[#This Row],[Legajo]],Anexos!A265:J559,10,FALSE)</f>
        <v>PPD</v>
      </c>
      <c r="G266" s="27">
        <f>VLOOKUP(Tabla4[[#This Row],[Legajo]],Anexos!A265:J559,4,FALSE)</f>
        <v>6</v>
      </c>
      <c r="I266" s="29" t="e">
        <f>VLOOKUP(Tabla4[[#This Row],[Legajo]],Tabla1[#All],10,FALSE)</f>
        <v>#N/A</v>
      </c>
      <c r="J266" s="27" t="e">
        <f>MONTH(Tabla4[[#This Row],[Fecha Certificado]])</f>
        <v>#N/A</v>
      </c>
      <c r="K266" s="27" t="e">
        <f>YEAR(Tabla4[[#This Row],[Fecha Certificado]])</f>
        <v>#N/A</v>
      </c>
      <c r="L266" s="27">
        <f ca="1">SUMIF(Tabla1[#All],Tabla4[[#This Row],[Legajo]],Tabla1[Dias de Ausencia])</f>
        <v>0</v>
      </c>
      <c r="M266" s="27" t="e">
        <f>VLOOKUP(Tabla4[[#This Row],[Legajo]],Tabla1[#All],3,FALSE)</f>
        <v>#N/A</v>
      </c>
    </row>
    <row r="267" spans="1:13" hidden="1">
      <c r="A267" s="66">
        <v>120402</v>
      </c>
      <c r="B267" s="64" t="s">
        <v>308</v>
      </c>
      <c r="C267" s="63" t="s">
        <v>33</v>
      </c>
      <c r="D267" s="27">
        <f>VLOOKUP(Tabla4[[#This Row],[Legajo]],Anexos!A266:I560,7,FALSE)</f>
        <v>60</v>
      </c>
      <c r="E267" s="27" t="str">
        <f>VLOOKUP(Tabla4[[#This Row],[Legajo]],Anexos!A266:I560,9,FALSE)</f>
        <v>M</v>
      </c>
      <c r="F267" s="27" t="str">
        <f>VLOOKUP(Tabla4[[#This Row],[Legajo]],Anexos!A266:J560,10,FALSE)</f>
        <v>Por tiempo indeterminado</v>
      </c>
      <c r="G267" s="27">
        <f>VLOOKUP(Tabla4[[#This Row],[Legajo]],Anexos!A266:J560,4,FALSE)</f>
        <v>21</v>
      </c>
      <c r="I267" s="29">
        <f>VLOOKUP(Tabla4[[#This Row],[Legajo]],Tabla1[#All],10,FALSE)</f>
        <v>45355</v>
      </c>
      <c r="J267" s="27">
        <f>MONTH(Tabla4[[#This Row],[Fecha Certificado]])</f>
        <v>3</v>
      </c>
      <c r="K267" s="27">
        <f>YEAR(Tabla4[[#This Row],[Fecha Certificado]])</f>
        <v>2024</v>
      </c>
      <c r="L267" s="27">
        <f ca="1">SUMIF(Tabla1[#All],Tabla4[[#This Row],[Legajo]],Tabla1[Dias de Ausencia])</f>
        <v>4</v>
      </c>
      <c r="M267" s="27" t="str">
        <f>VLOOKUP(Tabla4[[#This Row],[Legajo]],Tabla1[#All],3,FALSE)</f>
        <v>Enfermedad</v>
      </c>
    </row>
    <row r="268" spans="1:13" hidden="1">
      <c r="A268" s="66">
        <v>125374</v>
      </c>
      <c r="B268" s="64" t="s">
        <v>309</v>
      </c>
      <c r="C268" s="63" t="s">
        <v>25</v>
      </c>
      <c r="D268" s="27">
        <f>VLOOKUP(Tabla4[[#This Row],[Legajo]],Anexos!A267:I561,7,FALSE)</f>
        <v>46</v>
      </c>
      <c r="E268" s="27" t="str">
        <f>VLOOKUP(Tabla4[[#This Row],[Legajo]],Anexos!A267:I561,9,FALSE)</f>
        <v>M</v>
      </c>
      <c r="F268" s="27" t="str">
        <f>VLOOKUP(Tabla4[[#This Row],[Legajo]],Anexos!A267:J561,10,FALSE)</f>
        <v>Por tiempo indeterminado</v>
      </c>
      <c r="G268" s="27">
        <f>VLOOKUP(Tabla4[[#This Row],[Legajo]],Anexos!A267:J561,4,FALSE)</f>
        <v>13</v>
      </c>
      <c r="I268" s="29">
        <f>VLOOKUP(Tabla4[[#This Row],[Legajo]],Tabla1[#All],10,FALSE)</f>
        <v>45352</v>
      </c>
      <c r="J268" s="27">
        <f>MONTH(Tabla4[[#This Row],[Fecha Certificado]])</f>
        <v>3</v>
      </c>
      <c r="K268" s="27">
        <f>YEAR(Tabla4[[#This Row],[Fecha Certificado]])</f>
        <v>2024</v>
      </c>
      <c r="L268" s="27">
        <f ca="1">SUMIF(Tabla1[#All],Tabla4[[#This Row],[Legajo]],Tabla1[Dias de Ausencia])</f>
        <v>24</v>
      </c>
      <c r="M268" s="27" t="str">
        <f>VLOOKUP(Tabla4[[#This Row],[Legajo]],Tabla1[#All],3,FALSE)</f>
        <v>Enfermedad</v>
      </c>
    </row>
    <row r="269" spans="1:13" hidden="1">
      <c r="A269" s="66">
        <v>125486</v>
      </c>
      <c r="B269" s="64" t="s">
        <v>310</v>
      </c>
      <c r="C269" s="63" t="s">
        <v>25</v>
      </c>
      <c r="D269" s="27">
        <f>VLOOKUP(Tabla4[[#This Row],[Legajo]],Anexos!A268:I562,7,FALSE)</f>
        <v>34</v>
      </c>
      <c r="E269" s="27" t="str">
        <f>VLOOKUP(Tabla4[[#This Row],[Legajo]],Anexos!A268:I562,9,FALSE)</f>
        <v>F</v>
      </c>
      <c r="F269" s="27" t="str">
        <f>VLOOKUP(Tabla4[[#This Row],[Legajo]],Anexos!A268:J562,10,FALSE)</f>
        <v>Por tiempo indeterminado</v>
      </c>
      <c r="G269" s="27">
        <f>VLOOKUP(Tabla4[[#This Row],[Legajo]],Anexos!A268:J562,4,FALSE)</f>
        <v>9</v>
      </c>
      <c r="I269" s="29" t="e">
        <f>VLOOKUP(Tabla4[[#This Row],[Legajo]],Tabla1[#All],10,FALSE)</f>
        <v>#N/A</v>
      </c>
      <c r="J269" s="27" t="e">
        <f>MONTH(Tabla4[[#This Row],[Fecha Certificado]])</f>
        <v>#N/A</v>
      </c>
      <c r="K269" s="27" t="e">
        <f>YEAR(Tabla4[[#This Row],[Fecha Certificado]])</f>
        <v>#N/A</v>
      </c>
      <c r="L269" s="27">
        <f ca="1">SUMIF(Tabla1[#All],Tabla4[[#This Row],[Legajo]],Tabla1[Dias de Ausencia])</f>
        <v>0</v>
      </c>
      <c r="M269" s="27" t="e">
        <f>VLOOKUP(Tabla4[[#This Row],[Legajo]],Tabla1[#All],3,FALSE)</f>
        <v>#N/A</v>
      </c>
    </row>
    <row r="270" spans="1:13" hidden="1">
      <c r="A270" s="66">
        <v>125515</v>
      </c>
      <c r="B270" s="64" t="s">
        <v>311</v>
      </c>
      <c r="C270" s="63" t="s">
        <v>25</v>
      </c>
      <c r="D270" s="27">
        <f>VLOOKUP(Tabla4[[#This Row],[Legajo]],Anexos!A269:I563,7,FALSE)</f>
        <v>34</v>
      </c>
      <c r="E270" s="27" t="str">
        <f>VLOOKUP(Tabla4[[#This Row],[Legajo]],Anexos!A269:I563,9,FALSE)</f>
        <v>F</v>
      </c>
      <c r="F270" s="27" t="str">
        <f>VLOOKUP(Tabla4[[#This Row],[Legajo]],Anexos!A269:J563,10,FALSE)</f>
        <v>Por tiempo indeterminado</v>
      </c>
      <c r="G270" s="27">
        <f>VLOOKUP(Tabla4[[#This Row],[Legajo]],Anexos!A269:J563,4,FALSE)</f>
        <v>9</v>
      </c>
      <c r="I270" s="29" t="e">
        <f>VLOOKUP(Tabla4[[#This Row],[Legajo]],Tabla1[#All],10,FALSE)</f>
        <v>#N/A</v>
      </c>
      <c r="J270" s="27" t="e">
        <f>MONTH(Tabla4[[#This Row],[Fecha Certificado]])</f>
        <v>#N/A</v>
      </c>
      <c r="K270" s="27" t="e">
        <f>YEAR(Tabla4[[#This Row],[Fecha Certificado]])</f>
        <v>#N/A</v>
      </c>
      <c r="L270" s="27">
        <f ca="1">SUMIF(Tabla1[#All],Tabla4[[#This Row],[Legajo]],Tabla1[Dias de Ausencia])</f>
        <v>0</v>
      </c>
      <c r="M270" s="27" t="e">
        <f>VLOOKUP(Tabla4[[#This Row],[Legajo]],Tabla1[#All],3,FALSE)</f>
        <v>#N/A</v>
      </c>
    </row>
    <row r="271" spans="1:13" hidden="1">
      <c r="A271" s="66">
        <v>121109</v>
      </c>
      <c r="B271" s="64" t="s">
        <v>312</v>
      </c>
      <c r="C271" s="63" t="s">
        <v>25</v>
      </c>
      <c r="D271" s="27">
        <f>VLOOKUP(Tabla4[[#This Row],[Legajo]],Anexos!A270:I564,7,FALSE)</f>
        <v>38</v>
      </c>
      <c r="E271" s="27" t="str">
        <f>VLOOKUP(Tabla4[[#This Row],[Legajo]],Anexos!A270:I564,9,FALSE)</f>
        <v>F</v>
      </c>
      <c r="F271" s="27" t="str">
        <f>VLOOKUP(Tabla4[[#This Row],[Legajo]],Anexos!A270:J564,10,FALSE)</f>
        <v>Por tiempo indeterminado</v>
      </c>
      <c r="G271" s="27">
        <f>VLOOKUP(Tabla4[[#This Row],[Legajo]],Anexos!A270:J564,4,FALSE)</f>
        <v>17</v>
      </c>
      <c r="I271" s="29" t="e">
        <f>VLOOKUP(Tabla4[[#This Row],[Legajo]],Tabla1[#All],10,FALSE)</f>
        <v>#N/A</v>
      </c>
      <c r="J271" s="27" t="e">
        <f>MONTH(Tabla4[[#This Row],[Fecha Certificado]])</f>
        <v>#N/A</v>
      </c>
      <c r="K271" s="27" t="e">
        <f>YEAR(Tabla4[[#This Row],[Fecha Certificado]])</f>
        <v>#N/A</v>
      </c>
      <c r="L271" s="27">
        <f ca="1">SUMIF(Tabla1[#All],Tabla4[[#This Row],[Legajo]],Tabla1[Dias de Ausencia])</f>
        <v>0</v>
      </c>
      <c r="M271" s="27" t="e">
        <f>VLOOKUP(Tabla4[[#This Row],[Legajo]],Tabla1[#All],3,FALSE)</f>
        <v>#N/A</v>
      </c>
    </row>
    <row r="272" spans="1:13" hidden="1">
      <c r="A272" s="66">
        <v>121628</v>
      </c>
      <c r="B272" s="64" t="s">
        <v>313</v>
      </c>
      <c r="C272" s="63" t="s">
        <v>25</v>
      </c>
      <c r="D272" s="27">
        <f>VLOOKUP(Tabla4[[#This Row],[Legajo]],Anexos!A271:I565,7,FALSE)</f>
        <v>60</v>
      </c>
      <c r="E272" s="27" t="str">
        <f>VLOOKUP(Tabla4[[#This Row],[Legajo]],Anexos!A271:I565,9,FALSE)</f>
        <v>M</v>
      </c>
      <c r="F272" s="27" t="str">
        <f>VLOOKUP(Tabla4[[#This Row],[Legajo]],Anexos!A271:J565,10,FALSE)</f>
        <v>Por tiempo indeterminado</v>
      </c>
      <c r="G272" s="27">
        <f>VLOOKUP(Tabla4[[#This Row],[Legajo]],Anexos!A271:J565,4,FALSE)</f>
        <v>18</v>
      </c>
      <c r="I272" s="29" t="e">
        <f>VLOOKUP(Tabla4[[#This Row],[Legajo]],Tabla1[#All],10,FALSE)</f>
        <v>#N/A</v>
      </c>
      <c r="J272" s="27" t="e">
        <f>MONTH(Tabla4[[#This Row],[Fecha Certificado]])</f>
        <v>#N/A</v>
      </c>
      <c r="K272" s="27" t="e">
        <f>YEAR(Tabla4[[#This Row],[Fecha Certificado]])</f>
        <v>#N/A</v>
      </c>
      <c r="L272" s="27">
        <f ca="1">SUMIF(Tabla1[#All],Tabla4[[#This Row],[Legajo]],Tabla1[Dias de Ausencia])</f>
        <v>0</v>
      </c>
      <c r="M272" s="27" t="e">
        <f>VLOOKUP(Tabla4[[#This Row],[Legajo]],Tabla1[#All],3,FALSE)</f>
        <v>#N/A</v>
      </c>
    </row>
    <row r="273" spans="1:13" hidden="1">
      <c r="A273" s="66">
        <v>125953</v>
      </c>
      <c r="B273" s="64" t="s">
        <v>314</v>
      </c>
      <c r="C273" s="63" t="s">
        <v>25</v>
      </c>
      <c r="D273" s="27">
        <f>VLOOKUP(Tabla4[[#This Row],[Legajo]],Anexos!A272:I566,7,FALSE)</f>
        <v>29</v>
      </c>
      <c r="E273" s="27" t="str">
        <f>VLOOKUP(Tabla4[[#This Row],[Legajo]],Anexos!A272:I566,9,FALSE)</f>
        <v>M</v>
      </c>
      <c r="F273" s="27" t="str">
        <f>VLOOKUP(Tabla4[[#This Row],[Legajo]],Anexos!A272:J566,10,FALSE)</f>
        <v>Por tiempo indeterminado</v>
      </c>
      <c r="G273" s="27">
        <f>VLOOKUP(Tabla4[[#This Row],[Legajo]],Anexos!A272:J566,4,FALSE)</f>
        <v>3</v>
      </c>
      <c r="I273" s="29" t="e">
        <f>VLOOKUP(Tabla4[[#This Row],[Legajo]],Tabla1[#All],10,FALSE)</f>
        <v>#N/A</v>
      </c>
      <c r="J273" s="27" t="e">
        <f>MONTH(Tabla4[[#This Row],[Fecha Certificado]])</f>
        <v>#N/A</v>
      </c>
      <c r="K273" s="27" t="e">
        <f>YEAR(Tabla4[[#This Row],[Fecha Certificado]])</f>
        <v>#N/A</v>
      </c>
      <c r="L273" s="27">
        <f ca="1">SUMIF(Tabla1[#All],Tabla4[[#This Row],[Legajo]],Tabla1[Dias de Ausencia])</f>
        <v>0</v>
      </c>
      <c r="M273" s="27" t="e">
        <f>VLOOKUP(Tabla4[[#This Row],[Legajo]],Tabla1[#All],3,FALSE)</f>
        <v>#N/A</v>
      </c>
    </row>
    <row r="274" spans="1:13" hidden="1">
      <c r="A274" s="66">
        <v>120150</v>
      </c>
      <c r="B274" s="64" t="s">
        <v>315</v>
      </c>
      <c r="C274" s="63" t="s">
        <v>25</v>
      </c>
      <c r="D274" s="27">
        <f>VLOOKUP(Tabla4[[#This Row],[Legajo]],Anexos!A273:I567,7,FALSE)</f>
        <v>59</v>
      </c>
      <c r="E274" s="27" t="str">
        <f>VLOOKUP(Tabla4[[#This Row],[Legajo]],Anexos!A273:I567,9,FALSE)</f>
        <v>F</v>
      </c>
      <c r="F274" s="27" t="str">
        <f>VLOOKUP(Tabla4[[#This Row],[Legajo]],Anexos!A273:J567,10,FALSE)</f>
        <v>Por tiempo indeterminado</v>
      </c>
      <c r="G274" s="27">
        <f>VLOOKUP(Tabla4[[#This Row],[Legajo]],Anexos!A273:J567,4,FALSE)</f>
        <v>31</v>
      </c>
      <c r="I274" s="29">
        <f>VLOOKUP(Tabla4[[#This Row],[Legajo]],Tabla1[#All],10,FALSE)</f>
        <v>45345</v>
      </c>
      <c r="J274" s="27">
        <f>MONTH(Tabla4[[#This Row],[Fecha Certificado]])</f>
        <v>2</v>
      </c>
      <c r="K274" s="27">
        <f>YEAR(Tabla4[[#This Row],[Fecha Certificado]])</f>
        <v>2024</v>
      </c>
      <c r="L274" s="27">
        <f ca="1">SUMIF(Tabla1[#All],Tabla4[[#This Row],[Legajo]],Tabla1[Dias de Ausencia])</f>
        <v>1</v>
      </c>
      <c r="M274" s="27" t="str">
        <f>VLOOKUP(Tabla4[[#This Row],[Legajo]],Tabla1[#All],3,FALSE)</f>
        <v>Enfermedad</v>
      </c>
    </row>
    <row r="275" spans="1:13" hidden="1">
      <c r="A275" s="66">
        <v>125959</v>
      </c>
      <c r="B275" s="64" t="s">
        <v>316</v>
      </c>
      <c r="C275" s="63" t="s">
        <v>53</v>
      </c>
      <c r="D275" s="27">
        <f>VLOOKUP(Tabla4[[#This Row],[Legajo]],Anexos!A274:I568,7,FALSE)</f>
        <v>45</v>
      </c>
      <c r="E275" s="27" t="str">
        <f>VLOOKUP(Tabla4[[#This Row],[Legajo]],Anexos!A274:I568,9,FALSE)</f>
        <v>F</v>
      </c>
      <c r="F275" s="27" t="str">
        <f>VLOOKUP(Tabla4[[#This Row],[Legajo]],Anexos!A274:J568,10,FALSE)</f>
        <v>Por tiempo indeterminado</v>
      </c>
      <c r="G275" s="27">
        <f>VLOOKUP(Tabla4[[#This Row],[Legajo]],Anexos!A274:J568,4,FALSE)</f>
        <v>8</v>
      </c>
      <c r="I275" s="29" t="e">
        <f>VLOOKUP(Tabla4[[#This Row],[Legajo]],Tabla1[#All],10,FALSE)</f>
        <v>#N/A</v>
      </c>
      <c r="J275" s="27" t="e">
        <f>MONTH(Tabla4[[#This Row],[Fecha Certificado]])</f>
        <v>#N/A</v>
      </c>
      <c r="K275" s="27" t="e">
        <f>YEAR(Tabla4[[#This Row],[Fecha Certificado]])</f>
        <v>#N/A</v>
      </c>
      <c r="L275" s="27">
        <f ca="1">SUMIF(Tabla1[#All],Tabla4[[#This Row],[Legajo]],Tabla1[Dias de Ausencia])</f>
        <v>0</v>
      </c>
      <c r="M275" s="27" t="e">
        <f>VLOOKUP(Tabla4[[#This Row],[Legajo]],Tabla1[#All],3,FALSE)</f>
        <v>#N/A</v>
      </c>
    </row>
    <row r="276" spans="1:13" hidden="1">
      <c r="A276" s="66">
        <v>125905</v>
      </c>
      <c r="B276" s="64" t="s">
        <v>317</v>
      </c>
      <c r="C276" s="63" t="s">
        <v>25</v>
      </c>
      <c r="D276" s="27">
        <f>VLOOKUP(Tabla4[[#This Row],[Legajo]],Anexos!A275:I569,7,FALSE)</f>
        <v>33</v>
      </c>
      <c r="E276" s="27" t="str">
        <f>VLOOKUP(Tabla4[[#This Row],[Legajo]],Anexos!A275:I569,9,FALSE)</f>
        <v>F</v>
      </c>
      <c r="F276" s="27" t="str">
        <f>VLOOKUP(Tabla4[[#This Row],[Legajo]],Anexos!A275:J569,10,FALSE)</f>
        <v>Por tiempo indeterminado</v>
      </c>
      <c r="G276" s="27">
        <f>VLOOKUP(Tabla4[[#This Row],[Legajo]],Anexos!A275:J569,4,FALSE)</f>
        <v>3</v>
      </c>
      <c r="I276" s="29" t="e">
        <f>VLOOKUP(Tabla4[[#This Row],[Legajo]],Tabla1[#All],10,FALSE)</f>
        <v>#N/A</v>
      </c>
      <c r="J276" s="27" t="e">
        <f>MONTH(Tabla4[[#This Row],[Fecha Certificado]])</f>
        <v>#N/A</v>
      </c>
      <c r="K276" s="27" t="e">
        <f>YEAR(Tabla4[[#This Row],[Fecha Certificado]])</f>
        <v>#N/A</v>
      </c>
      <c r="L276" s="27">
        <f ca="1">SUMIF(Tabla1[#All],Tabla4[[#This Row],[Legajo]],Tabla1[Dias de Ausencia])</f>
        <v>0</v>
      </c>
      <c r="M276" s="27" t="e">
        <f>VLOOKUP(Tabla4[[#This Row],[Legajo]],Tabla1[#All],3,FALSE)</f>
        <v>#N/A</v>
      </c>
    </row>
    <row r="277" spans="1:13" hidden="1">
      <c r="A277" s="66">
        <v>120403</v>
      </c>
      <c r="B277" s="64" t="s">
        <v>318</v>
      </c>
      <c r="C277" s="63" t="s">
        <v>25</v>
      </c>
      <c r="D277" s="27">
        <f>VLOOKUP(Tabla4[[#This Row],[Legajo]],Anexos!A276:I570,7,FALSE)</f>
        <v>60</v>
      </c>
      <c r="E277" s="27" t="str">
        <f>VLOOKUP(Tabla4[[#This Row],[Legajo]],Anexos!A276:I570,9,FALSE)</f>
        <v>M</v>
      </c>
      <c r="F277" s="27" t="str">
        <f>VLOOKUP(Tabla4[[#This Row],[Legajo]],Anexos!A276:J570,10,FALSE)</f>
        <v>Por tiempo indeterminado</v>
      </c>
      <c r="G277" s="27">
        <f>VLOOKUP(Tabla4[[#This Row],[Legajo]],Anexos!A276:J570,4,FALSE)</f>
        <v>21</v>
      </c>
      <c r="I277" s="29">
        <f>VLOOKUP(Tabla4[[#This Row],[Legajo]],Tabla1[#All],10,FALSE)</f>
        <v>45366</v>
      </c>
      <c r="J277" s="27">
        <f>MONTH(Tabla4[[#This Row],[Fecha Certificado]])</f>
        <v>3</v>
      </c>
      <c r="K277" s="27">
        <f>YEAR(Tabla4[[#This Row],[Fecha Certificado]])</f>
        <v>2024</v>
      </c>
      <c r="L277" s="27">
        <f ca="1">SUMIF(Tabla1[#All],Tabla4[[#This Row],[Legajo]],Tabla1[Dias de Ausencia])</f>
        <v>1</v>
      </c>
      <c r="M277" s="27" t="str">
        <f>VLOOKUP(Tabla4[[#This Row],[Legajo]],Tabla1[#All],3,FALSE)</f>
        <v>Enfermedad</v>
      </c>
    </row>
    <row r="278" spans="1:13" hidden="1">
      <c r="A278" s="66">
        <v>125835</v>
      </c>
      <c r="B278" s="64" t="s">
        <v>319</v>
      </c>
      <c r="C278" s="63" t="s">
        <v>25</v>
      </c>
      <c r="D278" s="27">
        <f>VLOOKUP(Tabla4[[#This Row],[Legajo]],Anexos!A277:I571,7,FALSE)</f>
        <v>37</v>
      </c>
      <c r="E278" s="27" t="str">
        <f>VLOOKUP(Tabla4[[#This Row],[Legajo]],Anexos!A277:I571,9,FALSE)</f>
        <v>M</v>
      </c>
      <c r="F278" s="27" t="str">
        <f>VLOOKUP(Tabla4[[#This Row],[Legajo]],Anexos!A277:J571,10,FALSE)</f>
        <v>Por tiempo indeterminado</v>
      </c>
      <c r="G278" s="27">
        <f>VLOOKUP(Tabla4[[#This Row],[Legajo]],Anexos!A277:J571,4,FALSE)</f>
        <v>5</v>
      </c>
      <c r="I278" s="29" t="e">
        <f>VLOOKUP(Tabla4[[#This Row],[Legajo]],Tabla1[#All],10,FALSE)</f>
        <v>#N/A</v>
      </c>
      <c r="J278" s="27" t="e">
        <f>MONTH(Tabla4[[#This Row],[Fecha Certificado]])</f>
        <v>#N/A</v>
      </c>
      <c r="K278" s="27" t="e">
        <f>YEAR(Tabla4[[#This Row],[Fecha Certificado]])</f>
        <v>#N/A</v>
      </c>
      <c r="L278" s="27">
        <f ca="1">SUMIF(Tabla1[#All],Tabla4[[#This Row],[Legajo]],Tabla1[Dias de Ausencia])</f>
        <v>0</v>
      </c>
      <c r="M278" s="27" t="e">
        <f>VLOOKUP(Tabla4[[#This Row],[Legajo]],Tabla1[#All],3,FALSE)</f>
        <v>#N/A</v>
      </c>
    </row>
    <row r="279" spans="1:13" hidden="1">
      <c r="A279" s="66">
        <v>120410</v>
      </c>
      <c r="B279" s="64" t="s">
        <v>320</v>
      </c>
      <c r="C279" s="63" t="s">
        <v>25</v>
      </c>
      <c r="D279" s="27">
        <f>VLOOKUP(Tabla4[[#This Row],[Legajo]],Anexos!A278:I572,7,FALSE)</f>
        <v>58</v>
      </c>
      <c r="E279" s="27" t="str">
        <f>VLOOKUP(Tabla4[[#This Row],[Legajo]],Anexos!A278:I572,9,FALSE)</f>
        <v>F</v>
      </c>
      <c r="F279" s="27" t="str">
        <f>VLOOKUP(Tabla4[[#This Row],[Legajo]],Anexos!A278:J572,10,FALSE)</f>
        <v>Por tiempo indeterminado</v>
      </c>
      <c r="G279" s="27">
        <f>VLOOKUP(Tabla4[[#This Row],[Legajo]],Anexos!A278:J572,4,FALSE)</f>
        <v>20</v>
      </c>
      <c r="I279" s="29">
        <f>VLOOKUP(Tabla4[[#This Row],[Legajo]],Tabla1[#All],10,FALSE)</f>
        <v>45414</v>
      </c>
      <c r="J279" s="27">
        <f>MONTH(Tabla4[[#This Row],[Fecha Certificado]])</f>
        <v>5</v>
      </c>
      <c r="K279" s="27">
        <f>YEAR(Tabla4[[#This Row],[Fecha Certificado]])</f>
        <v>2024</v>
      </c>
      <c r="L279" s="27">
        <f ca="1">SUMIF(Tabla1[#All],Tabla4[[#This Row],[Legajo]],Tabla1[Dias de Ausencia])</f>
        <v>7</v>
      </c>
      <c r="M279" s="27" t="str">
        <f>VLOOKUP(Tabla4[[#This Row],[Legajo]],Tabla1[#All],3,FALSE)</f>
        <v>Permiso Medico</v>
      </c>
    </row>
    <row r="280" spans="1:13" hidden="1">
      <c r="A280" s="66">
        <v>125376</v>
      </c>
      <c r="B280" s="64" t="s">
        <v>321</v>
      </c>
      <c r="C280" s="63" t="s">
        <v>25</v>
      </c>
      <c r="D280" s="27">
        <f>VLOOKUP(Tabla4[[#This Row],[Legajo]],Anexos!A279:I573,7,FALSE)</f>
        <v>50</v>
      </c>
      <c r="E280" s="27" t="str">
        <f>VLOOKUP(Tabla4[[#This Row],[Legajo]],Anexos!A279:I573,9,FALSE)</f>
        <v>M</v>
      </c>
      <c r="F280" s="27" t="str">
        <f>VLOOKUP(Tabla4[[#This Row],[Legajo]],Anexos!A279:J573,10,FALSE)</f>
        <v>Por tiempo indeterminado</v>
      </c>
      <c r="G280" s="27">
        <f>VLOOKUP(Tabla4[[#This Row],[Legajo]],Anexos!A279:J573,4,FALSE)</f>
        <v>14</v>
      </c>
      <c r="I280" s="29" t="e">
        <f>VLOOKUP(Tabla4[[#This Row],[Legajo]],Tabla1[#All],10,FALSE)</f>
        <v>#N/A</v>
      </c>
      <c r="J280" s="27" t="e">
        <f>MONTH(Tabla4[[#This Row],[Fecha Certificado]])</f>
        <v>#N/A</v>
      </c>
      <c r="K280" s="27" t="e">
        <f>YEAR(Tabla4[[#This Row],[Fecha Certificado]])</f>
        <v>#N/A</v>
      </c>
      <c r="L280" s="27">
        <f ca="1">SUMIF(Tabla1[#All],Tabla4[[#This Row],[Legajo]],Tabla1[Dias de Ausencia])</f>
        <v>0</v>
      </c>
      <c r="M280" s="27" t="e">
        <f>VLOOKUP(Tabla4[[#This Row],[Legajo]],Tabla1[#All],3,FALSE)</f>
        <v>#N/A</v>
      </c>
    </row>
    <row r="281" spans="1:13" hidden="1">
      <c r="A281" s="66">
        <v>125598</v>
      </c>
      <c r="B281" s="67" t="s">
        <v>322</v>
      </c>
      <c r="C281" s="63" t="s">
        <v>25</v>
      </c>
      <c r="D281" s="27">
        <f>VLOOKUP(Tabla4[[#This Row],[Legajo]],Anexos!A280:I574,7,FALSE)</f>
        <v>45</v>
      </c>
      <c r="E281" s="27" t="str">
        <f>VLOOKUP(Tabla4[[#This Row],[Legajo]],Anexos!A280:I574,9,FALSE)</f>
        <v>M</v>
      </c>
      <c r="F281" s="27" t="str">
        <f>VLOOKUP(Tabla4[[#This Row],[Legajo]],Anexos!A280:J574,10,FALSE)</f>
        <v>Por tiempo indeterminado</v>
      </c>
      <c r="G281" s="27">
        <f>VLOOKUP(Tabla4[[#This Row],[Legajo]],Anexos!A280:J574,4,FALSE)</f>
        <v>9</v>
      </c>
      <c r="I281" s="29" t="e">
        <f>VLOOKUP(Tabla4[[#This Row],[Legajo]],Tabla1[#All],10,FALSE)</f>
        <v>#N/A</v>
      </c>
      <c r="J281" s="27" t="e">
        <f>MONTH(Tabla4[[#This Row],[Fecha Certificado]])</f>
        <v>#N/A</v>
      </c>
      <c r="K281" s="27" t="e">
        <f>YEAR(Tabla4[[#This Row],[Fecha Certificado]])</f>
        <v>#N/A</v>
      </c>
      <c r="L281" s="27">
        <f ca="1">SUMIF(Tabla1[#All],Tabla4[[#This Row],[Legajo]],Tabla1[Dias de Ausencia])</f>
        <v>0</v>
      </c>
      <c r="M281" s="27" t="e">
        <f>VLOOKUP(Tabla4[[#This Row],[Legajo]],Tabla1[#All],3,FALSE)</f>
        <v>#N/A</v>
      </c>
    </row>
    <row r="282" spans="1:13" hidden="1">
      <c r="A282" s="66">
        <v>125696</v>
      </c>
      <c r="B282" s="64" t="s">
        <v>323</v>
      </c>
      <c r="C282" s="63" t="s">
        <v>25</v>
      </c>
      <c r="D282" s="27">
        <f>VLOOKUP(Tabla4[[#This Row],[Legajo]],Anexos!A281:I575,7,FALSE)</f>
        <v>39</v>
      </c>
      <c r="E282" s="27" t="str">
        <f>VLOOKUP(Tabla4[[#This Row],[Legajo]],Anexos!A281:I575,9,FALSE)</f>
        <v>M</v>
      </c>
      <c r="F282" s="27" t="str">
        <f>VLOOKUP(Tabla4[[#This Row],[Legajo]],Anexos!A281:J575,10,FALSE)</f>
        <v>Por tiempo indeterminado</v>
      </c>
      <c r="G282" s="27">
        <f>VLOOKUP(Tabla4[[#This Row],[Legajo]],Anexos!A281:J575,4,FALSE)</f>
        <v>9</v>
      </c>
      <c r="I282" s="29">
        <f>VLOOKUP(Tabla4[[#This Row],[Legajo]],Tabla1[#All],10,FALSE)</f>
        <v>45322</v>
      </c>
      <c r="J282" s="27">
        <f>MONTH(Tabla4[[#This Row],[Fecha Certificado]])</f>
        <v>1</v>
      </c>
      <c r="K282" s="27">
        <f>YEAR(Tabla4[[#This Row],[Fecha Certificado]])</f>
        <v>2024</v>
      </c>
      <c r="L282" s="27">
        <f ca="1">SUMIF(Tabla1[#All],Tabla4[[#This Row],[Legajo]],Tabla1[Dias de Ausencia])</f>
        <v>25</v>
      </c>
      <c r="M282" s="27" t="str">
        <f>VLOOKUP(Tabla4[[#This Row],[Legajo]],Tabla1[#All],3,FALSE)</f>
        <v>Cuidado Familiar</v>
      </c>
    </row>
    <row r="283" spans="1:13" hidden="1">
      <c r="A283" s="66">
        <v>125540</v>
      </c>
      <c r="B283" s="64" t="s">
        <v>324</v>
      </c>
      <c r="C283" s="63" t="s">
        <v>25</v>
      </c>
      <c r="D283" s="27">
        <f>VLOOKUP(Tabla4[[#This Row],[Legajo]],Anexos!A282:I576,7,FALSE)</f>
        <v>36</v>
      </c>
      <c r="E283" s="27" t="str">
        <f>VLOOKUP(Tabla4[[#This Row],[Legajo]],Anexos!A282:I576,9,FALSE)</f>
        <v>M</v>
      </c>
      <c r="F283" s="27" t="str">
        <f>VLOOKUP(Tabla4[[#This Row],[Legajo]],Anexos!A282:J576,10,FALSE)</f>
        <v>Por tiempo indeterminado</v>
      </c>
      <c r="G283" s="27">
        <f>VLOOKUP(Tabla4[[#This Row],[Legajo]],Anexos!A282:J576,4,FALSE)</f>
        <v>9</v>
      </c>
      <c r="I283" s="29" t="e">
        <f>VLOOKUP(Tabla4[[#This Row],[Legajo]],Tabla1[#All],10,FALSE)</f>
        <v>#N/A</v>
      </c>
      <c r="J283" s="27" t="e">
        <f>MONTH(Tabla4[[#This Row],[Fecha Certificado]])</f>
        <v>#N/A</v>
      </c>
      <c r="K283" s="27" t="e">
        <f>YEAR(Tabla4[[#This Row],[Fecha Certificado]])</f>
        <v>#N/A</v>
      </c>
      <c r="L283" s="27">
        <f ca="1">SUMIF(Tabla1[#All],Tabla4[[#This Row],[Legajo]],Tabla1[Dias de Ausencia])</f>
        <v>0</v>
      </c>
      <c r="M283" s="27" t="e">
        <f>VLOOKUP(Tabla4[[#This Row],[Legajo]],Tabla1[#All],3,FALSE)</f>
        <v>#N/A</v>
      </c>
    </row>
    <row r="284" spans="1:13" hidden="1">
      <c r="A284" s="66">
        <v>125556</v>
      </c>
      <c r="B284" s="64" t="s">
        <v>325</v>
      </c>
      <c r="C284" s="63" t="s">
        <v>25</v>
      </c>
      <c r="D284" s="27">
        <f>VLOOKUP(Tabla4[[#This Row],[Legajo]],Anexos!A283:I577,7,FALSE)</f>
        <v>32</v>
      </c>
      <c r="E284" s="27" t="str">
        <f>VLOOKUP(Tabla4[[#This Row],[Legajo]],Anexos!A283:I577,9,FALSE)</f>
        <v>M</v>
      </c>
      <c r="F284" s="27" t="str">
        <f>VLOOKUP(Tabla4[[#This Row],[Legajo]],Anexos!A283:J577,10,FALSE)</f>
        <v>Por tiempo indeterminado</v>
      </c>
      <c r="G284" s="27">
        <f>VLOOKUP(Tabla4[[#This Row],[Legajo]],Anexos!A283:J577,4,FALSE)</f>
        <v>5</v>
      </c>
      <c r="I284" s="29">
        <f>VLOOKUP(Tabla4[[#This Row],[Legajo]],Tabla1[#All],10,FALSE)</f>
        <v>45369</v>
      </c>
      <c r="J284" s="27">
        <f>MONTH(Tabla4[[#This Row],[Fecha Certificado]])</f>
        <v>3</v>
      </c>
      <c r="K284" s="27">
        <f>YEAR(Tabla4[[#This Row],[Fecha Certificado]])</f>
        <v>2024</v>
      </c>
      <c r="L284" s="27">
        <f ca="1">SUMIF(Tabla1[#All],Tabla4[[#This Row],[Legajo]],Tabla1[Dias de Ausencia])</f>
        <v>2</v>
      </c>
      <c r="M284" s="27" t="str">
        <f>VLOOKUP(Tabla4[[#This Row],[Legajo]],Tabla1[#All],3,FALSE)</f>
        <v>Enfermedad</v>
      </c>
    </row>
    <row r="285" spans="1:13" hidden="1">
      <c r="A285" s="66">
        <v>125339</v>
      </c>
      <c r="B285" s="64" t="s">
        <v>326</v>
      </c>
      <c r="C285" s="63" t="s">
        <v>25</v>
      </c>
      <c r="D285" s="27">
        <f>VLOOKUP(Tabla4[[#This Row],[Legajo]],Anexos!A284:I578,7,FALSE)</f>
        <v>45</v>
      </c>
      <c r="E285" s="27" t="str">
        <f>VLOOKUP(Tabla4[[#This Row],[Legajo]],Anexos!A284:I578,9,FALSE)</f>
        <v>M</v>
      </c>
      <c r="F285" s="27" t="str">
        <f>VLOOKUP(Tabla4[[#This Row],[Legajo]],Anexos!A284:J578,10,FALSE)</f>
        <v>Por tiempo indeterminado</v>
      </c>
      <c r="G285" s="27">
        <f>VLOOKUP(Tabla4[[#This Row],[Legajo]],Anexos!A284:J578,4,FALSE)</f>
        <v>14</v>
      </c>
      <c r="I285" s="29" t="e">
        <f>VLOOKUP(Tabla4[[#This Row],[Legajo]],Tabla1[#All],10,FALSE)</f>
        <v>#N/A</v>
      </c>
      <c r="J285" s="27" t="e">
        <f>MONTH(Tabla4[[#This Row],[Fecha Certificado]])</f>
        <v>#N/A</v>
      </c>
      <c r="K285" s="27" t="e">
        <f>YEAR(Tabla4[[#This Row],[Fecha Certificado]])</f>
        <v>#N/A</v>
      </c>
      <c r="L285" s="27">
        <f ca="1">SUMIF(Tabla1[#All],Tabla4[[#This Row],[Legajo]],Tabla1[Dias de Ausencia])</f>
        <v>0</v>
      </c>
      <c r="M285" s="27" t="e">
        <f>VLOOKUP(Tabla4[[#This Row],[Legajo]],Tabla1[#All],3,FALSE)</f>
        <v>#N/A</v>
      </c>
    </row>
    <row r="286" spans="1:13" hidden="1">
      <c r="A286" s="66">
        <v>125340</v>
      </c>
      <c r="B286" s="64" t="s">
        <v>327</v>
      </c>
      <c r="C286" s="63" t="s">
        <v>25</v>
      </c>
      <c r="D286" s="27">
        <f>VLOOKUP(Tabla4[[#This Row],[Legajo]],Anexos!A285:I579,7,FALSE)</f>
        <v>35</v>
      </c>
      <c r="E286" s="27" t="str">
        <f>VLOOKUP(Tabla4[[#This Row],[Legajo]],Anexos!A285:I579,9,FALSE)</f>
        <v>M</v>
      </c>
      <c r="F286" s="27" t="str">
        <f>VLOOKUP(Tabla4[[#This Row],[Legajo]],Anexos!A285:J579,10,FALSE)</f>
        <v>Por tiempo indeterminado</v>
      </c>
      <c r="G286" s="27">
        <f>VLOOKUP(Tabla4[[#This Row],[Legajo]],Anexos!A285:J579,4,FALSE)</f>
        <v>13</v>
      </c>
      <c r="I286" s="29" t="e">
        <f>VLOOKUP(Tabla4[[#This Row],[Legajo]],Tabla1[#All],10,FALSE)</f>
        <v>#N/A</v>
      </c>
      <c r="J286" s="27" t="e">
        <f>MONTH(Tabla4[[#This Row],[Fecha Certificado]])</f>
        <v>#N/A</v>
      </c>
      <c r="K286" s="27" t="e">
        <f>YEAR(Tabla4[[#This Row],[Fecha Certificado]])</f>
        <v>#N/A</v>
      </c>
      <c r="L286" s="27">
        <f ca="1">SUMIF(Tabla1[#All],Tabla4[[#This Row],[Legajo]],Tabla1[Dias de Ausencia])</f>
        <v>0</v>
      </c>
      <c r="M286" s="27" t="e">
        <f>VLOOKUP(Tabla4[[#This Row],[Legajo]],Tabla1[#All],3,FALSE)</f>
        <v>#N/A</v>
      </c>
    </row>
    <row r="287" spans="1:13" hidden="1">
      <c r="A287" s="66">
        <v>125956</v>
      </c>
      <c r="B287" s="64" t="s">
        <v>328</v>
      </c>
      <c r="C287" s="63" t="s">
        <v>25</v>
      </c>
      <c r="D287" s="27">
        <f>VLOOKUP(Tabla4[[#This Row],[Legajo]],Anexos!A286:I580,7,FALSE)</f>
        <v>29</v>
      </c>
      <c r="E287" s="27" t="str">
        <f>VLOOKUP(Tabla4[[#This Row],[Legajo]],Anexos!A286:I580,9,FALSE)</f>
        <v>M</v>
      </c>
      <c r="F287" s="27" t="str">
        <f>VLOOKUP(Tabla4[[#This Row],[Legajo]],Anexos!A286:J580,10,FALSE)</f>
        <v>Por tiempo indeterminado</v>
      </c>
      <c r="G287" s="27">
        <f>VLOOKUP(Tabla4[[#This Row],[Legajo]],Anexos!A286:J580,4,FALSE)</f>
        <v>4</v>
      </c>
      <c r="I287" s="29" t="e">
        <f>VLOOKUP(Tabla4[[#This Row],[Legajo]],Tabla1[#All],10,FALSE)</f>
        <v>#N/A</v>
      </c>
      <c r="J287" s="27" t="e">
        <f>MONTH(Tabla4[[#This Row],[Fecha Certificado]])</f>
        <v>#N/A</v>
      </c>
      <c r="K287" s="27" t="e">
        <f>YEAR(Tabla4[[#This Row],[Fecha Certificado]])</f>
        <v>#N/A</v>
      </c>
      <c r="L287" s="27">
        <f ca="1">SUMIF(Tabla1[#All],Tabla4[[#This Row],[Legajo]],Tabla1[Dias de Ausencia])</f>
        <v>0</v>
      </c>
      <c r="M287" s="27" t="e">
        <f>VLOOKUP(Tabla4[[#This Row],[Legajo]],Tabla1[#All],3,FALSE)</f>
        <v>#N/A</v>
      </c>
    </row>
    <row r="288" spans="1:13" hidden="1">
      <c r="A288" s="66">
        <v>125377</v>
      </c>
      <c r="B288" s="64" t="s">
        <v>329</v>
      </c>
      <c r="C288" s="63" t="s">
        <v>25</v>
      </c>
      <c r="D288" s="27">
        <f>VLOOKUP(Tabla4[[#This Row],[Legajo]],Anexos!A287:I581,7,FALSE)</f>
        <v>44</v>
      </c>
      <c r="E288" s="27" t="str">
        <f>VLOOKUP(Tabla4[[#This Row],[Legajo]],Anexos!A287:I581,9,FALSE)</f>
        <v>M</v>
      </c>
      <c r="F288" s="27" t="str">
        <f>VLOOKUP(Tabla4[[#This Row],[Legajo]],Anexos!A287:J581,10,FALSE)</f>
        <v>Por tiempo indeterminado</v>
      </c>
      <c r="G288" s="27">
        <f>VLOOKUP(Tabla4[[#This Row],[Legajo]],Anexos!A287:J581,4,FALSE)</f>
        <v>13</v>
      </c>
      <c r="I288" s="29" t="e">
        <f>VLOOKUP(Tabla4[[#This Row],[Legajo]],Tabla1[#All],10,FALSE)</f>
        <v>#N/A</v>
      </c>
      <c r="J288" s="27" t="e">
        <f>MONTH(Tabla4[[#This Row],[Fecha Certificado]])</f>
        <v>#N/A</v>
      </c>
      <c r="K288" s="27" t="e">
        <f>YEAR(Tabla4[[#This Row],[Fecha Certificado]])</f>
        <v>#N/A</v>
      </c>
      <c r="L288" s="27">
        <f ca="1">SUMIF(Tabla1[#All],Tabla4[[#This Row],[Legajo]],Tabla1[Dias de Ausencia])</f>
        <v>0</v>
      </c>
      <c r="M288" s="27" t="e">
        <f>VLOOKUP(Tabla4[[#This Row],[Legajo]],Tabla1[#All],3,FALSE)</f>
        <v>#N/A</v>
      </c>
    </row>
    <row r="289" spans="1:13" hidden="1">
      <c r="A289" s="66">
        <v>120972</v>
      </c>
      <c r="B289" s="64" t="s">
        <v>330</v>
      </c>
      <c r="C289" s="63" t="s">
        <v>25</v>
      </c>
      <c r="D289" s="27">
        <f>VLOOKUP(Tabla4[[#This Row],[Legajo]],Anexos!A288:I582,7,FALSE)</f>
        <v>41</v>
      </c>
      <c r="E289" s="27" t="str">
        <f>VLOOKUP(Tabla4[[#This Row],[Legajo]],Anexos!A288:I582,9,FALSE)</f>
        <v>M</v>
      </c>
      <c r="F289" s="27" t="str">
        <f>VLOOKUP(Tabla4[[#This Row],[Legajo]],Anexos!A288:J582,10,FALSE)</f>
        <v>Por tiempo indeterminado</v>
      </c>
      <c r="G289" s="27">
        <f>VLOOKUP(Tabla4[[#This Row],[Legajo]],Anexos!A288:J582,4,FALSE)</f>
        <v>18</v>
      </c>
      <c r="I289" s="29" t="e">
        <f>VLOOKUP(Tabla4[[#This Row],[Legajo]],Tabla1[#All],10,FALSE)</f>
        <v>#N/A</v>
      </c>
      <c r="J289" s="27" t="e">
        <f>MONTH(Tabla4[[#This Row],[Fecha Certificado]])</f>
        <v>#N/A</v>
      </c>
      <c r="K289" s="27" t="e">
        <f>YEAR(Tabla4[[#This Row],[Fecha Certificado]])</f>
        <v>#N/A</v>
      </c>
      <c r="L289" s="27">
        <f ca="1">SUMIF(Tabla1[#All],Tabla4[[#This Row],[Legajo]],Tabla1[Dias de Ausencia])</f>
        <v>0</v>
      </c>
      <c r="M289" s="27" t="e">
        <f>VLOOKUP(Tabla4[[#This Row],[Legajo]],Tabla1[#All],3,FALSE)</f>
        <v>#N/A</v>
      </c>
    </row>
    <row r="290" spans="1:13" hidden="1">
      <c r="A290" s="66">
        <v>121076</v>
      </c>
      <c r="B290" s="64" t="s">
        <v>331</v>
      </c>
      <c r="C290" s="63" t="s">
        <v>25</v>
      </c>
      <c r="D290" s="27">
        <f>VLOOKUP(Tabla4[[#This Row],[Legajo]],Anexos!A289:I583,7,FALSE)</f>
        <v>43</v>
      </c>
      <c r="E290" s="27" t="str">
        <f>VLOOKUP(Tabla4[[#This Row],[Legajo]],Anexos!A289:I583,9,FALSE)</f>
        <v>F</v>
      </c>
      <c r="F290" s="27" t="str">
        <f>VLOOKUP(Tabla4[[#This Row],[Legajo]],Anexos!A289:J583,10,FALSE)</f>
        <v>Por tiempo indeterminado</v>
      </c>
      <c r="G290" s="27">
        <f>VLOOKUP(Tabla4[[#This Row],[Legajo]],Anexos!A289:J583,4,FALSE)</f>
        <v>18</v>
      </c>
      <c r="I290" s="29" t="e">
        <f>VLOOKUP(Tabla4[[#This Row],[Legajo]],Tabla1[#All],10,FALSE)</f>
        <v>#N/A</v>
      </c>
      <c r="J290" s="27" t="e">
        <f>MONTH(Tabla4[[#This Row],[Fecha Certificado]])</f>
        <v>#N/A</v>
      </c>
      <c r="K290" s="27" t="e">
        <f>YEAR(Tabla4[[#This Row],[Fecha Certificado]])</f>
        <v>#N/A</v>
      </c>
      <c r="L290" s="27">
        <f ca="1">SUMIF(Tabla1[#All],Tabla4[[#This Row],[Legajo]],Tabla1[Dias de Ausencia])</f>
        <v>0</v>
      </c>
      <c r="M290" s="27" t="e">
        <f>VLOOKUP(Tabla4[[#This Row],[Legajo]],Tabla1[#All],3,FALSE)</f>
        <v>#N/A</v>
      </c>
    </row>
    <row r="291" spans="1:13" hidden="1">
      <c r="A291" s="66">
        <v>125735</v>
      </c>
      <c r="B291" s="64" t="s">
        <v>332</v>
      </c>
      <c r="C291" s="63" t="s">
        <v>25</v>
      </c>
      <c r="D291" s="27">
        <f>VLOOKUP(Tabla4[[#This Row],[Legajo]],Anexos!A290:I584,7,FALSE)</f>
        <v>45</v>
      </c>
      <c r="E291" s="27" t="str">
        <f>VLOOKUP(Tabla4[[#This Row],[Legajo]],Anexos!A290:I584,9,FALSE)</f>
        <v>M</v>
      </c>
      <c r="F291" s="27" t="str">
        <f>VLOOKUP(Tabla4[[#This Row],[Legajo]],Anexos!A290:J584,10,FALSE)</f>
        <v>Por tiempo indeterminado</v>
      </c>
      <c r="G291" s="27">
        <f>VLOOKUP(Tabla4[[#This Row],[Legajo]],Anexos!A290:J584,4,FALSE)</f>
        <v>10</v>
      </c>
      <c r="I291" s="29">
        <f>VLOOKUP(Tabla4[[#This Row],[Legajo]],Tabla1[#All],10,FALSE)</f>
        <v>45348</v>
      </c>
      <c r="J291" s="27">
        <f>MONTH(Tabla4[[#This Row],[Fecha Certificado]])</f>
        <v>2</v>
      </c>
      <c r="K291" s="27">
        <f>YEAR(Tabla4[[#This Row],[Fecha Certificado]])</f>
        <v>2024</v>
      </c>
      <c r="L291" s="27">
        <f ca="1">SUMIF(Tabla1[#All],Tabla4[[#This Row],[Legajo]],Tabla1[Dias de Ausencia])</f>
        <v>4</v>
      </c>
      <c r="M291" s="27" t="str">
        <f>VLOOKUP(Tabla4[[#This Row],[Legajo]],Tabla1[#All],3,FALSE)</f>
        <v>Enfermedad</v>
      </c>
    </row>
    <row r="292" spans="1:13" hidden="1">
      <c r="A292" s="66">
        <v>126270</v>
      </c>
      <c r="B292" s="64" t="s">
        <v>333</v>
      </c>
      <c r="C292" s="63" t="s">
        <v>53</v>
      </c>
      <c r="D292" s="27">
        <f>VLOOKUP(Tabla4[[#This Row],[Legajo]],Anexos!A291:I585,7,FALSE)</f>
        <v>38</v>
      </c>
      <c r="E292" s="27" t="str">
        <f>VLOOKUP(Tabla4[[#This Row],[Legajo]],Anexos!A291:I585,9,FALSE)</f>
        <v>M</v>
      </c>
      <c r="F292" s="27" t="str">
        <f>VLOOKUP(Tabla4[[#This Row],[Legajo]],Anexos!A291:J585,10,FALSE)</f>
        <v>Por tiempo indeterminado</v>
      </c>
      <c r="G292" s="27">
        <f>VLOOKUP(Tabla4[[#This Row],[Legajo]],Anexos!A291:J585,4,FALSE)</f>
        <v>1</v>
      </c>
      <c r="I292" s="29">
        <f>VLOOKUP(Tabla4[[#This Row],[Legajo]],Tabla1[#All],10,FALSE)</f>
        <v>45378</v>
      </c>
      <c r="J292" s="27">
        <f>MONTH(Tabla4[[#This Row],[Fecha Certificado]])</f>
        <v>3</v>
      </c>
      <c r="K292" s="27">
        <f>YEAR(Tabla4[[#This Row],[Fecha Certificado]])</f>
        <v>2024</v>
      </c>
      <c r="L292" s="27">
        <f ca="1">SUMIF(Tabla1[#All],Tabla4[[#This Row],[Legajo]],Tabla1[Dias de Ausencia])</f>
        <v>4</v>
      </c>
      <c r="M292" s="27" t="str">
        <f>VLOOKUP(Tabla4[[#This Row],[Legajo]],Tabla1[#All],3,FALSE)</f>
        <v>Enfermedad</v>
      </c>
    </row>
    <row r="293" spans="1:13" hidden="1">
      <c r="A293" s="63">
        <v>125641</v>
      </c>
      <c r="B293" s="67" t="s">
        <v>334</v>
      </c>
      <c r="C293" s="63" t="s">
        <v>25</v>
      </c>
      <c r="D293" s="27">
        <f>VLOOKUP(Tabla4[[#This Row],[Legajo]],Anexos!A292:I586,7,FALSE)</f>
        <v>30</v>
      </c>
      <c r="E293" s="27" t="str">
        <f>VLOOKUP(Tabla4[[#This Row],[Legajo]],Anexos!A292:I586,9,FALSE)</f>
        <v>F</v>
      </c>
      <c r="F293" s="27" t="str">
        <f>VLOOKUP(Tabla4[[#This Row],[Legajo]],Anexos!A292:J586,10,FALSE)</f>
        <v>Por tiempo indeterminado</v>
      </c>
      <c r="G293" s="27">
        <f>VLOOKUP(Tabla4[[#This Row],[Legajo]],Anexos!A292:J586,4,FALSE)</f>
        <v>9</v>
      </c>
      <c r="I293" s="29" t="e">
        <f>VLOOKUP(Tabla4[[#This Row],[Legajo]],Tabla1[#All],10,FALSE)</f>
        <v>#N/A</v>
      </c>
      <c r="J293" s="27" t="e">
        <f>MONTH(Tabla4[[#This Row],[Fecha Certificado]])</f>
        <v>#N/A</v>
      </c>
      <c r="K293" s="27" t="e">
        <f>YEAR(Tabla4[[#This Row],[Fecha Certificado]])</f>
        <v>#N/A</v>
      </c>
      <c r="L293" s="27">
        <f ca="1">SUMIF(Tabla1[#All],Tabla4[[#This Row],[Legajo]],Tabla1[Dias de Ausencia])</f>
        <v>0</v>
      </c>
      <c r="M293" s="27" t="e">
        <f>VLOOKUP(Tabla4[[#This Row],[Legajo]],Tabla1[#All],3,FALSE)</f>
        <v>#N/A</v>
      </c>
    </row>
    <row r="294" spans="1:13" hidden="1">
      <c r="A294" s="63">
        <v>120398</v>
      </c>
      <c r="B294" s="64" t="s">
        <v>335</v>
      </c>
      <c r="C294" s="63" t="s">
        <v>25</v>
      </c>
      <c r="D294" s="27">
        <f>VLOOKUP(Tabla4[[#This Row],[Legajo]],Anexos!A293:I587,7,FALSE)</f>
        <v>60</v>
      </c>
      <c r="E294" s="27" t="str">
        <f>VLOOKUP(Tabla4[[#This Row],[Legajo]],Anexos!A293:I587,9,FALSE)</f>
        <v>M</v>
      </c>
      <c r="F294" s="27" t="str">
        <f>VLOOKUP(Tabla4[[#This Row],[Legajo]],Anexos!A293:J587,10,FALSE)</f>
        <v>Por tiempo indeterminado</v>
      </c>
      <c r="G294" s="27">
        <f>VLOOKUP(Tabla4[[#This Row],[Legajo]],Anexos!A293:J587,4,FALSE)</f>
        <v>20</v>
      </c>
      <c r="I294" s="29" t="e">
        <f>VLOOKUP(Tabla4[[#This Row],[Legajo]],Tabla1[#All],10,FALSE)</f>
        <v>#N/A</v>
      </c>
      <c r="J294" s="27" t="e">
        <f>MONTH(Tabla4[[#This Row],[Fecha Certificado]])</f>
        <v>#N/A</v>
      </c>
      <c r="K294" s="27" t="e">
        <f>YEAR(Tabla4[[#This Row],[Fecha Certificado]])</f>
        <v>#N/A</v>
      </c>
      <c r="L294" s="27">
        <f ca="1">SUMIF(Tabla1[#All],Tabla4[[#This Row],[Legajo]],Tabla1[Dias de Ausencia])</f>
        <v>0</v>
      </c>
      <c r="M294" s="27" t="e">
        <f>VLOOKUP(Tabla4[[#This Row],[Legajo]],Tabla1[#All],3,FALSE)</f>
        <v>#N/A</v>
      </c>
    </row>
    <row r="295" spans="1:13" hidden="1">
      <c r="A295" s="63">
        <v>121026</v>
      </c>
      <c r="B295" s="64" t="s">
        <v>336</v>
      </c>
      <c r="C295" s="63" t="s">
        <v>25</v>
      </c>
      <c r="D295" s="27">
        <f>VLOOKUP(Tabla4[[#This Row],[Legajo]],Anexos!A294:I588,7,FALSE)</f>
        <v>42</v>
      </c>
      <c r="E295" s="27" t="str">
        <f>VLOOKUP(Tabla4[[#This Row],[Legajo]],Anexos!A294:I588,9,FALSE)</f>
        <v>F</v>
      </c>
      <c r="F295" s="27" t="str">
        <f>VLOOKUP(Tabla4[[#This Row],[Legajo]],Anexos!A294:J588,10,FALSE)</f>
        <v>Por tiempo indeterminado</v>
      </c>
      <c r="G295" s="27">
        <f>VLOOKUP(Tabla4[[#This Row],[Legajo]],Anexos!A294:J588,4,FALSE)</f>
        <v>17</v>
      </c>
      <c r="I295" s="29">
        <f>VLOOKUP(Tabla4[[#This Row],[Legajo]],Tabla1[#All],10,FALSE)</f>
        <v>45336</v>
      </c>
      <c r="J295" s="27">
        <f>MONTH(Tabla4[[#This Row],[Fecha Certificado]])</f>
        <v>2</v>
      </c>
      <c r="K295" s="27">
        <f>YEAR(Tabla4[[#This Row],[Fecha Certificado]])</f>
        <v>2024</v>
      </c>
      <c r="L295" s="27">
        <f ca="1">SUMIF(Tabla1[#All],Tabla4[[#This Row],[Legajo]],Tabla1[Dias de Ausencia])</f>
        <v>2</v>
      </c>
      <c r="M295" s="27" t="str">
        <f>VLOOKUP(Tabla4[[#This Row],[Legajo]],Tabla1[#All],3,FALSE)</f>
        <v>Enfermedad</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H19" sqref="H19"/>
    </sheetView>
  </sheetViews>
  <sheetFormatPr baseColWidth="10" defaultRowHeight="14.5"/>
  <cols>
    <col min="1" max="1" width="17.54296875" customWidth="1"/>
    <col min="2" max="2" width="22.453125" customWidth="1"/>
    <col min="3" max="3" width="4.26953125" customWidth="1"/>
    <col min="4" max="4" width="5.7265625" customWidth="1"/>
    <col min="5" max="5" width="12.54296875" bestFit="1" customWidth="1"/>
  </cols>
  <sheetData>
    <row r="1" spans="1:5">
      <c r="A1" s="75" t="s">
        <v>2</v>
      </c>
      <c r="B1" t="s">
        <v>2970</v>
      </c>
    </row>
    <row r="3" spans="1:5">
      <c r="A3" s="75" t="s">
        <v>2975</v>
      </c>
      <c r="B3" s="75" t="s">
        <v>2973</v>
      </c>
    </row>
    <row r="4" spans="1:5">
      <c r="A4" s="75" t="s">
        <v>2971</v>
      </c>
      <c r="B4" t="s">
        <v>33</v>
      </c>
      <c r="C4" t="s">
        <v>53</v>
      </c>
      <c r="D4" t="s">
        <v>25</v>
      </c>
      <c r="E4" t="s">
        <v>2972</v>
      </c>
    </row>
    <row r="5" spans="1:5">
      <c r="A5" s="76" t="s">
        <v>2974</v>
      </c>
      <c r="B5" s="77">
        <v>28</v>
      </c>
      <c r="C5" s="77">
        <v>24</v>
      </c>
      <c r="D5" s="77">
        <v>239</v>
      </c>
      <c r="E5" s="77">
        <v>291</v>
      </c>
    </row>
    <row r="6" spans="1:5">
      <c r="A6" s="76" t="s">
        <v>359</v>
      </c>
      <c r="B6" s="77"/>
      <c r="C6" s="77"/>
      <c r="D6" s="77">
        <v>1</v>
      </c>
      <c r="E6" s="77">
        <v>1</v>
      </c>
    </row>
    <row r="7" spans="1:5">
      <c r="A7" s="76" t="s">
        <v>2968</v>
      </c>
      <c r="B7" s="77"/>
      <c r="C7" s="77"/>
      <c r="D7" s="77">
        <v>2</v>
      </c>
      <c r="E7" s="77">
        <v>2</v>
      </c>
    </row>
    <row r="8" spans="1:5">
      <c r="A8" s="76" t="s">
        <v>2972</v>
      </c>
      <c r="B8" s="77">
        <v>28</v>
      </c>
      <c r="C8" s="77">
        <v>24</v>
      </c>
      <c r="D8" s="77">
        <v>242</v>
      </c>
      <c r="E8" s="77">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Base de datos</vt:lpstr>
      <vt:lpstr>Hoja2</vt:lpstr>
      <vt:lpstr>Hoja3</vt:lpstr>
      <vt:lpstr>Hoja4</vt:lpstr>
      <vt:lpstr>Hoja5</vt:lpstr>
      <vt:lpstr>Certificados</vt:lpstr>
      <vt:lpstr>Anexos</vt:lpstr>
      <vt:lpstr>Tabla Trabajada</vt:lpstr>
      <vt:lpstr>Tabla Dinámica</vt:lpstr>
      <vt:lpstr>Dashboard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Ariana Gallardo</dc:creator>
  <cp:lastModifiedBy>Soledad Crechi</cp:lastModifiedBy>
  <dcterms:created xsi:type="dcterms:W3CDTF">2024-01-18T11:59:35Z</dcterms:created>
  <dcterms:modified xsi:type="dcterms:W3CDTF">2024-09-30T15:57:01Z</dcterms:modified>
</cp:coreProperties>
</file>