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hidePivotFieldList="1" autoCompressPictures="0"/>
  <bookViews>
    <workbookView xWindow="420" yWindow="440" windowWidth="27800" windowHeight="15700" tabRatio="500" activeTab="6"/>
  </bookViews>
  <sheets>
    <sheet name="General" sheetId="1" r:id="rId1"/>
    <sheet name="Dec_Year" sheetId="2" r:id="rId2"/>
    <sheet name="Dec_Class" sheetId="3" r:id="rId3"/>
    <sheet name="Dec_Just" sheetId="4" r:id="rId4"/>
    <sheet name="Dec_Class_Type" sheetId="5" r:id="rId5"/>
    <sheet name="DDec_Class_Type" sheetId="6" r:id="rId6"/>
    <sheet name="Sheet8" sheetId="8" r:id="rId7"/>
    <sheet name="Dec_Class_Just" sheetId="7" r:id="rId8"/>
  </sheets>
  <definedNames>
    <definedName name="rep_total_decs_case_year" localSheetId="1">Dec_Year!$B$3:$C$26</definedName>
    <definedName name="rep_total_decs_class" localSheetId="2">Dec_Class!$B$2:$C$49</definedName>
    <definedName name="rep_total_decs_class_dectype" localSheetId="4">Dec_Class_Type!$B$2:$D$69</definedName>
    <definedName name="rep_total_decs_class_justice" localSheetId="7">Dec_Class_Just!$B$2:$D$698</definedName>
    <definedName name="rep_total_decs_justice" localSheetId="3">Dec_Just!$B$2:$C$27</definedName>
    <definedName name="TotDec_Class">Dec_Class!$C$50</definedName>
    <definedName name="TotDec_just">Dec_Just!$C$28</definedName>
    <definedName name="TotDec_Year">Dec_Year!$C$27</definedName>
  </definedNames>
  <calcPr calcId="140000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6" l="1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51" i="6"/>
  <c r="E28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4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C28" i="4"/>
  <c r="E50" i="3"/>
  <c r="E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C27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4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C50" i="3"/>
</calcChain>
</file>

<file path=xl/connections.xml><?xml version="1.0" encoding="utf-8"?>
<connections xmlns="http://schemas.openxmlformats.org/spreadsheetml/2006/main">
  <connection id="1" name="rep_total_decs_case_year.csv" type="6" refreshedVersion="0" background="1" saveData="1">
    <textPr fileType="mac" sourceFile="MacBook Air HD:Users:pablocerdeira:git:SupremoDecisoes:reports:exports:rep_total_decs_case_year.csv" decimal="," thousands="." comma="1">
      <textFields count="2">
        <textField/>
        <textField/>
      </textFields>
    </textPr>
  </connection>
  <connection id="2" name="rep_total_decs_class_dectype.csv" type="6" refreshedVersion="0" background="1" saveData="1">
    <textPr sourceFile="MacBook Air HD:Users:pablocerdeira:git:SupremoDecisoes:reports:exports:rep_total_decs_class_dectype.csv" decimal="," thousands="." comma="1">
      <textFields count="3">
        <textField/>
        <textField/>
        <textField/>
      </textFields>
    </textPr>
  </connection>
  <connection id="3" name="rep_total_decs_class_justice.csv" type="6" refreshedVersion="0" background="1" saveData="1">
    <textPr sourceFile="MacBook Air HD:Users:pablocerdeira:git:SupremoDecisoes:reports:exports:rep_total_decs_class_justice.csv" decimal="," thousands="." comma="1">
      <textFields count="3">
        <textField/>
        <textField/>
        <textField/>
      </textFields>
    </textPr>
  </connection>
  <connection id="4" name="rep_total_decs_class.csv" type="6" refreshedVersion="0" background="1" saveData="1">
    <textPr fileType="mac" sourceFile="MacBook Air HD:Users:pablocerdeira:git:SupremoDecisoes:reports:exports:rep_total_decs_class.csv" decimal="," thousands="." comma="1">
      <textFields count="2">
        <textField/>
        <textField/>
      </textFields>
    </textPr>
  </connection>
  <connection id="5" name="rep_total_decs_justice.csv" type="6" refreshedVersion="0" background="1" saveData="1">
    <textPr sourceFile="MacBook Air HD:Users:pablocerdeira:git:SupremoDecisoes:reports:exports:rep_total_decs_justice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<sst xmlns="http://schemas.openxmlformats.org/spreadsheetml/2006/main" count="1825" uniqueCount="114">
  <si>
    <t>Decisões Total</t>
  </si>
  <si>
    <t>rep_total_decs</t>
  </si>
  <si>
    <t>TABELA</t>
  </si>
  <si>
    <t>VALOR</t>
  </si>
  <si>
    <t>DESCRIÇÃO</t>
  </si>
  <si>
    <t>Palavras</t>
  </si>
  <si>
    <t>rep_total_words</t>
  </si>
  <si>
    <t>OBS</t>
  </si>
  <si>
    <t>Sem stopwords</t>
  </si>
  <si>
    <t>Palavras distintas</t>
  </si>
  <si>
    <t>rep_total_words_distinct</t>
  </si>
  <si>
    <t>Total de linhas</t>
  </si>
  <si>
    <t>rep_total_words_lines</t>
  </si>
  <si>
    <t>Linhas em ta_words_freq</t>
  </si>
  <si>
    <t>total_decs</t>
  </si>
  <si>
    <t>ANO</t>
  </si>
  <si>
    <t>DECISÕES</t>
  </si>
  <si>
    <t>sig_classe_proces</t>
  </si>
  <si>
    <t>AI</t>
  </si>
  <si>
    <t>RE</t>
  </si>
  <si>
    <t>HC</t>
  </si>
  <si>
    <t>Rcl</t>
  </si>
  <si>
    <t>IF</t>
  </si>
  <si>
    <t>SE</t>
  </si>
  <si>
    <t>MS</t>
  </si>
  <si>
    <t>CR</t>
  </si>
  <si>
    <t>ADI</t>
  </si>
  <si>
    <t>SS</t>
  </si>
  <si>
    <t>Pet</t>
  </si>
  <si>
    <t>MI</t>
  </si>
  <si>
    <t>AC</t>
  </si>
  <si>
    <t>AR</t>
  </si>
  <si>
    <t>ACO</t>
  </si>
  <si>
    <t>Inq</t>
  </si>
  <si>
    <t>Ext</t>
  </si>
  <si>
    <t>AO</t>
  </si>
  <si>
    <t>ARE</t>
  </si>
  <si>
    <t>AP</t>
  </si>
  <si>
    <t>RHC</t>
  </si>
  <si>
    <t>RMS</t>
  </si>
  <si>
    <t>STA</t>
  </si>
  <si>
    <t>CC</t>
  </si>
  <si>
    <t>PPE</t>
  </si>
  <si>
    <t>SL</t>
  </si>
  <si>
    <t>ADPF</t>
  </si>
  <si>
    <t>SEC</t>
  </si>
  <si>
    <t>RvC</t>
  </si>
  <si>
    <t>PSV</t>
  </si>
  <si>
    <t>ADC</t>
  </si>
  <si>
    <t>AS</t>
  </si>
  <si>
    <t>HD</t>
  </si>
  <si>
    <t>AOE</t>
  </si>
  <si>
    <t>ADO</t>
  </si>
  <si>
    <t>PETA</t>
  </si>
  <si>
    <t>Cm</t>
  </si>
  <si>
    <t>RC</t>
  </si>
  <si>
    <t>ES</t>
  </si>
  <si>
    <t>ARv</t>
  </si>
  <si>
    <t>EV</t>
  </si>
  <si>
    <t>AImp</t>
  </si>
  <si>
    <t>EL</t>
  </si>
  <si>
    <t>RMI</t>
  </si>
  <si>
    <t>PETAV</t>
  </si>
  <si>
    <t>EI</t>
  </si>
  <si>
    <t>OACO</t>
  </si>
  <si>
    <t>CLASSE</t>
  </si>
  <si>
    <t>%</t>
  </si>
  <si>
    <t>% ACUM.</t>
  </si>
  <si>
    <t>TOTAL</t>
  </si>
  <si>
    <t>Despachos</t>
  </si>
  <si>
    <t>Monocráticas</t>
  </si>
  <si>
    <t>rep_total_decs_dectype</t>
  </si>
  <si>
    <t>nom_ministro</t>
  </si>
  <si>
    <t>MIN. MARCO AURÉLIO</t>
  </si>
  <si>
    <t>MIN. CELSO DE MELLO</t>
  </si>
  <si>
    <t>MIN. SEPÚLVEDA PERTENCE</t>
  </si>
  <si>
    <t>MIN. AYRES BRITTO</t>
  </si>
  <si>
    <t>MIN. ELLEN GRACIE</t>
  </si>
  <si>
    <t>MIN. GILMAR MENDES</t>
  </si>
  <si>
    <t>MIN. JOAQUIM BARBOSA</t>
  </si>
  <si>
    <t>MIN. CARLOS VELLOSO</t>
  </si>
  <si>
    <t>MIN. CEZAR PELUSO</t>
  </si>
  <si>
    <t>MIN. NELSON JOBIM</t>
  </si>
  <si>
    <t>MIN. EROS GRAU</t>
  </si>
  <si>
    <t>MIN. MAURÍCIO CORRÊA</t>
  </si>
  <si>
    <t>MIN. CÁRMEN LÚCIA</t>
  </si>
  <si>
    <t>MIN. RICARDO LEWANDOWSKI</t>
  </si>
  <si>
    <t>MIN. SYDNEY SANCHES</t>
  </si>
  <si>
    <t>MIN. ILMAR GALVÃO</t>
  </si>
  <si>
    <t>MIN. MOREIRA ALVES</t>
  </si>
  <si>
    <t>MINISTRO PRESIDENTE</t>
  </si>
  <si>
    <t>MIN. NÉRI DA SILVEIRA</t>
  </si>
  <si>
    <t>MIN. OCTAVIO GALLOTTI</t>
  </si>
  <si>
    <t>MIN. DIAS TOFFOLI</t>
  </si>
  <si>
    <t>MIN. MENEZES DIREITO</t>
  </si>
  <si>
    <t>MIN. LUIZ FUX</t>
  </si>
  <si>
    <t>MIN. FRANCISCO REZEK</t>
  </si>
  <si>
    <t>VICE-PRESIDENTE</t>
  </si>
  <si>
    <t>MINISTRO</t>
  </si>
  <si>
    <t>Data Inicial Autuação</t>
  </si>
  <si>
    <t>Data Final Autuação</t>
  </si>
  <si>
    <t>Data Inicial Decisão</t>
  </si>
  <si>
    <t>Data Final Decisão</t>
  </si>
  <si>
    <t>Despacho</t>
  </si>
  <si>
    <t>Decisão Monocrática</t>
  </si>
  <si>
    <t>TIPO</t>
  </si>
  <si>
    <t>Sum of TOTAL</t>
  </si>
  <si>
    <t>Column Labels</t>
  </si>
  <si>
    <t>Row Labels</t>
  </si>
  <si>
    <t>Grand Total</t>
  </si>
  <si>
    <t>DESPACHOS</t>
  </si>
  <si>
    <t>MONOCRÁTICAS</t>
  </si>
  <si>
    <t>% MON/DESCP</t>
  </si>
  <si>
    <t>Sum of total_decs2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</si>
</sst>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2"/>
      <color theme="0"/>
      <name val="Helvetica Neue"/>
      <family val="2"/>
    </font>
    <font>
      <b/>
      <sz val="12"/>
      <color theme="1"/>
      <name val="Helvetica Neue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2" fillId="2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3" borderId="1" xfId="0" applyFill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10" fontId="0" fillId="0" borderId="0" xfId="0" applyNumberForma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Decisões por Ano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Dec_Year!$C$2</c:f>
              <c:strCache>
                <c:ptCount val="1"/>
                <c:pt idx="0">
                  <c:v>DECISÕES</c:v>
                </c:pt>
              </c:strCache>
            </c:strRef>
          </c:tx>
          <c:marker>
            <c:symbol val="none"/>
          </c:marker>
          <c:cat>
            <c:strRef>
              <c:f>Dec_Year!$B:$B</c:f>
              <c:strCache>
                <c:ptCount val="27"/>
                <c:pt idx="1">
                  <c:v>ANO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TOTAL</c:v>
                </c:pt>
              </c:strCache>
            </c:strRef>
          </c:cat>
          <c:val>
            <c:numRef>
              <c:f>Dec_Year!$C$3:$C$26</c:f>
              <c:numCache>
                <c:formatCode>#,##0</c:formatCode>
                <c:ptCount val="24"/>
                <c:pt idx="0">
                  <c:v>471.0</c:v>
                </c:pt>
                <c:pt idx="1">
                  <c:v>502.0</c:v>
                </c:pt>
                <c:pt idx="2">
                  <c:v>553.0</c:v>
                </c:pt>
                <c:pt idx="3">
                  <c:v>1354.0</c:v>
                </c:pt>
                <c:pt idx="4">
                  <c:v>1803.0</c:v>
                </c:pt>
                <c:pt idx="5">
                  <c:v>3111.0</c:v>
                </c:pt>
                <c:pt idx="6">
                  <c:v>4227.0</c:v>
                </c:pt>
                <c:pt idx="7">
                  <c:v>6722.0</c:v>
                </c:pt>
                <c:pt idx="8">
                  <c:v>21579.0</c:v>
                </c:pt>
                <c:pt idx="9">
                  <c:v>36617.0</c:v>
                </c:pt>
                <c:pt idx="10">
                  <c:v>58288.0</c:v>
                </c:pt>
                <c:pt idx="11">
                  <c:v>75652.0</c:v>
                </c:pt>
                <c:pt idx="12">
                  <c:v>111538.0</c:v>
                </c:pt>
                <c:pt idx="13">
                  <c:v>114592.0</c:v>
                </c:pt>
                <c:pt idx="14">
                  <c:v>113024.0</c:v>
                </c:pt>
                <c:pt idx="15">
                  <c:v>139697.0</c:v>
                </c:pt>
                <c:pt idx="16">
                  <c:v>92303.0</c:v>
                </c:pt>
                <c:pt idx="17">
                  <c:v>111110.0</c:v>
                </c:pt>
                <c:pt idx="18">
                  <c:v>171629.0</c:v>
                </c:pt>
                <c:pt idx="19">
                  <c:v>137872.0</c:v>
                </c:pt>
                <c:pt idx="20">
                  <c:v>84037.0</c:v>
                </c:pt>
                <c:pt idx="21">
                  <c:v>59856.0</c:v>
                </c:pt>
                <c:pt idx="22">
                  <c:v>53723.0</c:v>
                </c:pt>
                <c:pt idx="23">
                  <c:v>16493.0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74552"/>
        <c:axId val="2094571064"/>
      </c:lineChart>
      <c:catAx>
        <c:axId val="209447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71064"/>
        <c:crosses val="autoZero"/>
        <c:auto val="1"/>
        <c:lblAlgn val="ctr"/>
        <c:lblOffset val="100"/>
        <c:noMultiLvlLbl val="0"/>
      </c:catAx>
      <c:valAx>
        <c:axId val="2094571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9447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Classes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Dec_Class!$C$2</c:f>
              <c:strCache>
                <c:ptCount val="1"/>
                <c:pt idx="0">
                  <c:v>DECISÕES</c:v>
                </c:pt>
              </c:strCache>
            </c:strRef>
          </c:tx>
          <c:invertIfNegative val="0"/>
          <c:cat>
            <c:strRef>
              <c:f>Dec_Class!$B$3:$B$49</c:f>
              <c:strCache>
                <c:ptCount val="47"/>
                <c:pt idx="0">
                  <c:v>AI</c:v>
                </c:pt>
                <c:pt idx="1">
                  <c:v>RE</c:v>
                </c:pt>
                <c:pt idx="2">
                  <c:v>HC</c:v>
                </c:pt>
                <c:pt idx="3">
                  <c:v>Rcl</c:v>
                </c:pt>
                <c:pt idx="4">
                  <c:v>IF</c:v>
                </c:pt>
                <c:pt idx="5">
                  <c:v>SE</c:v>
                </c:pt>
                <c:pt idx="6">
                  <c:v>MS</c:v>
                </c:pt>
                <c:pt idx="7">
                  <c:v>CR</c:v>
                </c:pt>
                <c:pt idx="8">
                  <c:v>ADI</c:v>
                </c:pt>
                <c:pt idx="9">
                  <c:v>SS</c:v>
                </c:pt>
                <c:pt idx="10">
                  <c:v>Pet</c:v>
                </c:pt>
                <c:pt idx="11">
                  <c:v>MI</c:v>
                </c:pt>
                <c:pt idx="12">
                  <c:v>AC</c:v>
                </c:pt>
                <c:pt idx="13">
                  <c:v>AR</c:v>
                </c:pt>
                <c:pt idx="14">
                  <c:v>ACO</c:v>
                </c:pt>
                <c:pt idx="15">
                  <c:v>Inq</c:v>
                </c:pt>
                <c:pt idx="16">
                  <c:v>Ext</c:v>
                </c:pt>
                <c:pt idx="17">
                  <c:v>AO</c:v>
                </c:pt>
                <c:pt idx="18">
                  <c:v>ARE</c:v>
                </c:pt>
                <c:pt idx="19">
                  <c:v>AP</c:v>
                </c:pt>
                <c:pt idx="20">
                  <c:v>RHC</c:v>
                </c:pt>
                <c:pt idx="21">
                  <c:v>RMS</c:v>
                </c:pt>
                <c:pt idx="22">
                  <c:v>STA</c:v>
                </c:pt>
                <c:pt idx="23">
                  <c:v>CC</c:v>
                </c:pt>
                <c:pt idx="24">
                  <c:v>PPE</c:v>
                </c:pt>
                <c:pt idx="25">
                  <c:v>SL</c:v>
                </c:pt>
                <c:pt idx="26">
                  <c:v>ADPF</c:v>
                </c:pt>
                <c:pt idx="27">
                  <c:v>SEC</c:v>
                </c:pt>
                <c:pt idx="28">
                  <c:v>RvC</c:v>
                </c:pt>
                <c:pt idx="29">
                  <c:v>PSV</c:v>
                </c:pt>
                <c:pt idx="30">
                  <c:v>ADC</c:v>
                </c:pt>
                <c:pt idx="31">
                  <c:v>AS</c:v>
                </c:pt>
                <c:pt idx="32">
                  <c:v>HD</c:v>
                </c:pt>
                <c:pt idx="33">
                  <c:v>AOE</c:v>
                </c:pt>
                <c:pt idx="34">
                  <c:v>ADO</c:v>
                </c:pt>
                <c:pt idx="35">
                  <c:v>PETA</c:v>
                </c:pt>
                <c:pt idx="36">
                  <c:v>Cm</c:v>
                </c:pt>
                <c:pt idx="37">
                  <c:v>RC</c:v>
                </c:pt>
                <c:pt idx="38">
                  <c:v>ES</c:v>
                </c:pt>
                <c:pt idx="39">
                  <c:v>ARv</c:v>
                </c:pt>
                <c:pt idx="40">
                  <c:v>EV</c:v>
                </c:pt>
                <c:pt idx="41">
                  <c:v>AImp</c:v>
                </c:pt>
                <c:pt idx="42">
                  <c:v>EL</c:v>
                </c:pt>
                <c:pt idx="43">
                  <c:v>RMI</c:v>
                </c:pt>
                <c:pt idx="44">
                  <c:v>PETAV</c:v>
                </c:pt>
                <c:pt idx="45">
                  <c:v>EI</c:v>
                </c:pt>
                <c:pt idx="46">
                  <c:v>OACO</c:v>
                </c:pt>
              </c:strCache>
            </c:strRef>
          </c:cat>
          <c:val>
            <c:numRef>
              <c:f>Dec_Class!$C$3:$C$10</c:f>
              <c:numCache>
                <c:formatCode>#,##0</c:formatCode>
                <c:ptCount val="8"/>
                <c:pt idx="0">
                  <c:v>712103.0</c:v>
                </c:pt>
                <c:pt idx="1">
                  <c:v>505383.0</c:v>
                </c:pt>
                <c:pt idx="2">
                  <c:v>50420.0</c:v>
                </c:pt>
                <c:pt idx="3">
                  <c:v>23623.0</c:v>
                </c:pt>
                <c:pt idx="4">
                  <c:v>22120.0</c:v>
                </c:pt>
                <c:pt idx="5">
                  <c:v>14750.0</c:v>
                </c:pt>
                <c:pt idx="6">
                  <c:v>14357.0</c:v>
                </c:pt>
                <c:pt idx="7">
                  <c:v>11225.0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97464"/>
        <c:axId val="2124200408"/>
      </c:barChart>
      <c:catAx>
        <c:axId val="212419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00408"/>
        <c:crosses val="autoZero"/>
        <c:auto val="1"/>
        <c:lblAlgn val="ctr"/>
        <c:lblOffset val="100"/>
        <c:noMultiLvlLbl val="0"/>
      </c:catAx>
      <c:valAx>
        <c:axId val="21242004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419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Decisões por Ministro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Dec_Just!$C$2</c:f>
              <c:strCache>
                <c:ptCount val="1"/>
                <c:pt idx="0">
                  <c:v>DECISÕES</c:v>
                </c:pt>
              </c:strCache>
            </c:strRef>
          </c:tx>
          <c:invertIfNegative val="0"/>
          <c:cat>
            <c:strRef>
              <c:f>Dec_Just!$B$3:$B$27</c:f>
              <c:strCache>
                <c:ptCount val="25"/>
                <c:pt idx="0">
                  <c:v>MIN. MARCO AURÉLIO</c:v>
                </c:pt>
                <c:pt idx="1">
                  <c:v>MIN. CELSO DE MELLO</c:v>
                </c:pt>
                <c:pt idx="2">
                  <c:v>MIN. SEPÚLVEDA PERTENCE</c:v>
                </c:pt>
                <c:pt idx="3">
                  <c:v>MIN. AYRES BRITTO</c:v>
                </c:pt>
                <c:pt idx="4">
                  <c:v>MIN. ELLEN GRACIE</c:v>
                </c:pt>
                <c:pt idx="5">
                  <c:v>MIN. GILMAR MENDES</c:v>
                </c:pt>
                <c:pt idx="6">
                  <c:v>MIN. JOAQUIM BARBOSA</c:v>
                </c:pt>
                <c:pt idx="7">
                  <c:v>MIN. CARLOS VELLOSO</c:v>
                </c:pt>
                <c:pt idx="8">
                  <c:v>MIN. CEZAR PELUSO</c:v>
                </c:pt>
                <c:pt idx="9">
                  <c:v>MIN. NELSON JOBIM</c:v>
                </c:pt>
                <c:pt idx="10">
                  <c:v>MIN. EROS GRAU</c:v>
                </c:pt>
                <c:pt idx="11">
                  <c:v>MIN. MAURÍCIO CORRÊA</c:v>
                </c:pt>
                <c:pt idx="12">
                  <c:v>MIN. CÁRMEN LÚCIA</c:v>
                </c:pt>
                <c:pt idx="13">
                  <c:v>MIN. RICARDO LEWANDOWSKI</c:v>
                </c:pt>
                <c:pt idx="14">
                  <c:v>MIN. SYDNEY SANCHES</c:v>
                </c:pt>
                <c:pt idx="15">
                  <c:v>MIN. ILMAR GALVÃO</c:v>
                </c:pt>
                <c:pt idx="16">
                  <c:v>MIN. MOREIRA ALVES</c:v>
                </c:pt>
                <c:pt idx="17">
                  <c:v>MINISTRO PRESIDENTE</c:v>
                </c:pt>
                <c:pt idx="18">
                  <c:v>MIN. NÉRI DA SILVEIRA</c:v>
                </c:pt>
                <c:pt idx="19">
                  <c:v>MIN. OCTAVIO GALLOTTI</c:v>
                </c:pt>
                <c:pt idx="20">
                  <c:v>MIN. DIAS TOFFOLI</c:v>
                </c:pt>
                <c:pt idx="21">
                  <c:v>MIN. MENEZES DIREITO</c:v>
                </c:pt>
                <c:pt idx="22">
                  <c:v>MIN. LUIZ FUX</c:v>
                </c:pt>
                <c:pt idx="23">
                  <c:v>MIN. FRANCISCO REZEK</c:v>
                </c:pt>
                <c:pt idx="24">
                  <c:v>VICE-PRESIDENTE</c:v>
                </c:pt>
              </c:strCache>
            </c:strRef>
          </c:cat>
          <c:val>
            <c:numRef>
              <c:f>Dec_Just!$C$3:$C$27</c:f>
              <c:numCache>
                <c:formatCode>#,##0</c:formatCode>
                <c:ptCount val="25"/>
                <c:pt idx="0">
                  <c:v>168505.0</c:v>
                </c:pt>
                <c:pt idx="1">
                  <c:v>115630.0</c:v>
                </c:pt>
                <c:pt idx="2">
                  <c:v>90680.0</c:v>
                </c:pt>
                <c:pt idx="3">
                  <c:v>81777.0</c:v>
                </c:pt>
                <c:pt idx="4">
                  <c:v>81530.0</c:v>
                </c:pt>
                <c:pt idx="5">
                  <c:v>79212.0</c:v>
                </c:pt>
                <c:pt idx="6">
                  <c:v>76330.0</c:v>
                </c:pt>
                <c:pt idx="7">
                  <c:v>73007.0</c:v>
                </c:pt>
                <c:pt idx="8">
                  <c:v>71512.0</c:v>
                </c:pt>
                <c:pt idx="9">
                  <c:v>71276.0</c:v>
                </c:pt>
                <c:pt idx="10">
                  <c:v>67945.0</c:v>
                </c:pt>
                <c:pt idx="11">
                  <c:v>62535.0</c:v>
                </c:pt>
                <c:pt idx="12">
                  <c:v>57932.0</c:v>
                </c:pt>
                <c:pt idx="13">
                  <c:v>56425.0</c:v>
                </c:pt>
                <c:pt idx="14">
                  <c:v>47814.0</c:v>
                </c:pt>
                <c:pt idx="15">
                  <c:v>43983.0</c:v>
                </c:pt>
                <c:pt idx="16">
                  <c:v>40420.0</c:v>
                </c:pt>
                <c:pt idx="17">
                  <c:v>40185.0</c:v>
                </c:pt>
                <c:pt idx="18">
                  <c:v>37772.0</c:v>
                </c:pt>
                <c:pt idx="19">
                  <c:v>19054.0</c:v>
                </c:pt>
                <c:pt idx="20">
                  <c:v>16104.0</c:v>
                </c:pt>
                <c:pt idx="21">
                  <c:v>13189.0</c:v>
                </c:pt>
                <c:pt idx="22">
                  <c:v>2050.0</c:v>
                </c:pt>
                <c:pt idx="23">
                  <c:v>1862.0</c:v>
                </c:pt>
                <c:pt idx="24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47032"/>
        <c:axId val="2124249976"/>
      </c:barChart>
      <c:catAx>
        <c:axId val="212424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49976"/>
        <c:crosses val="autoZero"/>
        <c:auto val="1"/>
        <c:lblAlgn val="ctr"/>
        <c:lblOffset val="100"/>
        <c:noMultiLvlLbl val="0"/>
      </c:catAx>
      <c:valAx>
        <c:axId val="21242499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424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1</xdr:row>
      <xdr:rowOff>25400</xdr:rowOff>
    </xdr:from>
    <xdr:to>
      <xdr:col>12</xdr:col>
      <xdr:colOff>685800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177800</xdr:rowOff>
    </xdr:from>
    <xdr:to>
      <xdr:col>13</xdr:col>
      <xdr:colOff>266700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0</xdr:rowOff>
    </xdr:from>
    <xdr:to>
      <xdr:col>13</xdr:col>
      <xdr:colOff>381000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Cerdeira" refreshedDate="41388.90842349537" createdVersion="4" refreshedVersion="4" minRefreshableVersion="3" recordCount="67">
  <cacheSource type="worksheet">
    <worksheetSource ref="B2:D69" sheet="Dec_Class_Type"/>
  </cacheSource>
  <cacheFields count="3">
    <cacheField name="CLASSE" numFmtId="0">
      <sharedItems count="47">
        <s v="AC"/>
        <s v="ACO"/>
        <s v="ADC"/>
        <s v="ADI"/>
        <s v="ADO"/>
        <s v="ADPF"/>
        <s v="AI"/>
        <s v="AImp"/>
        <s v="AO"/>
        <s v="AOE"/>
        <s v="AP"/>
        <s v="AR"/>
        <s v="ARE"/>
        <s v="ARv"/>
        <s v="AS"/>
        <s v="CC"/>
        <s v="CR"/>
        <s v="Cm"/>
        <s v="EI"/>
        <s v="EL"/>
        <s v="ES"/>
        <s v="EV"/>
        <s v="Ext"/>
        <s v="HC"/>
        <s v="HD"/>
        <s v="IF"/>
        <s v="Inq"/>
        <s v="MI"/>
        <s v="MS"/>
        <s v="OACO"/>
        <s v="PETA"/>
        <s v="PETAV"/>
        <s v="PPE"/>
        <s v="PSV"/>
        <s v="Pet"/>
        <s v="RC"/>
        <s v="RE"/>
        <s v="RHC"/>
        <s v="RMI"/>
        <s v="RMS"/>
        <s v="Rcl"/>
        <s v="RvC"/>
        <s v="SE"/>
        <s v="SEC"/>
        <s v="SL"/>
        <s v="SS"/>
        <s v="STA"/>
      </sharedItems>
    </cacheField>
    <cacheField name="TIPO" numFmtId="0">
      <sharedItems count="2">
        <s v="Despacho"/>
        <s v="Decisão Monocrática"/>
      </sharedItems>
    </cacheField>
    <cacheField name="TOTAL" numFmtId="0">
      <sharedItems containsSemiMixedTypes="0" containsString="0" containsNumber="1" containsInteger="1" minValue="1" maxValue="711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blo Cerdeira" refreshedDate="41388.922830671298" createdVersion="4" refreshedVersion="4" minRefreshableVersion="3" recordCount="696">
  <cacheSource type="worksheet">
    <worksheetSource ref="B2:D698" sheet="Dec_Class_Just"/>
  </cacheSource>
  <cacheFields count="3">
    <cacheField name="sig_classe_proces" numFmtId="0">
      <sharedItems count="47">
        <s v="AC"/>
        <s v="ACO"/>
        <s v="ADC"/>
        <s v="ADI"/>
        <s v="ADO"/>
        <s v="ADPF"/>
        <s v="AI"/>
        <s v="AImp"/>
        <s v="AO"/>
        <s v="AOE"/>
        <s v="AP"/>
        <s v="AR"/>
        <s v="ARE"/>
        <s v="ARv"/>
        <s v="AS"/>
        <s v="CC"/>
        <s v="CR"/>
        <s v="Cm"/>
        <s v="EI"/>
        <s v="EL"/>
        <s v="ES"/>
        <s v="EV"/>
        <s v="Ext"/>
        <s v="HC"/>
        <s v="HD"/>
        <s v="IF"/>
        <s v="Inq"/>
        <s v="MI"/>
        <s v="MS"/>
        <s v="OACO"/>
        <s v="PETA"/>
        <s v="PETAV"/>
        <s v="PPE"/>
        <s v="PSV"/>
        <s v="Pet"/>
        <s v="RC"/>
        <s v="RE"/>
        <s v="RHC"/>
        <s v="RMI"/>
        <s v="RMS"/>
        <s v="Rcl"/>
        <s v="RvC"/>
        <s v="SE"/>
        <s v="SEC"/>
        <s v="SL"/>
        <s v="SS"/>
        <s v="STA"/>
      </sharedItems>
    </cacheField>
    <cacheField name="nom_ministro" numFmtId="0">
      <sharedItems count="25">
        <s v="MINISTRO PRESIDENTE"/>
        <s v="MIN. SYDNEY SANCHES"/>
        <s v="MIN. SEPÚLVEDA PERTENCE"/>
        <s v="MIN. RICARDO LEWANDOWSKI"/>
        <s v="MIN. NELSON JOBIM"/>
        <s v="MIN. MENEZES DIREITO"/>
        <s v="MIN. MAURÍCIO CORRÊA"/>
        <s v="MIN. MARCO AURÉLIO"/>
        <s v="MIN. LUIZ FUX"/>
        <s v="MIN. JOAQUIM BARBOSA"/>
        <s v="MIN. ILMAR GALVÃO"/>
        <s v="MIN. GILMAR MENDES"/>
        <s v="MIN. EROS GRAU"/>
        <s v="MIN. ELLEN GRACIE"/>
        <s v="MIN. DIAS TOFFOLI"/>
        <s v="MIN. CÁRMEN LÚCIA"/>
        <s v="MIN. CEZAR PELUSO"/>
        <s v="MIN. CELSO DE MELLO"/>
        <s v="MIN. CARLOS VELLOSO"/>
        <s v="MIN. AYRES BRITTO"/>
        <s v="MIN. OCTAVIO GALLOTTI"/>
        <s v="MIN. NÉRI DA SILVEIRA"/>
        <s v="MIN. MOREIRA ALVES"/>
        <s v="MIN. FRANCISCO REZEK"/>
        <s v="VICE-PRESIDENTE"/>
      </sharedItems>
    </cacheField>
    <cacheField name="total_decs" numFmtId="0">
      <sharedItems containsSemiMixedTypes="0" containsString="0" containsNumber="1" containsInteger="1" minValue="1" maxValue="69505" count="360">
        <n v="177"/>
        <n v="3"/>
        <n v="290"/>
        <n v="435"/>
        <n v="241"/>
        <n v="66"/>
        <n v="51"/>
        <n v="852"/>
        <n v="14"/>
        <n v="492"/>
        <n v="6"/>
        <n v="318"/>
        <n v="471"/>
        <n v="515"/>
        <n v="119"/>
        <n v="303"/>
        <n v="464"/>
        <n v="323"/>
        <n v="146"/>
        <n v="537"/>
        <n v="76"/>
        <n v="49"/>
        <n v="121"/>
        <n v="605"/>
        <n v="30"/>
        <n v="53"/>
        <n v="118"/>
        <n v="58"/>
        <n v="98"/>
        <n v="74"/>
        <n v="463"/>
        <n v="4"/>
        <n v="274"/>
        <n v="79"/>
        <n v="114"/>
        <n v="2"/>
        <n v="216"/>
        <n v="285"/>
        <n v="139"/>
        <n v="258"/>
        <n v="122"/>
        <n v="106"/>
        <n v="185"/>
        <n v="153"/>
        <n v="7"/>
        <n v="1"/>
        <n v="12"/>
        <n v="5"/>
        <n v="166"/>
        <n v="276"/>
        <n v="342"/>
        <n v="321"/>
        <n v="331"/>
        <n v="266"/>
        <n v="202"/>
        <n v="137"/>
        <n v="465"/>
        <n v="796"/>
        <n v="23"/>
        <n v="372"/>
        <n v="220"/>
        <n v="10"/>
        <n v="428"/>
        <n v="499"/>
        <n v="197"/>
        <n v="200"/>
        <n v="291"/>
        <n v="467"/>
        <n v="932"/>
        <n v="450"/>
        <n v="29"/>
        <n v="82"/>
        <n v="15"/>
        <n v="16"/>
        <n v="110"/>
        <n v="24"/>
        <n v="25"/>
        <n v="57"/>
        <n v="41"/>
        <n v="22"/>
        <n v="27"/>
        <n v="33"/>
        <n v="75"/>
        <n v="21137"/>
        <n v="28483"/>
        <n v="49939"/>
        <n v="27420"/>
        <n v="11288"/>
        <n v="23103"/>
        <n v="36958"/>
        <n v="27404"/>
        <n v="6321"/>
        <n v="30145"/>
        <n v="69505"/>
        <n v="713"/>
        <n v="37268"/>
        <n v="26984"/>
        <n v="41228"/>
        <n v="1283"/>
        <n v="28219"/>
        <n v="40691"/>
        <n v="7807"/>
        <n v="27065"/>
        <n v="35450"/>
        <n v="61309"/>
        <n v="32401"/>
        <n v="39982"/>
        <n v="32"/>
        <n v="43"/>
        <n v="93"/>
        <n v="244"/>
        <n v="44"/>
        <n v="84"/>
        <n v="201"/>
        <n v="20"/>
        <n v="169"/>
        <n v="247"/>
        <n v="145"/>
        <n v="107"/>
        <n v="65"/>
        <n v="155"/>
        <n v="78"/>
        <n v="88"/>
        <n v="157"/>
        <n v="226"/>
        <n v="94"/>
        <n v="13"/>
        <n v="21"/>
        <n v="222"/>
        <n v="8"/>
        <n v="9"/>
        <n v="392"/>
        <n v="26"/>
        <n v="54"/>
        <n v="83"/>
        <n v="35"/>
        <n v="55"/>
        <n v="91"/>
        <n v="149"/>
        <n v="60"/>
        <n v="192"/>
        <n v="210"/>
        <n v="271"/>
        <n v="97"/>
        <n v="190"/>
        <n v="262"/>
        <n v="208"/>
        <n v="381"/>
        <n v="219"/>
        <n v="103"/>
        <n v="238"/>
        <n v="379"/>
        <n v="115"/>
        <n v="117"/>
        <n v="229"/>
        <n v="162"/>
        <n v="324"/>
        <n v="221"/>
        <n v="172"/>
        <n v="86"/>
        <n v="129"/>
        <n v="85"/>
        <n v="225"/>
        <n v="163"/>
        <n v="19"/>
        <n v="17"/>
        <n v="45"/>
        <n v="81"/>
        <n v="89"/>
        <n v="92"/>
        <n v="87"/>
        <n v="38"/>
        <n v="3731"/>
        <n v="1307"/>
        <n v="2081"/>
        <n v="3074"/>
        <n v="1026"/>
        <n v="126"/>
        <n v="124"/>
        <n v="39"/>
        <n v="152"/>
        <n v="211"/>
        <n v="63"/>
        <n v="338"/>
        <n v="178"/>
        <n v="56"/>
        <n v="136"/>
        <n v="184"/>
        <n v="101"/>
        <n v="61"/>
        <n v="183"/>
        <n v="491"/>
        <n v="123"/>
        <n v="2369"/>
        <n v="829"/>
        <n v="2159"/>
        <n v="3409"/>
        <n v="653"/>
        <n v="730"/>
        <n v="1737"/>
        <n v="787"/>
        <n v="865"/>
        <n v="1284"/>
        <n v="6359"/>
        <n v="284"/>
        <n v="3187"/>
        <n v="788"/>
        <n v="2205"/>
        <n v="3353"/>
        <n v="3575"/>
        <n v="1597"/>
        <n v="2503"/>
        <n v="3486"/>
        <n v="3276"/>
        <n v="2118"/>
        <n v="2799"/>
        <n v="2426"/>
        <n v="1154"/>
        <n v="4267"/>
        <n v="12140"/>
        <n v="102"/>
        <n v="328"/>
        <n v="1688"/>
        <n v="179"/>
        <n v="196"/>
        <n v="264"/>
        <n v="128"/>
        <n v="52"/>
        <n v="160"/>
        <n v="306"/>
        <n v="289"/>
        <n v="194"/>
        <n v="189"/>
        <n v="108"/>
        <n v="259"/>
        <n v="282"/>
        <n v="105"/>
        <n v="212"/>
        <n v="711"/>
        <n v="36"/>
        <n v="18"/>
        <n v="42"/>
        <n v="908"/>
        <n v="71"/>
        <n v="419"/>
        <n v="447"/>
        <n v="533"/>
        <n v="485"/>
        <n v="336"/>
        <n v="646"/>
        <n v="307"/>
        <n v="745"/>
        <n v="233"/>
        <n v="581"/>
        <n v="753"/>
        <n v="148"/>
        <n v="263"/>
        <n v="593"/>
        <n v="205"/>
        <n v="156"/>
        <n v="1802"/>
        <n v="887"/>
        <n v="237"/>
        <n v="735"/>
        <n v="778"/>
        <n v="1131"/>
        <n v="347"/>
        <n v="562"/>
        <n v="734"/>
        <n v="802"/>
        <n v="1312"/>
        <n v="31"/>
        <n v="59"/>
        <n v="90"/>
        <n v="287"/>
        <n v="199"/>
        <n v="316"/>
        <n v="329"/>
        <n v="140"/>
        <n v="380"/>
        <n v="1139"/>
        <n v="193"/>
        <n v="204"/>
        <n v="164"/>
        <n v="298"/>
        <n v="430"/>
        <n v="252"/>
        <n v="340"/>
        <n v="888"/>
        <n v="283"/>
        <n v="1777"/>
        <n v="16813"/>
        <n v="35127"/>
        <n v="18998"/>
        <n v="6099"/>
        <n v="12459"/>
        <n v="23560"/>
        <n v="10815"/>
        <n v="4804"/>
        <n v="18539"/>
        <n v="61178"/>
        <n v="662"/>
        <n v="29545"/>
        <n v="14498"/>
        <n v="31318"/>
        <n v="443"/>
        <n v="30841"/>
        <n v="28234"/>
        <n v="4225"/>
        <n v="24013"/>
        <n v="27980"/>
        <n v="45534"/>
        <n v="24758"/>
        <n v="33163"/>
        <n v="37"/>
        <n v="70"/>
        <n v="113"/>
        <n v="96"/>
        <n v="64"/>
        <n v="187"/>
        <n v="46"/>
        <n v="72"/>
        <n v="67"/>
        <n v="50"/>
        <n v="111"/>
        <n v="749"/>
        <n v="834"/>
        <n v="1782"/>
        <n v="218"/>
        <n v="609"/>
        <n v="361"/>
        <n v="2852"/>
        <n v="109"/>
        <n v="1972"/>
        <n v="248"/>
        <n v="1099"/>
        <n v="1611"/>
        <n v="2025"/>
        <n v="628"/>
        <n v="1389"/>
        <n v="1400"/>
        <n v="1637"/>
        <n v="1178"/>
        <n v="1639"/>
        <n v="2932"/>
        <n v="2049"/>
        <n v="2512"/>
        <n v="3862"/>
        <n v="3350"/>
        <n v="47"/>
        <n v="99"/>
        <n v="235"/>
        <n v="1816"/>
        <n v="969"/>
        <n v="407"/>
        <n v="1293"/>
        <n v="1094"/>
        <n v="11"/>
        <n v="1680"/>
        <n v="4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5811"/>
  </r>
  <r>
    <x v="0"/>
    <x v="1"/>
    <n v="12"/>
  </r>
  <r>
    <x v="1"/>
    <x v="0"/>
    <n v="3668"/>
  </r>
  <r>
    <x v="1"/>
    <x v="1"/>
    <n v="14"/>
  </r>
  <r>
    <x v="2"/>
    <x v="0"/>
    <n v="71"/>
  </r>
  <r>
    <x v="3"/>
    <x v="0"/>
    <n v="8001"/>
  </r>
  <r>
    <x v="3"/>
    <x v="1"/>
    <n v="7"/>
  </r>
  <r>
    <x v="4"/>
    <x v="0"/>
    <n v="17"/>
  </r>
  <r>
    <x v="5"/>
    <x v="0"/>
    <n v="646"/>
  </r>
  <r>
    <x v="5"/>
    <x v="1"/>
    <n v="2"/>
  </r>
  <r>
    <x v="6"/>
    <x v="0"/>
    <n v="711058"/>
  </r>
  <r>
    <x v="6"/>
    <x v="1"/>
    <n v="1045"/>
  </r>
  <r>
    <x v="7"/>
    <x v="0"/>
    <n v="5"/>
  </r>
  <r>
    <x v="8"/>
    <x v="0"/>
    <n v="2484"/>
  </r>
  <r>
    <x v="8"/>
    <x v="1"/>
    <n v="17"/>
  </r>
  <r>
    <x v="9"/>
    <x v="0"/>
    <n v="59"/>
  </r>
  <r>
    <x v="10"/>
    <x v="0"/>
    <n v="1615"/>
  </r>
  <r>
    <x v="10"/>
    <x v="1"/>
    <n v="1"/>
  </r>
  <r>
    <x v="11"/>
    <x v="0"/>
    <n v="4002"/>
  </r>
  <r>
    <x v="11"/>
    <x v="1"/>
    <n v="6"/>
  </r>
  <r>
    <x v="12"/>
    <x v="0"/>
    <n v="1718"/>
  </r>
  <r>
    <x v="12"/>
    <x v="1"/>
    <n v="208"/>
  </r>
  <r>
    <x v="13"/>
    <x v="0"/>
    <n v="5"/>
  </r>
  <r>
    <x v="14"/>
    <x v="0"/>
    <n v="68"/>
  </r>
  <r>
    <x v="15"/>
    <x v="0"/>
    <n v="931"/>
  </r>
  <r>
    <x v="15"/>
    <x v="1"/>
    <n v="2"/>
  </r>
  <r>
    <x v="16"/>
    <x v="0"/>
    <n v="11225"/>
  </r>
  <r>
    <x v="17"/>
    <x v="0"/>
    <n v="7"/>
  </r>
  <r>
    <x v="18"/>
    <x v="0"/>
    <n v="3"/>
  </r>
  <r>
    <x v="19"/>
    <x v="0"/>
    <n v="5"/>
  </r>
  <r>
    <x v="20"/>
    <x v="0"/>
    <n v="6"/>
  </r>
  <r>
    <x v="21"/>
    <x v="0"/>
    <n v="5"/>
  </r>
  <r>
    <x v="22"/>
    <x v="0"/>
    <n v="3343"/>
  </r>
  <r>
    <x v="22"/>
    <x v="1"/>
    <n v="2"/>
  </r>
  <r>
    <x v="23"/>
    <x v="0"/>
    <n v="50296"/>
  </r>
  <r>
    <x v="23"/>
    <x v="1"/>
    <n v="124"/>
  </r>
  <r>
    <x v="24"/>
    <x v="0"/>
    <n v="66"/>
  </r>
  <r>
    <x v="25"/>
    <x v="0"/>
    <n v="22120"/>
  </r>
  <r>
    <x v="26"/>
    <x v="0"/>
    <n v="3478"/>
  </r>
  <r>
    <x v="26"/>
    <x v="1"/>
    <n v="3"/>
  </r>
  <r>
    <x v="27"/>
    <x v="0"/>
    <n v="5998"/>
  </r>
  <r>
    <x v="27"/>
    <x v="1"/>
    <n v="60"/>
  </r>
  <r>
    <x v="28"/>
    <x v="0"/>
    <n v="14334"/>
  </r>
  <r>
    <x v="28"/>
    <x v="1"/>
    <n v="23"/>
  </r>
  <r>
    <x v="29"/>
    <x v="0"/>
    <n v="2"/>
  </r>
  <r>
    <x v="30"/>
    <x v="0"/>
    <n v="16"/>
  </r>
  <r>
    <x v="31"/>
    <x v="0"/>
    <n v="3"/>
  </r>
  <r>
    <x v="32"/>
    <x v="0"/>
    <n v="892"/>
  </r>
  <r>
    <x v="32"/>
    <x v="1"/>
    <n v="1"/>
  </r>
  <r>
    <x v="33"/>
    <x v="0"/>
    <n v="157"/>
  </r>
  <r>
    <x v="34"/>
    <x v="0"/>
    <n v="6578"/>
  </r>
  <r>
    <x v="34"/>
    <x v="1"/>
    <n v="1"/>
  </r>
  <r>
    <x v="35"/>
    <x v="0"/>
    <n v="6"/>
  </r>
  <r>
    <x v="36"/>
    <x v="0"/>
    <n v="504785"/>
  </r>
  <r>
    <x v="36"/>
    <x v="1"/>
    <n v="598"/>
  </r>
  <r>
    <x v="37"/>
    <x v="0"/>
    <n v="1378"/>
  </r>
  <r>
    <x v="37"/>
    <x v="1"/>
    <n v="2"/>
  </r>
  <r>
    <x v="38"/>
    <x v="0"/>
    <n v="4"/>
  </r>
  <r>
    <x v="39"/>
    <x v="0"/>
    <n v="1355"/>
  </r>
  <r>
    <x v="40"/>
    <x v="0"/>
    <n v="23572"/>
  </r>
  <r>
    <x v="40"/>
    <x v="1"/>
    <n v="51"/>
  </r>
  <r>
    <x v="41"/>
    <x v="0"/>
    <n v="248"/>
  </r>
  <r>
    <x v="42"/>
    <x v="0"/>
    <n v="14750"/>
  </r>
  <r>
    <x v="43"/>
    <x v="0"/>
    <n v="625"/>
  </r>
  <r>
    <x v="44"/>
    <x v="0"/>
    <n v="840"/>
  </r>
  <r>
    <x v="45"/>
    <x v="0"/>
    <n v="7359"/>
  </r>
  <r>
    <x v="46"/>
    <x v="0"/>
    <n v="9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1"/>
    <x v="0"/>
    <x v="20"/>
  </r>
  <r>
    <x v="1"/>
    <x v="1"/>
    <x v="21"/>
  </r>
  <r>
    <x v="1"/>
    <x v="2"/>
    <x v="22"/>
  </r>
  <r>
    <x v="1"/>
    <x v="3"/>
    <x v="23"/>
  </r>
  <r>
    <x v="1"/>
    <x v="20"/>
    <x v="24"/>
  </r>
  <r>
    <x v="1"/>
    <x v="21"/>
    <x v="25"/>
  </r>
  <r>
    <x v="1"/>
    <x v="4"/>
    <x v="26"/>
  </r>
  <r>
    <x v="1"/>
    <x v="22"/>
    <x v="27"/>
  </r>
  <r>
    <x v="1"/>
    <x v="5"/>
    <x v="28"/>
  </r>
  <r>
    <x v="1"/>
    <x v="6"/>
    <x v="29"/>
  </r>
  <r>
    <x v="1"/>
    <x v="7"/>
    <x v="30"/>
  </r>
  <r>
    <x v="1"/>
    <x v="8"/>
    <x v="31"/>
  </r>
  <r>
    <x v="1"/>
    <x v="9"/>
    <x v="32"/>
  </r>
  <r>
    <x v="1"/>
    <x v="10"/>
    <x v="33"/>
  </r>
  <r>
    <x v="1"/>
    <x v="11"/>
    <x v="34"/>
  </r>
  <r>
    <x v="1"/>
    <x v="23"/>
    <x v="35"/>
  </r>
  <r>
    <x v="1"/>
    <x v="12"/>
    <x v="36"/>
  </r>
  <r>
    <x v="1"/>
    <x v="13"/>
    <x v="37"/>
  </r>
  <r>
    <x v="1"/>
    <x v="14"/>
    <x v="38"/>
  </r>
  <r>
    <x v="1"/>
    <x v="15"/>
    <x v="39"/>
  </r>
  <r>
    <x v="1"/>
    <x v="16"/>
    <x v="40"/>
  </r>
  <r>
    <x v="1"/>
    <x v="17"/>
    <x v="41"/>
  </r>
  <r>
    <x v="1"/>
    <x v="18"/>
    <x v="42"/>
  </r>
  <r>
    <x v="1"/>
    <x v="19"/>
    <x v="43"/>
  </r>
  <r>
    <x v="2"/>
    <x v="0"/>
    <x v="35"/>
  </r>
  <r>
    <x v="2"/>
    <x v="1"/>
    <x v="35"/>
  </r>
  <r>
    <x v="2"/>
    <x v="3"/>
    <x v="44"/>
  </r>
  <r>
    <x v="2"/>
    <x v="21"/>
    <x v="45"/>
  </r>
  <r>
    <x v="2"/>
    <x v="4"/>
    <x v="35"/>
  </r>
  <r>
    <x v="2"/>
    <x v="22"/>
    <x v="45"/>
  </r>
  <r>
    <x v="2"/>
    <x v="5"/>
    <x v="46"/>
  </r>
  <r>
    <x v="2"/>
    <x v="6"/>
    <x v="45"/>
  </r>
  <r>
    <x v="2"/>
    <x v="7"/>
    <x v="10"/>
  </r>
  <r>
    <x v="2"/>
    <x v="8"/>
    <x v="35"/>
  </r>
  <r>
    <x v="2"/>
    <x v="9"/>
    <x v="35"/>
  </r>
  <r>
    <x v="2"/>
    <x v="11"/>
    <x v="35"/>
  </r>
  <r>
    <x v="2"/>
    <x v="12"/>
    <x v="45"/>
  </r>
  <r>
    <x v="2"/>
    <x v="13"/>
    <x v="47"/>
  </r>
  <r>
    <x v="2"/>
    <x v="14"/>
    <x v="35"/>
  </r>
  <r>
    <x v="2"/>
    <x v="15"/>
    <x v="1"/>
  </r>
  <r>
    <x v="2"/>
    <x v="16"/>
    <x v="31"/>
  </r>
  <r>
    <x v="2"/>
    <x v="17"/>
    <x v="1"/>
  </r>
  <r>
    <x v="2"/>
    <x v="18"/>
    <x v="45"/>
  </r>
  <r>
    <x v="2"/>
    <x v="19"/>
    <x v="46"/>
  </r>
  <r>
    <x v="3"/>
    <x v="24"/>
    <x v="45"/>
  </r>
  <r>
    <x v="3"/>
    <x v="0"/>
    <x v="48"/>
  </r>
  <r>
    <x v="3"/>
    <x v="1"/>
    <x v="49"/>
  </r>
  <r>
    <x v="3"/>
    <x v="2"/>
    <x v="50"/>
  </r>
  <r>
    <x v="3"/>
    <x v="3"/>
    <x v="51"/>
  </r>
  <r>
    <x v="3"/>
    <x v="20"/>
    <x v="52"/>
  </r>
  <r>
    <x v="3"/>
    <x v="21"/>
    <x v="43"/>
  </r>
  <r>
    <x v="3"/>
    <x v="4"/>
    <x v="53"/>
  </r>
  <r>
    <x v="3"/>
    <x v="22"/>
    <x v="54"/>
  </r>
  <r>
    <x v="3"/>
    <x v="5"/>
    <x v="55"/>
  </r>
  <r>
    <x v="3"/>
    <x v="6"/>
    <x v="56"/>
  </r>
  <r>
    <x v="3"/>
    <x v="7"/>
    <x v="57"/>
  </r>
  <r>
    <x v="3"/>
    <x v="8"/>
    <x v="58"/>
  </r>
  <r>
    <x v="3"/>
    <x v="9"/>
    <x v="59"/>
  </r>
  <r>
    <x v="3"/>
    <x v="10"/>
    <x v="60"/>
  </r>
  <r>
    <x v="3"/>
    <x v="11"/>
    <x v="30"/>
  </r>
  <r>
    <x v="3"/>
    <x v="23"/>
    <x v="61"/>
  </r>
  <r>
    <x v="3"/>
    <x v="12"/>
    <x v="62"/>
  </r>
  <r>
    <x v="3"/>
    <x v="13"/>
    <x v="63"/>
  </r>
  <r>
    <x v="3"/>
    <x v="14"/>
    <x v="64"/>
  </r>
  <r>
    <x v="3"/>
    <x v="15"/>
    <x v="65"/>
  </r>
  <r>
    <x v="3"/>
    <x v="16"/>
    <x v="66"/>
  </r>
  <r>
    <x v="3"/>
    <x v="17"/>
    <x v="67"/>
  </r>
  <r>
    <x v="3"/>
    <x v="18"/>
    <x v="68"/>
  </r>
  <r>
    <x v="3"/>
    <x v="19"/>
    <x v="69"/>
  </r>
  <r>
    <x v="4"/>
    <x v="3"/>
    <x v="31"/>
  </r>
  <r>
    <x v="4"/>
    <x v="7"/>
    <x v="45"/>
  </r>
  <r>
    <x v="4"/>
    <x v="12"/>
    <x v="45"/>
  </r>
  <r>
    <x v="4"/>
    <x v="13"/>
    <x v="10"/>
  </r>
  <r>
    <x v="4"/>
    <x v="14"/>
    <x v="45"/>
  </r>
  <r>
    <x v="4"/>
    <x v="15"/>
    <x v="1"/>
  </r>
  <r>
    <x v="4"/>
    <x v="19"/>
    <x v="45"/>
  </r>
  <r>
    <x v="5"/>
    <x v="0"/>
    <x v="46"/>
  </r>
  <r>
    <x v="5"/>
    <x v="1"/>
    <x v="45"/>
  </r>
  <r>
    <x v="5"/>
    <x v="2"/>
    <x v="70"/>
  </r>
  <r>
    <x v="5"/>
    <x v="3"/>
    <x v="71"/>
  </r>
  <r>
    <x v="5"/>
    <x v="21"/>
    <x v="35"/>
  </r>
  <r>
    <x v="5"/>
    <x v="4"/>
    <x v="72"/>
  </r>
  <r>
    <x v="5"/>
    <x v="5"/>
    <x v="10"/>
  </r>
  <r>
    <x v="5"/>
    <x v="6"/>
    <x v="73"/>
  </r>
  <r>
    <x v="5"/>
    <x v="7"/>
    <x v="74"/>
  </r>
  <r>
    <x v="5"/>
    <x v="8"/>
    <x v="1"/>
  </r>
  <r>
    <x v="5"/>
    <x v="9"/>
    <x v="75"/>
  </r>
  <r>
    <x v="5"/>
    <x v="10"/>
    <x v="35"/>
  </r>
  <r>
    <x v="5"/>
    <x v="11"/>
    <x v="76"/>
  </r>
  <r>
    <x v="5"/>
    <x v="12"/>
    <x v="77"/>
  </r>
  <r>
    <x v="5"/>
    <x v="13"/>
    <x v="78"/>
  </r>
  <r>
    <x v="5"/>
    <x v="14"/>
    <x v="79"/>
  </r>
  <r>
    <x v="5"/>
    <x v="15"/>
    <x v="6"/>
  </r>
  <r>
    <x v="5"/>
    <x v="16"/>
    <x v="80"/>
  </r>
  <r>
    <x v="5"/>
    <x v="17"/>
    <x v="81"/>
  </r>
  <r>
    <x v="5"/>
    <x v="18"/>
    <x v="72"/>
  </r>
  <r>
    <x v="5"/>
    <x v="19"/>
    <x v="82"/>
  </r>
  <r>
    <x v="6"/>
    <x v="0"/>
    <x v="83"/>
  </r>
  <r>
    <x v="6"/>
    <x v="1"/>
    <x v="84"/>
  </r>
  <r>
    <x v="6"/>
    <x v="2"/>
    <x v="85"/>
  </r>
  <r>
    <x v="6"/>
    <x v="3"/>
    <x v="86"/>
  </r>
  <r>
    <x v="6"/>
    <x v="20"/>
    <x v="87"/>
  </r>
  <r>
    <x v="6"/>
    <x v="21"/>
    <x v="88"/>
  </r>
  <r>
    <x v="6"/>
    <x v="4"/>
    <x v="89"/>
  </r>
  <r>
    <x v="6"/>
    <x v="22"/>
    <x v="90"/>
  </r>
  <r>
    <x v="6"/>
    <x v="5"/>
    <x v="91"/>
  </r>
  <r>
    <x v="6"/>
    <x v="6"/>
    <x v="92"/>
  </r>
  <r>
    <x v="6"/>
    <x v="7"/>
    <x v="93"/>
  </r>
  <r>
    <x v="6"/>
    <x v="8"/>
    <x v="94"/>
  </r>
  <r>
    <x v="6"/>
    <x v="9"/>
    <x v="95"/>
  </r>
  <r>
    <x v="6"/>
    <x v="10"/>
    <x v="96"/>
  </r>
  <r>
    <x v="6"/>
    <x v="11"/>
    <x v="97"/>
  </r>
  <r>
    <x v="6"/>
    <x v="23"/>
    <x v="98"/>
  </r>
  <r>
    <x v="6"/>
    <x v="12"/>
    <x v="99"/>
  </r>
  <r>
    <x v="6"/>
    <x v="13"/>
    <x v="100"/>
  </r>
  <r>
    <x v="6"/>
    <x v="14"/>
    <x v="101"/>
  </r>
  <r>
    <x v="6"/>
    <x v="15"/>
    <x v="102"/>
  </r>
  <r>
    <x v="6"/>
    <x v="16"/>
    <x v="103"/>
  </r>
  <r>
    <x v="6"/>
    <x v="17"/>
    <x v="104"/>
  </r>
  <r>
    <x v="6"/>
    <x v="18"/>
    <x v="105"/>
  </r>
  <r>
    <x v="6"/>
    <x v="19"/>
    <x v="106"/>
  </r>
  <r>
    <x v="7"/>
    <x v="0"/>
    <x v="1"/>
  </r>
  <r>
    <x v="7"/>
    <x v="13"/>
    <x v="45"/>
  </r>
  <r>
    <x v="7"/>
    <x v="16"/>
    <x v="45"/>
  </r>
  <r>
    <x v="8"/>
    <x v="0"/>
    <x v="107"/>
  </r>
  <r>
    <x v="8"/>
    <x v="1"/>
    <x v="108"/>
  </r>
  <r>
    <x v="8"/>
    <x v="2"/>
    <x v="109"/>
  </r>
  <r>
    <x v="8"/>
    <x v="3"/>
    <x v="110"/>
  </r>
  <r>
    <x v="8"/>
    <x v="20"/>
    <x v="111"/>
  </r>
  <r>
    <x v="8"/>
    <x v="21"/>
    <x v="112"/>
  </r>
  <r>
    <x v="8"/>
    <x v="4"/>
    <x v="113"/>
  </r>
  <r>
    <x v="8"/>
    <x v="22"/>
    <x v="5"/>
  </r>
  <r>
    <x v="8"/>
    <x v="5"/>
    <x v="114"/>
  </r>
  <r>
    <x v="8"/>
    <x v="6"/>
    <x v="115"/>
  </r>
  <r>
    <x v="8"/>
    <x v="7"/>
    <x v="116"/>
  </r>
  <r>
    <x v="8"/>
    <x v="8"/>
    <x v="31"/>
  </r>
  <r>
    <x v="8"/>
    <x v="9"/>
    <x v="117"/>
  </r>
  <r>
    <x v="8"/>
    <x v="10"/>
    <x v="118"/>
  </r>
  <r>
    <x v="8"/>
    <x v="11"/>
    <x v="119"/>
  </r>
  <r>
    <x v="8"/>
    <x v="23"/>
    <x v="45"/>
  </r>
  <r>
    <x v="8"/>
    <x v="12"/>
    <x v="40"/>
  </r>
  <r>
    <x v="8"/>
    <x v="13"/>
    <x v="120"/>
  </r>
  <r>
    <x v="8"/>
    <x v="14"/>
    <x v="73"/>
  </r>
  <r>
    <x v="8"/>
    <x v="15"/>
    <x v="121"/>
  </r>
  <r>
    <x v="8"/>
    <x v="16"/>
    <x v="122"/>
  </r>
  <r>
    <x v="8"/>
    <x v="17"/>
    <x v="123"/>
  </r>
  <r>
    <x v="8"/>
    <x v="18"/>
    <x v="124"/>
  </r>
  <r>
    <x v="8"/>
    <x v="19"/>
    <x v="125"/>
  </r>
  <r>
    <x v="9"/>
    <x v="0"/>
    <x v="31"/>
  </r>
  <r>
    <x v="9"/>
    <x v="1"/>
    <x v="31"/>
  </r>
  <r>
    <x v="9"/>
    <x v="2"/>
    <x v="31"/>
  </r>
  <r>
    <x v="9"/>
    <x v="3"/>
    <x v="35"/>
  </r>
  <r>
    <x v="9"/>
    <x v="20"/>
    <x v="45"/>
  </r>
  <r>
    <x v="9"/>
    <x v="21"/>
    <x v="35"/>
  </r>
  <r>
    <x v="9"/>
    <x v="4"/>
    <x v="47"/>
  </r>
  <r>
    <x v="9"/>
    <x v="6"/>
    <x v="45"/>
  </r>
  <r>
    <x v="9"/>
    <x v="7"/>
    <x v="10"/>
  </r>
  <r>
    <x v="9"/>
    <x v="9"/>
    <x v="1"/>
  </r>
  <r>
    <x v="9"/>
    <x v="11"/>
    <x v="35"/>
  </r>
  <r>
    <x v="9"/>
    <x v="12"/>
    <x v="10"/>
  </r>
  <r>
    <x v="9"/>
    <x v="13"/>
    <x v="126"/>
  </r>
  <r>
    <x v="9"/>
    <x v="14"/>
    <x v="1"/>
  </r>
  <r>
    <x v="9"/>
    <x v="16"/>
    <x v="35"/>
  </r>
  <r>
    <x v="9"/>
    <x v="17"/>
    <x v="45"/>
  </r>
  <r>
    <x v="10"/>
    <x v="0"/>
    <x v="127"/>
  </r>
  <r>
    <x v="10"/>
    <x v="2"/>
    <x v="44"/>
  </r>
  <r>
    <x v="10"/>
    <x v="3"/>
    <x v="128"/>
  </r>
  <r>
    <x v="10"/>
    <x v="20"/>
    <x v="31"/>
  </r>
  <r>
    <x v="10"/>
    <x v="21"/>
    <x v="61"/>
  </r>
  <r>
    <x v="10"/>
    <x v="4"/>
    <x v="129"/>
  </r>
  <r>
    <x v="10"/>
    <x v="22"/>
    <x v="10"/>
  </r>
  <r>
    <x v="10"/>
    <x v="5"/>
    <x v="78"/>
  </r>
  <r>
    <x v="10"/>
    <x v="6"/>
    <x v="130"/>
  </r>
  <r>
    <x v="10"/>
    <x v="7"/>
    <x v="14"/>
  </r>
  <r>
    <x v="10"/>
    <x v="8"/>
    <x v="46"/>
  </r>
  <r>
    <x v="10"/>
    <x v="9"/>
    <x v="131"/>
  </r>
  <r>
    <x v="10"/>
    <x v="10"/>
    <x v="132"/>
  </r>
  <r>
    <x v="10"/>
    <x v="11"/>
    <x v="133"/>
  </r>
  <r>
    <x v="10"/>
    <x v="12"/>
    <x v="122"/>
  </r>
  <r>
    <x v="10"/>
    <x v="13"/>
    <x v="120"/>
  </r>
  <r>
    <x v="10"/>
    <x v="14"/>
    <x v="134"/>
  </r>
  <r>
    <x v="10"/>
    <x v="15"/>
    <x v="70"/>
  </r>
  <r>
    <x v="10"/>
    <x v="16"/>
    <x v="135"/>
  </r>
  <r>
    <x v="10"/>
    <x v="17"/>
    <x v="136"/>
  </r>
  <r>
    <x v="10"/>
    <x v="18"/>
    <x v="137"/>
  </r>
  <r>
    <x v="10"/>
    <x v="19"/>
    <x v="138"/>
  </r>
  <r>
    <x v="11"/>
    <x v="0"/>
    <x v="139"/>
  </r>
  <r>
    <x v="11"/>
    <x v="1"/>
    <x v="140"/>
  </r>
  <r>
    <x v="11"/>
    <x v="2"/>
    <x v="141"/>
  </r>
  <r>
    <x v="11"/>
    <x v="3"/>
    <x v="142"/>
  </r>
  <r>
    <x v="11"/>
    <x v="20"/>
    <x v="27"/>
  </r>
  <r>
    <x v="11"/>
    <x v="21"/>
    <x v="143"/>
  </r>
  <r>
    <x v="11"/>
    <x v="4"/>
    <x v="144"/>
  </r>
  <r>
    <x v="11"/>
    <x v="22"/>
    <x v="145"/>
  </r>
  <r>
    <x v="11"/>
    <x v="5"/>
    <x v="21"/>
  </r>
  <r>
    <x v="11"/>
    <x v="6"/>
    <x v="146"/>
  </r>
  <r>
    <x v="11"/>
    <x v="7"/>
    <x v="147"/>
  </r>
  <r>
    <x v="11"/>
    <x v="9"/>
    <x v="144"/>
  </r>
  <r>
    <x v="11"/>
    <x v="10"/>
    <x v="148"/>
  </r>
  <r>
    <x v="11"/>
    <x v="11"/>
    <x v="149"/>
  </r>
  <r>
    <x v="11"/>
    <x v="23"/>
    <x v="31"/>
  </r>
  <r>
    <x v="11"/>
    <x v="12"/>
    <x v="150"/>
  </r>
  <r>
    <x v="11"/>
    <x v="13"/>
    <x v="151"/>
  </r>
  <r>
    <x v="11"/>
    <x v="14"/>
    <x v="152"/>
  </r>
  <r>
    <x v="11"/>
    <x v="15"/>
    <x v="153"/>
  </r>
  <r>
    <x v="11"/>
    <x v="16"/>
    <x v="123"/>
  </r>
  <r>
    <x v="11"/>
    <x v="17"/>
    <x v="153"/>
  </r>
  <r>
    <x v="11"/>
    <x v="18"/>
    <x v="154"/>
  </r>
  <r>
    <x v="11"/>
    <x v="19"/>
    <x v="155"/>
  </r>
  <r>
    <x v="12"/>
    <x v="0"/>
    <x v="156"/>
  </r>
  <r>
    <x v="12"/>
    <x v="3"/>
    <x v="157"/>
  </r>
  <r>
    <x v="12"/>
    <x v="7"/>
    <x v="158"/>
  </r>
  <r>
    <x v="12"/>
    <x v="8"/>
    <x v="159"/>
  </r>
  <r>
    <x v="12"/>
    <x v="9"/>
    <x v="160"/>
  </r>
  <r>
    <x v="12"/>
    <x v="11"/>
    <x v="54"/>
  </r>
  <r>
    <x v="12"/>
    <x v="13"/>
    <x v="161"/>
  </r>
  <r>
    <x v="12"/>
    <x v="14"/>
    <x v="109"/>
  </r>
  <r>
    <x v="12"/>
    <x v="15"/>
    <x v="124"/>
  </r>
  <r>
    <x v="12"/>
    <x v="17"/>
    <x v="162"/>
  </r>
  <r>
    <x v="12"/>
    <x v="19"/>
    <x v="163"/>
  </r>
  <r>
    <x v="13"/>
    <x v="0"/>
    <x v="45"/>
  </r>
  <r>
    <x v="13"/>
    <x v="2"/>
    <x v="45"/>
  </r>
  <r>
    <x v="13"/>
    <x v="21"/>
    <x v="45"/>
  </r>
  <r>
    <x v="13"/>
    <x v="17"/>
    <x v="35"/>
  </r>
  <r>
    <x v="14"/>
    <x v="0"/>
    <x v="164"/>
  </r>
  <r>
    <x v="14"/>
    <x v="4"/>
    <x v="10"/>
  </r>
  <r>
    <x v="14"/>
    <x v="6"/>
    <x v="10"/>
  </r>
  <r>
    <x v="14"/>
    <x v="7"/>
    <x v="164"/>
  </r>
  <r>
    <x v="14"/>
    <x v="11"/>
    <x v="35"/>
  </r>
  <r>
    <x v="14"/>
    <x v="13"/>
    <x v="129"/>
  </r>
  <r>
    <x v="14"/>
    <x v="16"/>
    <x v="35"/>
  </r>
  <r>
    <x v="14"/>
    <x v="18"/>
    <x v="10"/>
  </r>
  <r>
    <x v="15"/>
    <x v="0"/>
    <x v="165"/>
  </r>
  <r>
    <x v="15"/>
    <x v="1"/>
    <x v="129"/>
  </r>
  <r>
    <x v="15"/>
    <x v="2"/>
    <x v="70"/>
  </r>
  <r>
    <x v="15"/>
    <x v="3"/>
    <x v="5"/>
  </r>
  <r>
    <x v="15"/>
    <x v="20"/>
    <x v="31"/>
  </r>
  <r>
    <x v="15"/>
    <x v="21"/>
    <x v="35"/>
  </r>
  <r>
    <x v="15"/>
    <x v="4"/>
    <x v="73"/>
  </r>
  <r>
    <x v="15"/>
    <x v="22"/>
    <x v="35"/>
  </r>
  <r>
    <x v="15"/>
    <x v="5"/>
    <x v="80"/>
  </r>
  <r>
    <x v="15"/>
    <x v="6"/>
    <x v="10"/>
  </r>
  <r>
    <x v="15"/>
    <x v="7"/>
    <x v="166"/>
  </r>
  <r>
    <x v="15"/>
    <x v="9"/>
    <x v="167"/>
  </r>
  <r>
    <x v="15"/>
    <x v="10"/>
    <x v="61"/>
  </r>
  <r>
    <x v="15"/>
    <x v="11"/>
    <x v="28"/>
  </r>
  <r>
    <x v="15"/>
    <x v="12"/>
    <x v="168"/>
  </r>
  <r>
    <x v="15"/>
    <x v="13"/>
    <x v="21"/>
  </r>
  <r>
    <x v="15"/>
    <x v="14"/>
    <x v="164"/>
  </r>
  <r>
    <x v="15"/>
    <x v="15"/>
    <x v="169"/>
  </r>
  <r>
    <x v="15"/>
    <x v="16"/>
    <x v="170"/>
  </r>
  <r>
    <x v="15"/>
    <x v="17"/>
    <x v="134"/>
  </r>
  <r>
    <x v="15"/>
    <x v="18"/>
    <x v="171"/>
  </r>
  <r>
    <x v="15"/>
    <x v="19"/>
    <x v="119"/>
  </r>
  <r>
    <x v="16"/>
    <x v="0"/>
    <x v="172"/>
  </r>
  <r>
    <x v="16"/>
    <x v="4"/>
    <x v="173"/>
  </r>
  <r>
    <x v="16"/>
    <x v="6"/>
    <x v="174"/>
  </r>
  <r>
    <x v="16"/>
    <x v="7"/>
    <x v="175"/>
  </r>
  <r>
    <x v="16"/>
    <x v="10"/>
    <x v="35"/>
  </r>
  <r>
    <x v="16"/>
    <x v="13"/>
    <x v="35"/>
  </r>
  <r>
    <x v="16"/>
    <x v="17"/>
    <x v="35"/>
  </r>
  <r>
    <x v="16"/>
    <x v="18"/>
    <x v="176"/>
  </r>
  <r>
    <x v="17"/>
    <x v="21"/>
    <x v="1"/>
  </r>
  <r>
    <x v="17"/>
    <x v="22"/>
    <x v="45"/>
  </r>
  <r>
    <x v="17"/>
    <x v="6"/>
    <x v="35"/>
  </r>
  <r>
    <x v="17"/>
    <x v="18"/>
    <x v="45"/>
  </r>
  <r>
    <x v="18"/>
    <x v="9"/>
    <x v="45"/>
  </r>
  <r>
    <x v="18"/>
    <x v="13"/>
    <x v="45"/>
  </r>
  <r>
    <x v="18"/>
    <x v="14"/>
    <x v="45"/>
  </r>
  <r>
    <x v="19"/>
    <x v="4"/>
    <x v="1"/>
  </r>
  <r>
    <x v="19"/>
    <x v="13"/>
    <x v="35"/>
  </r>
  <r>
    <x v="20"/>
    <x v="2"/>
    <x v="45"/>
  </r>
  <r>
    <x v="20"/>
    <x v="9"/>
    <x v="45"/>
  </r>
  <r>
    <x v="20"/>
    <x v="17"/>
    <x v="45"/>
  </r>
  <r>
    <x v="20"/>
    <x v="18"/>
    <x v="1"/>
  </r>
  <r>
    <x v="21"/>
    <x v="10"/>
    <x v="47"/>
  </r>
  <r>
    <x v="22"/>
    <x v="0"/>
    <x v="177"/>
  </r>
  <r>
    <x v="22"/>
    <x v="1"/>
    <x v="14"/>
  </r>
  <r>
    <x v="22"/>
    <x v="2"/>
    <x v="178"/>
  </r>
  <r>
    <x v="22"/>
    <x v="3"/>
    <x v="41"/>
  </r>
  <r>
    <x v="22"/>
    <x v="20"/>
    <x v="179"/>
  </r>
  <r>
    <x v="22"/>
    <x v="21"/>
    <x v="180"/>
  </r>
  <r>
    <x v="22"/>
    <x v="4"/>
    <x v="181"/>
  </r>
  <r>
    <x v="22"/>
    <x v="22"/>
    <x v="182"/>
  </r>
  <r>
    <x v="22"/>
    <x v="5"/>
    <x v="21"/>
  </r>
  <r>
    <x v="22"/>
    <x v="6"/>
    <x v="14"/>
  </r>
  <r>
    <x v="22"/>
    <x v="7"/>
    <x v="183"/>
  </r>
  <r>
    <x v="22"/>
    <x v="8"/>
    <x v="1"/>
  </r>
  <r>
    <x v="22"/>
    <x v="9"/>
    <x v="184"/>
  </r>
  <r>
    <x v="22"/>
    <x v="10"/>
    <x v="185"/>
  </r>
  <r>
    <x v="22"/>
    <x v="11"/>
    <x v="186"/>
  </r>
  <r>
    <x v="22"/>
    <x v="23"/>
    <x v="10"/>
  </r>
  <r>
    <x v="22"/>
    <x v="12"/>
    <x v="187"/>
  </r>
  <r>
    <x v="22"/>
    <x v="13"/>
    <x v="146"/>
  </r>
  <r>
    <x v="22"/>
    <x v="14"/>
    <x v="188"/>
  </r>
  <r>
    <x v="22"/>
    <x v="15"/>
    <x v="189"/>
  </r>
  <r>
    <x v="22"/>
    <x v="16"/>
    <x v="115"/>
  </r>
  <r>
    <x v="22"/>
    <x v="17"/>
    <x v="190"/>
  </r>
  <r>
    <x v="22"/>
    <x v="18"/>
    <x v="191"/>
  </r>
  <r>
    <x v="22"/>
    <x v="19"/>
    <x v="192"/>
  </r>
  <r>
    <x v="23"/>
    <x v="24"/>
    <x v="129"/>
  </r>
  <r>
    <x v="23"/>
    <x v="0"/>
    <x v="193"/>
  </r>
  <r>
    <x v="23"/>
    <x v="1"/>
    <x v="194"/>
  </r>
  <r>
    <x v="23"/>
    <x v="2"/>
    <x v="195"/>
  </r>
  <r>
    <x v="23"/>
    <x v="3"/>
    <x v="196"/>
  </r>
  <r>
    <x v="23"/>
    <x v="20"/>
    <x v="197"/>
  </r>
  <r>
    <x v="23"/>
    <x v="21"/>
    <x v="198"/>
  </r>
  <r>
    <x v="23"/>
    <x v="4"/>
    <x v="199"/>
  </r>
  <r>
    <x v="23"/>
    <x v="22"/>
    <x v="200"/>
  </r>
  <r>
    <x v="23"/>
    <x v="5"/>
    <x v="201"/>
  </r>
  <r>
    <x v="23"/>
    <x v="6"/>
    <x v="202"/>
  </r>
  <r>
    <x v="23"/>
    <x v="7"/>
    <x v="203"/>
  </r>
  <r>
    <x v="23"/>
    <x v="8"/>
    <x v="204"/>
  </r>
  <r>
    <x v="23"/>
    <x v="9"/>
    <x v="205"/>
  </r>
  <r>
    <x v="23"/>
    <x v="10"/>
    <x v="206"/>
  </r>
  <r>
    <x v="23"/>
    <x v="11"/>
    <x v="207"/>
  </r>
  <r>
    <x v="23"/>
    <x v="23"/>
    <x v="139"/>
  </r>
  <r>
    <x v="23"/>
    <x v="12"/>
    <x v="208"/>
  </r>
  <r>
    <x v="23"/>
    <x v="13"/>
    <x v="209"/>
  </r>
  <r>
    <x v="23"/>
    <x v="14"/>
    <x v="210"/>
  </r>
  <r>
    <x v="23"/>
    <x v="15"/>
    <x v="211"/>
  </r>
  <r>
    <x v="23"/>
    <x v="16"/>
    <x v="212"/>
  </r>
  <r>
    <x v="23"/>
    <x v="17"/>
    <x v="213"/>
  </r>
  <r>
    <x v="23"/>
    <x v="18"/>
    <x v="214"/>
  </r>
  <r>
    <x v="23"/>
    <x v="19"/>
    <x v="215"/>
  </r>
  <r>
    <x v="24"/>
    <x v="0"/>
    <x v="10"/>
  </r>
  <r>
    <x v="24"/>
    <x v="1"/>
    <x v="45"/>
  </r>
  <r>
    <x v="24"/>
    <x v="2"/>
    <x v="10"/>
  </r>
  <r>
    <x v="24"/>
    <x v="3"/>
    <x v="1"/>
  </r>
  <r>
    <x v="24"/>
    <x v="20"/>
    <x v="45"/>
  </r>
  <r>
    <x v="24"/>
    <x v="21"/>
    <x v="45"/>
  </r>
  <r>
    <x v="24"/>
    <x v="4"/>
    <x v="1"/>
  </r>
  <r>
    <x v="24"/>
    <x v="22"/>
    <x v="35"/>
  </r>
  <r>
    <x v="24"/>
    <x v="5"/>
    <x v="45"/>
  </r>
  <r>
    <x v="24"/>
    <x v="6"/>
    <x v="47"/>
  </r>
  <r>
    <x v="24"/>
    <x v="7"/>
    <x v="35"/>
  </r>
  <r>
    <x v="24"/>
    <x v="9"/>
    <x v="47"/>
  </r>
  <r>
    <x v="24"/>
    <x v="11"/>
    <x v="31"/>
  </r>
  <r>
    <x v="24"/>
    <x v="23"/>
    <x v="45"/>
  </r>
  <r>
    <x v="24"/>
    <x v="12"/>
    <x v="35"/>
  </r>
  <r>
    <x v="24"/>
    <x v="13"/>
    <x v="44"/>
  </r>
  <r>
    <x v="24"/>
    <x v="15"/>
    <x v="31"/>
  </r>
  <r>
    <x v="24"/>
    <x v="16"/>
    <x v="1"/>
  </r>
  <r>
    <x v="24"/>
    <x v="17"/>
    <x v="1"/>
  </r>
  <r>
    <x v="24"/>
    <x v="18"/>
    <x v="35"/>
  </r>
  <r>
    <x v="24"/>
    <x v="19"/>
    <x v="31"/>
  </r>
  <r>
    <x v="25"/>
    <x v="0"/>
    <x v="216"/>
  </r>
  <r>
    <x v="25"/>
    <x v="4"/>
    <x v="217"/>
  </r>
  <r>
    <x v="25"/>
    <x v="6"/>
    <x v="218"/>
  </r>
  <r>
    <x v="25"/>
    <x v="7"/>
    <x v="219"/>
  </r>
  <r>
    <x v="25"/>
    <x v="10"/>
    <x v="45"/>
  </r>
  <r>
    <x v="25"/>
    <x v="11"/>
    <x v="220"/>
  </r>
  <r>
    <x v="25"/>
    <x v="13"/>
    <x v="221"/>
  </r>
  <r>
    <x v="25"/>
    <x v="16"/>
    <x v="129"/>
  </r>
  <r>
    <x v="25"/>
    <x v="17"/>
    <x v="47"/>
  </r>
  <r>
    <x v="25"/>
    <x v="18"/>
    <x v="222"/>
  </r>
  <r>
    <x v="25"/>
    <x v="19"/>
    <x v="45"/>
  </r>
  <r>
    <x v="26"/>
    <x v="0"/>
    <x v="133"/>
  </r>
  <r>
    <x v="26"/>
    <x v="1"/>
    <x v="223"/>
  </r>
  <r>
    <x v="26"/>
    <x v="2"/>
    <x v="224"/>
  </r>
  <r>
    <x v="26"/>
    <x v="3"/>
    <x v="225"/>
  </r>
  <r>
    <x v="26"/>
    <x v="20"/>
    <x v="81"/>
  </r>
  <r>
    <x v="26"/>
    <x v="21"/>
    <x v="168"/>
  </r>
  <r>
    <x v="26"/>
    <x v="4"/>
    <x v="120"/>
  </r>
  <r>
    <x v="26"/>
    <x v="22"/>
    <x v="226"/>
  </r>
  <r>
    <x v="26"/>
    <x v="5"/>
    <x v="227"/>
  </r>
  <r>
    <x v="26"/>
    <x v="6"/>
    <x v="228"/>
  </r>
  <r>
    <x v="26"/>
    <x v="7"/>
    <x v="229"/>
  </r>
  <r>
    <x v="26"/>
    <x v="8"/>
    <x v="114"/>
  </r>
  <r>
    <x v="26"/>
    <x v="9"/>
    <x v="230"/>
  </r>
  <r>
    <x v="26"/>
    <x v="10"/>
    <x v="169"/>
  </r>
  <r>
    <x v="26"/>
    <x v="11"/>
    <x v="160"/>
  </r>
  <r>
    <x v="26"/>
    <x v="23"/>
    <x v="47"/>
  </r>
  <r>
    <x v="26"/>
    <x v="12"/>
    <x v="231"/>
  </r>
  <r>
    <x v="26"/>
    <x v="13"/>
    <x v="232"/>
  </r>
  <r>
    <x v="26"/>
    <x v="14"/>
    <x v="233"/>
  </r>
  <r>
    <x v="26"/>
    <x v="15"/>
    <x v="75"/>
  </r>
  <r>
    <x v="26"/>
    <x v="16"/>
    <x v="115"/>
  </r>
  <r>
    <x v="26"/>
    <x v="17"/>
    <x v="234"/>
  </r>
  <r>
    <x v="26"/>
    <x v="18"/>
    <x v="235"/>
  </r>
  <r>
    <x v="26"/>
    <x v="19"/>
    <x v="236"/>
  </r>
  <r>
    <x v="27"/>
    <x v="0"/>
    <x v="237"/>
  </r>
  <r>
    <x v="27"/>
    <x v="1"/>
    <x v="72"/>
  </r>
  <r>
    <x v="27"/>
    <x v="2"/>
    <x v="80"/>
  </r>
  <r>
    <x v="27"/>
    <x v="3"/>
    <x v="238"/>
  </r>
  <r>
    <x v="27"/>
    <x v="20"/>
    <x v="76"/>
  </r>
  <r>
    <x v="27"/>
    <x v="21"/>
    <x v="8"/>
  </r>
  <r>
    <x v="27"/>
    <x v="4"/>
    <x v="239"/>
  </r>
  <r>
    <x v="27"/>
    <x v="22"/>
    <x v="240"/>
  </r>
  <r>
    <x v="27"/>
    <x v="5"/>
    <x v="241"/>
  </r>
  <r>
    <x v="27"/>
    <x v="6"/>
    <x v="179"/>
  </r>
  <r>
    <x v="27"/>
    <x v="7"/>
    <x v="242"/>
  </r>
  <r>
    <x v="27"/>
    <x v="8"/>
    <x v="243"/>
  </r>
  <r>
    <x v="27"/>
    <x v="9"/>
    <x v="244"/>
  </r>
  <r>
    <x v="27"/>
    <x v="10"/>
    <x v="76"/>
  </r>
  <r>
    <x v="27"/>
    <x v="11"/>
    <x v="245"/>
  </r>
  <r>
    <x v="27"/>
    <x v="23"/>
    <x v="45"/>
  </r>
  <r>
    <x v="27"/>
    <x v="12"/>
    <x v="246"/>
  </r>
  <r>
    <x v="27"/>
    <x v="13"/>
    <x v="247"/>
  </r>
  <r>
    <x v="27"/>
    <x v="14"/>
    <x v="248"/>
  </r>
  <r>
    <x v="27"/>
    <x v="15"/>
    <x v="249"/>
  </r>
  <r>
    <x v="27"/>
    <x v="16"/>
    <x v="145"/>
  </r>
  <r>
    <x v="27"/>
    <x v="17"/>
    <x v="244"/>
  </r>
  <r>
    <x v="27"/>
    <x v="18"/>
    <x v="139"/>
  </r>
  <r>
    <x v="27"/>
    <x v="19"/>
    <x v="250"/>
  </r>
  <r>
    <x v="28"/>
    <x v="24"/>
    <x v="31"/>
  </r>
  <r>
    <x v="28"/>
    <x v="0"/>
    <x v="251"/>
  </r>
  <r>
    <x v="28"/>
    <x v="1"/>
    <x v="252"/>
  </r>
  <r>
    <x v="28"/>
    <x v="2"/>
    <x v="253"/>
  </r>
  <r>
    <x v="28"/>
    <x v="3"/>
    <x v="254"/>
  </r>
  <r>
    <x v="28"/>
    <x v="20"/>
    <x v="255"/>
  </r>
  <r>
    <x v="28"/>
    <x v="21"/>
    <x v="256"/>
  </r>
  <r>
    <x v="28"/>
    <x v="4"/>
    <x v="257"/>
  </r>
  <r>
    <x v="28"/>
    <x v="22"/>
    <x v="258"/>
  </r>
  <r>
    <x v="28"/>
    <x v="5"/>
    <x v="259"/>
  </r>
  <r>
    <x v="28"/>
    <x v="6"/>
    <x v="12"/>
  </r>
  <r>
    <x v="28"/>
    <x v="7"/>
    <x v="260"/>
  </r>
  <r>
    <x v="28"/>
    <x v="8"/>
    <x v="70"/>
  </r>
  <r>
    <x v="28"/>
    <x v="9"/>
    <x v="261"/>
  </r>
  <r>
    <x v="28"/>
    <x v="10"/>
    <x v="262"/>
  </r>
  <r>
    <x v="28"/>
    <x v="11"/>
    <x v="263"/>
  </r>
  <r>
    <x v="28"/>
    <x v="23"/>
    <x v="114"/>
  </r>
  <r>
    <x v="28"/>
    <x v="12"/>
    <x v="264"/>
  </r>
  <r>
    <x v="28"/>
    <x v="13"/>
    <x v="265"/>
  </r>
  <r>
    <x v="28"/>
    <x v="14"/>
    <x v="266"/>
  </r>
  <r>
    <x v="28"/>
    <x v="15"/>
    <x v="267"/>
  </r>
  <r>
    <x v="28"/>
    <x v="16"/>
    <x v="268"/>
  </r>
  <r>
    <x v="28"/>
    <x v="17"/>
    <x v="269"/>
  </r>
  <r>
    <x v="28"/>
    <x v="18"/>
    <x v="194"/>
  </r>
  <r>
    <x v="28"/>
    <x v="19"/>
    <x v="270"/>
  </r>
  <r>
    <x v="29"/>
    <x v="4"/>
    <x v="35"/>
  </r>
  <r>
    <x v="30"/>
    <x v="0"/>
    <x v="46"/>
  </r>
  <r>
    <x v="30"/>
    <x v="6"/>
    <x v="31"/>
  </r>
  <r>
    <x v="31"/>
    <x v="0"/>
    <x v="35"/>
  </r>
  <r>
    <x v="31"/>
    <x v="6"/>
    <x v="45"/>
  </r>
  <r>
    <x v="32"/>
    <x v="0"/>
    <x v="271"/>
  </r>
  <r>
    <x v="32"/>
    <x v="1"/>
    <x v="20"/>
  </r>
  <r>
    <x v="32"/>
    <x v="2"/>
    <x v="179"/>
  </r>
  <r>
    <x v="32"/>
    <x v="3"/>
    <x v="76"/>
  </r>
  <r>
    <x v="32"/>
    <x v="20"/>
    <x v="72"/>
  </r>
  <r>
    <x v="32"/>
    <x v="21"/>
    <x v="80"/>
  </r>
  <r>
    <x v="32"/>
    <x v="4"/>
    <x v="119"/>
  </r>
  <r>
    <x v="32"/>
    <x v="22"/>
    <x v="135"/>
  </r>
  <r>
    <x v="32"/>
    <x v="6"/>
    <x v="179"/>
  </r>
  <r>
    <x v="32"/>
    <x v="7"/>
    <x v="243"/>
  </r>
  <r>
    <x v="32"/>
    <x v="9"/>
    <x v="25"/>
  </r>
  <r>
    <x v="32"/>
    <x v="10"/>
    <x v="272"/>
  </r>
  <r>
    <x v="32"/>
    <x v="11"/>
    <x v="179"/>
  </r>
  <r>
    <x v="32"/>
    <x v="23"/>
    <x v="47"/>
  </r>
  <r>
    <x v="32"/>
    <x v="12"/>
    <x v="271"/>
  </r>
  <r>
    <x v="32"/>
    <x v="13"/>
    <x v="6"/>
  </r>
  <r>
    <x v="32"/>
    <x v="14"/>
    <x v="79"/>
  </r>
  <r>
    <x v="32"/>
    <x v="15"/>
    <x v="79"/>
  </r>
  <r>
    <x v="32"/>
    <x v="16"/>
    <x v="135"/>
  </r>
  <r>
    <x v="32"/>
    <x v="17"/>
    <x v="241"/>
  </r>
  <r>
    <x v="32"/>
    <x v="18"/>
    <x v="112"/>
  </r>
  <r>
    <x v="32"/>
    <x v="19"/>
    <x v="80"/>
  </r>
  <r>
    <x v="33"/>
    <x v="0"/>
    <x v="164"/>
  </r>
  <r>
    <x v="33"/>
    <x v="3"/>
    <x v="81"/>
  </r>
  <r>
    <x v="33"/>
    <x v="9"/>
    <x v="61"/>
  </r>
  <r>
    <x v="33"/>
    <x v="13"/>
    <x v="273"/>
  </r>
  <r>
    <x v="33"/>
    <x v="16"/>
    <x v="35"/>
  </r>
  <r>
    <x v="33"/>
    <x v="19"/>
    <x v="1"/>
  </r>
  <r>
    <x v="34"/>
    <x v="0"/>
    <x v="274"/>
  </r>
  <r>
    <x v="34"/>
    <x v="1"/>
    <x v="275"/>
  </r>
  <r>
    <x v="34"/>
    <x v="2"/>
    <x v="276"/>
  </r>
  <r>
    <x v="34"/>
    <x v="3"/>
    <x v="232"/>
  </r>
  <r>
    <x v="34"/>
    <x v="20"/>
    <x v="118"/>
  </r>
  <r>
    <x v="34"/>
    <x v="21"/>
    <x v="36"/>
  </r>
  <r>
    <x v="34"/>
    <x v="4"/>
    <x v="277"/>
  </r>
  <r>
    <x v="34"/>
    <x v="22"/>
    <x v="278"/>
  </r>
  <r>
    <x v="34"/>
    <x v="5"/>
    <x v="119"/>
  </r>
  <r>
    <x v="34"/>
    <x v="6"/>
    <x v="279"/>
  </r>
  <r>
    <x v="34"/>
    <x v="7"/>
    <x v="280"/>
  </r>
  <r>
    <x v="34"/>
    <x v="8"/>
    <x v="1"/>
  </r>
  <r>
    <x v="34"/>
    <x v="9"/>
    <x v="281"/>
  </r>
  <r>
    <x v="34"/>
    <x v="10"/>
    <x v="282"/>
  </r>
  <r>
    <x v="34"/>
    <x v="11"/>
    <x v="283"/>
  </r>
  <r>
    <x v="34"/>
    <x v="23"/>
    <x v="61"/>
  </r>
  <r>
    <x v="34"/>
    <x v="12"/>
    <x v="284"/>
  </r>
  <r>
    <x v="34"/>
    <x v="13"/>
    <x v="285"/>
  </r>
  <r>
    <x v="34"/>
    <x v="14"/>
    <x v="21"/>
  </r>
  <r>
    <x v="34"/>
    <x v="15"/>
    <x v="28"/>
  </r>
  <r>
    <x v="34"/>
    <x v="16"/>
    <x v="286"/>
  </r>
  <r>
    <x v="34"/>
    <x v="17"/>
    <x v="287"/>
  </r>
  <r>
    <x v="34"/>
    <x v="18"/>
    <x v="288"/>
  </r>
  <r>
    <x v="34"/>
    <x v="19"/>
    <x v="289"/>
  </r>
  <r>
    <x v="35"/>
    <x v="6"/>
    <x v="35"/>
  </r>
  <r>
    <x v="35"/>
    <x v="9"/>
    <x v="35"/>
  </r>
  <r>
    <x v="35"/>
    <x v="10"/>
    <x v="45"/>
  </r>
  <r>
    <x v="35"/>
    <x v="18"/>
    <x v="45"/>
  </r>
  <r>
    <x v="36"/>
    <x v="0"/>
    <x v="290"/>
  </r>
  <r>
    <x v="36"/>
    <x v="1"/>
    <x v="291"/>
  </r>
  <r>
    <x v="36"/>
    <x v="2"/>
    <x v="292"/>
  </r>
  <r>
    <x v="36"/>
    <x v="3"/>
    <x v="293"/>
  </r>
  <r>
    <x v="36"/>
    <x v="20"/>
    <x v="294"/>
  </r>
  <r>
    <x v="36"/>
    <x v="21"/>
    <x v="295"/>
  </r>
  <r>
    <x v="36"/>
    <x v="4"/>
    <x v="296"/>
  </r>
  <r>
    <x v="36"/>
    <x v="22"/>
    <x v="297"/>
  </r>
  <r>
    <x v="36"/>
    <x v="5"/>
    <x v="298"/>
  </r>
  <r>
    <x v="36"/>
    <x v="6"/>
    <x v="299"/>
  </r>
  <r>
    <x v="36"/>
    <x v="7"/>
    <x v="300"/>
  </r>
  <r>
    <x v="36"/>
    <x v="8"/>
    <x v="301"/>
  </r>
  <r>
    <x v="36"/>
    <x v="9"/>
    <x v="302"/>
  </r>
  <r>
    <x v="36"/>
    <x v="10"/>
    <x v="303"/>
  </r>
  <r>
    <x v="36"/>
    <x v="11"/>
    <x v="304"/>
  </r>
  <r>
    <x v="36"/>
    <x v="23"/>
    <x v="305"/>
  </r>
  <r>
    <x v="36"/>
    <x v="12"/>
    <x v="306"/>
  </r>
  <r>
    <x v="36"/>
    <x v="13"/>
    <x v="307"/>
  </r>
  <r>
    <x v="36"/>
    <x v="14"/>
    <x v="308"/>
  </r>
  <r>
    <x v="36"/>
    <x v="15"/>
    <x v="309"/>
  </r>
  <r>
    <x v="36"/>
    <x v="16"/>
    <x v="310"/>
  </r>
  <r>
    <x v="36"/>
    <x v="17"/>
    <x v="311"/>
  </r>
  <r>
    <x v="36"/>
    <x v="18"/>
    <x v="312"/>
  </r>
  <r>
    <x v="36"/>
    <x v="19"/>
    <x v="313"/>
  </r>
  <r>
    <x v="37"/>
    <x v="0"/>
    <x v="165"/>
  </r>
  <r>
    <x v="37"/>
    <x v="1"/>
    <x v="8"/>
  </r>
  <r>
    <x v="37"/>
    <x v="2"/>
    <x v="33"/>
  </r>
  <r>
    <x v="37"/>
    <x v="3"/>
    <x v="273"/>
  </r>
  <r>
    <x v="37"/>
    <x v="20"/>
    <x v="10"/>
  </r>
  <r>
    <x v="37"/>
    <x v="21"/>
    <x v="46"/>
  </r>
  <r>
    <x v="37"/>
    <x v="4"/>
    <x v="314"/>
  </r>
  <r>
    <x v="37"/>
    <x v="22"/>
    <x v="129"/>
  </r>
  <r>
    <x v="37"/>
    <x v="5"/>
    <x v="8"/>
  </r>
  <r>
    <x v="37"/>
    <x v="6"/>
    <x v="271"/>
  </r>
  <r>
    <x v="37"/>
    <x v="7"/>
    <x v="123"/>
  </r>
  <r>
    <x v="37"/>
    <x v="8"/>
    <x v="44"/>
  </r>
  <r>
    <x v="37"/>
    <x v="9"/>
    <x v="153"/>
  </r>
  <r>
    <x v="37"/>
    <x v="10"/>
    <x v="130"/>
  </r>
  <r>
    <x v="37"/>
    <x v="11"/>
    <x v="167"/>
  </r>
  <r>
    <x v="37"/>
    <x v="23"/>
    <x v="45"/>
  </r>
  <r>
    <x v="37"/>
    <x v="12"/>
    <x v="149"/>
  </r>
  <r>
    <x v="37"/>
    <x v="13"/>
    <x v="315"/>
  </r>
  <r>
    <x v="37"/>
    <x v="14"/>
    <x v="8"/>
  </r>
  <r>
    <x v="37"/>
    <x v="15"/>
    <x v="316"/>
  </r>
  <r>
    <x v="37"/>
    <x v="16"/>
    <x v="117"/>
  </r>
  <r>
    <x v="37"/>
    <x v="17"/>
    <x v="317"/>
  </r>
  <r>
    <x v="37"/>
    <x v="18"/>
    <x v="20"/>
  </r>
  <r>
    <x v="37"/>
    <x v="19"/>
    <x v="134"/>
  </r>
  <r>
    <x v="38"/>
    <x v="0"/>
    <x v="45"/>
  </r>
  <r>
    <x v="38"/>
    <x v="11"/>
    <x v="45"/>
  </r>
  <r>
    <x v="38"/>
    <x v="15"/>
    <x v="35"/>
  </r>
  <r>
    <x v="39"/>
    <x v="0"/>
    <x v="72"/>
  </r>
  <r>
    <x v="39"/>
    <x v="1"/>
    <x v="132"/>
  </r>
  <r>
    <x v="39"/>
    <x v="2"/>
    <x v="318"/>
  </r>
  <r>
    <x v="39"/>
    <x v="3"/>
    <x v="138"/>
  </r>
  <r>
    <x v="39"/>
    <x v="20"/>
    <x v="10"/>
  </r>
  <r>
    <x v="39"/>
    <x v="21"/>
    <x v="107"/>
  </r>
  <r>
    <x v="39"/>
    <x v="4"/>
    <x v="233"/>
  </r>
  <r>
    <x v="39"/>
    <x v="22"/>
    <x v="75"/>
  </r>
  <r>
    <x v="39"/>
    <x v="5"/>
    <x v="1"/>
  </r>
  <r>
    <x v="39"/>
    <x v="6"/>
    <x v="79"/>
  </r>
  <r>
    <x v="39"/>
    <x v="7"/>
    <x v="319"/>
  </r>
  <r>
    <x v="39"/>
    <x v="8"/>
    <x v="45"/>
  </r>
  <r>
    <x v="39"/>
    <x v="9"/>
    <x v="20"/>
  </r>
  <r>
    <x v="39"/>
    <x v="10"/>
    <x v="240"/>
  </r>
  <r>
    <x v="39"/>
    <x v="11"/>
    <x v="320"/>
  </r>
  <r>
    <x v="39"/>
    <x v="23"/>
    <x v="45"/>
  </r>
  <r>
    <x v="39"/>
    <x v="12"/>
    <x v="321"/>
  </r>
  <r>
    <x v="39"/>
    <x v="13"/>
    <x v="121"/>
  </r>
  <r>
    <x v="39"/>
    <x v="14"/>
    <x v="27"/>
  </r>
  <r>
    <x v="39"/>
    <x v="15"/>
    <x v="322"/>
  </r>
  <r>
    <x v="39"/>
    <x v="16"/>
    <x v="323"/>
  </r>
  <r>
    <x v="39"/>
    <x v="17"/>
    <x v="134"/>
  </r>
  <r>
    <x v="39"/>
    <x v="18"/>
    <x v="324"/>
  </r>
  <r>
    <x v="39"/>
    <x v="19"/>
    <x v="27"/>
  </r>
  <r>
    <x v="40"/>
    <x v="24"/>
    <x v="35"/>
  </r>
  <r>
    <x v="40"/>
    <x v="0"/>
    <x v="325"/>
  </r>
  <r>
    <x v="40"/>
    <x v="1"/>
    <x v="64"/>
  </r>
  <r>
    <x v="40"/>
    <x v="2"/>
    <x v="326"/>
  </r>
  <r>
    <x v="40"/>
    <x v="3"/>
    <x v="327"/>
  </r>
  <r>
    <x v="40"/>
    <x v="20"/>
    <x v="226"/>
  </r>
  <r>
    <x v="40"/>
    <x v="21"/>
    <x v="328"/>
  </r>
  <r>
    <x v="40"/>
    <x v="4"/>
    <x v="329"/>
  </r>
  <r>
    <x v="40"/>
    <x v="22"/>
    <x v="255"/>
  </r>
  <r>
    <x v="40"/>
    <x v="5"/>
    <x v="330"/>
  </r>
  <r>
    <x v="40"/>
    <x v="6"/>
    <x v="269"/>
  </r>
  <r>
    <x v="40"/>
    <x v="7"/>
    <x v="331"/>
  </r>
  <r>
    <x v="40"/>
    <x v="8"/>
    <x v="332"/>
  </r>
  <r>
    <x v="40"/>
    <x v="9"/>
    <x v="333"/>
  </r>
  <r>
    <x v="40"/>
    <x v="10"/>
    <x v="334"/>
  </r>
  <r>
    <x v="40"/>
    <x v="11"/>
    <x v="335"/>
  </r>
  <r>
    <x v="40"/>
    <x v="23"/>
    <x v="10"/>
  </r>
  <r>
    <x v="40"/>
    <x v="12"/>
    <x v="336"/>
  </r>
  <r>
    <x v="40"/>
    <x v="13"/>
    <x v="337"/>
  </r>
  <r>
    <x v="40"/>
    <x v="14"/>
    <x v="338"/>
  </r>
  <r>
    <x v="40"/>
    <x v="15"/>
    <x v="339"/>
  </r>
  <r>
    <x v="40"/>
    <x v="16"/>
    <x v="340"/>
  </r>
  <r>
    <x v="40"/>
    <x v="17"/>
    <x v="341"/>
  </r>
  <r>
    <x v="40"/>
    <x v="18"/>
    <x v="342"/>
  </r>
  <r>
    <x v="40"/>
    <x v="19"/>
    <x v="343"/>
  </r>
  <r>
    <x v="41"/>
    <x v="0"/>
    <x v="31"/>
  </r>
  <r>
    <x v="41"/>
    <x v="1"/>
    <x v="114"/>
  </r>
  <r>
    <x v="41"/>
    <x v="2"/>
    <x v="164"/>
  </r>
  <r>
    <x v="41"/>
    <x v="3"/>
    <x v="126"/>
  </r>
  <r>
    <x v="41"/>
    <x v="20"/>
    <x v="165"/>
  </r>
  <r>
    <x v="41"/>
    <x v="21"/>
    <x v="127"/>
  </r>
  <r>
    <x v="41"/>
    <x v="4"/>
    <x v="164"/>
  </r>
  <r>
    <x v="41"/>
    <x v="22"/>
    <x v="164"/>
  </r>
  <r>
    <x v="41"/>
    <x v="6"/>
    <x v="79"/>
  </r>
  <r>
    <x v="41"/>
    <x v="7"/>
    <x v="127"/>
  </r>
  <r>
    <x v="41"/>
    <x v="9"/>
    <x v="31"/>
  </r>
  <r>
    <x v="41"/>
    <x v="10"/>
    <x v="127"/>
  </r>
  <r>
    <x v="41"/>
    <x v="11"/>
    <x v="31"/>
  </r>
  <r>
    <x v="41"/>
    <x v="23"/>
    <x v="45"/>
  </r>
  <r>
    <x v="41"/>
    <x v="12"/>
    <x v="35"/>
  </r>
  <r>
    <x v="41"/>
    <x v="13"/>
    <x v="47"/>
  </r>
  <r>
    <x v="41"/>
    <x v="14"/>
    <x v="45"/>
  </r>
  <r>
    <x v="41"/>
    <x v="15"/>
    <x v="1"/>
  </r>
  <r>
    <x v="41"/>
    <x v="16"/>
    <x v="35"/>
  </r>
  <r>
    <x v="41"/>
    <x v="17"/>
    <x v="46"/>
  </r>
  <r>
    <x v="41"/>
    <x v="18"/>
    <x v="72"/>
  </r>
  <r>
    <x v="41"/>
    <x v="19"/>
    <x v="1"/>
  </r>
  <r>
    <x v="42"/>
    <x v="0"/>
    <x v="344"/>
  </r>
  <r>
    <x v="42"/>
    <x v="4"/>
    <x v="345"/>
  </r>
  <r>
    <x v="42"/>
    <x v="6"/>
    <x v="346"/>
  </r>
  <r>
    <x v="42"/>
    <x v="7"/>
    <x v="347"/>
  </r>
  <r>
    <x v="42"/>
    <x v="10"/>
    <x v="45"/>
  </r>
  <r>
    <x v="42"/>
    <x v="13"/>
    <x v="24"/>
  </r>
  <r>
    <x v="42"/>
    <x v="17"/>
    <x v="8"/>
  </r>
  <r>
    <x v="42"/>
    <x v="18"/>
    <x v="348"/>
  </r>
  <r>
    <x v="43"/>
    <x v="0"/>
    <x v="81"/>
  </r>
  <r>
    <x v="43"/>
    <x v="1"/>
    <x v="107"/>
  </r>
  <r>
    <x v="43"/>
    <x v="2"/>
    <x v="314"/>
  </r>
  <r>
    <x v="43"/>
    <x v="20"/>
    <x v="165"/>
  </r>
  <r>
    <x v="43"/>
    <x v="21"/>
    <x v="80"/>
  </r>
  <r>
    <x v="43"/>
    <x v="4"/>
    <x v="349"/>
  </r>
  <r>
    <x v="43"/>
    <x v="22"/>
    <x v="132"/>
  </r>
  <r>
    <x v="43"/>
    <x v="6"/>
    <x v="133"/>
  </r>
  <r>
    <x v="43"/>
    <x v="7"/>
    <x v="243"/>
  </r>
  <r>
    <x v="43"/>
    <x v="9"/>
    <x v="164"/>
  </r>
  <r>
    <x v="43"/>
    <x v="10"/>
    <x v="135"/>
  </r>
  <r>
    <x v="43"/>
    <x v="11"/>
    <x v="114"/>
  </r>
  <r>
    <x v="43"/>
    <x v="23"/>
    <x v="35"/>
  </r>
  <r>
    <x v="43"/>
    <x v="12"/>
    <x v="44"/>
  </r>
  <r>
    <x v="43"/>
    <x v="13"/>
    <x v="111"/>
  </r>
  <r>
    <x v="43"/>
    <x v="16"/>
    <x v="165"/>
  </r>
  <r>
    <x v="43"/>
    <x v="17"/>
    <x v="70"/>
  </r>
  <r>
    <x v="43"/>
    <x v="18"/>
    <x v="317"/>
  </r>
  <r>
    <x v="43"/>
    <x v="19"/>
    <x v="46"/>
  </r>
  <r>
    <x v="44"/>
    <x v="24"/>
    <x v="31"/>
  </r>
  <r>
    <x v="44"/>
    <x v="0"/>
    <x v="276"/>
  </r>
  <r>
    <x v="44"/>
    <x v="2"/>
    <x v="35"/>
  </r>
  <r>
    <x v="44"/>
    <x v="4"/>
    <x v="255"/>
  </r>
  <r>
    <x v="44"/>
    <x v="6"/>
    <x v="350"/>
  </r>
  <r>
    <x v="44"/>
    <x v="7"/>
    <x v="127"/>
  </r>
  <r>
    <x v="44"/>
    <x v="10"/>
    <x v="35"/>
  </r>
  <r>
    <x v="44"/>
    <x v="13"/>
    <x v="351"/>
  </r>
  <r>
    <x v="44"/>
    <x v="14"/>
    <x v="45"/>
  </r>
  <r>
    <x v="44"/>
    <x v="16"/>
    <x v="61"/>
  </r>
  <r>
    <x v="44"/>
    <x v="17"/>
    <x v="45"/>
  </r>
  <r>
    <x v="44"/>
    <x v="19"/>
    <x v="45"/>
  </r>
  <r>
    <x v="45"/>
    <x v="24"/>
    <x v="31"/>
  </r>
  <r>
    <x v="45"/>
    <x v="0"/>
    <x v="352"/>
  </r>
  <r>
    <x v="45"/>
    <x v="2"/>
    <x v="1"/>
  </r>
  <r>
    <x v="45"/>
    <x v="4"/>
    <x v="353"/>
  </r>
  <r>
    <x v="45"/>
    <x v="6"/>
    <x v="354"/>
  </r>
  <r>
    <x v="45"/>
    <x v="7"/>
    <x v="355"/>
  </r>
  <r>
    <x v="45"/>
    <x v="10"/>
    <x v="132"/>
  </r>
  <r>
    <x v="45"/>
    <x v="11"/>
    <x v="35"/>
  </r>
  <r>
    <x v="45"/>
    <x v="13"/>
    <x v="356"/>
  </r>
  <r>
    <x v="45"/>
    <x v="16"/>
    <x v="323"/>
  </r>
  <r>
    <x v="45"/>
    <x v="17"/>
    <x v="357"/>
  </r>
  <r>
    <x v="45"/>
    <x v="18"/>
    <x v="358"/>
  </r>
  <r>
    <x v="45"/>
    <x v="19"/>
    <x v="31"/>
  </r>
  <r>
    <x v="46"/>
    <x v="24"/>
    <x v="45"/>
  </r>
  <r>
    <x v="46"/>
    <x v="0"/>
    <x v="359"/>
  </r>
  <r>
    <x v="46"/>
    <x v="2"/>
    <x v="45"/>
  </r>
  <r>
    <x v="46"/>
    <x v="4"/>
    <x v="332"/>
  </r>
  <r>
    <x v="46"/>
    <x v="6"/>
    <x v="241"/>
  </r>
  <r>
    <x v="46"/>
    <x v="7"/>
    <x v="35"/>
  </r>
  <r>
    <x v="46"/>
    <x v="10"/>
    <x v="35"/>
  </r>
  <r>
    <x v="46"/>
    <x v="11"/>
    <x v="31"/>
  </r>
  <r>
    <x v="46"/>
    <x v="13"/>
    <x v="277"/>
  </r>
  <r>
    <x v="46"/>
    <x v="16"/>
    <x v="129"/>
  </r>
  <r>
    <x v="46"/>
    <x v="19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52" firstHeaderRow="1" firstDataRow="2" firstDataCol="1"/>
  <pivotFields count="3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"/>
        <item x="30"/>
        <item x="31"/>
        <item x="32"/>
        <item x="33"/>
        <item x="35"/>
        <item x="40"/>
        <item x="36"/>
        <item x="37"/>
        <item x="38"/>
        <item x="39"/>
        <item x="41"/>
        <item x="42"/>
        <item x="43"/>
        <item x="44"/>
        <item x="45"/>
        <item x="4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A52" firstHeaderRow="1" firstDataRow="2" firstDataCol="1"/>
  <pivotFields count="3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"/>
        <item x="30"/>
        <item x="31"/>
        <item x="32"/>
        <item x="33"/>
        <item x="35"/>
        <item x="40"/>
        <item x="36"/>
        <item x="37"/>
        <item x="38"/>
        <item x="39"/>
        <item x="41"/>
        <item x="42"/>
        <item x="43"/>
        <item x="44"/>
        <item x="45"/>
        <item x="46"/>
        <item t="default"/>
      </items>
    </pivotField>
    <pivotField axis="axisCol" showAll="0">
      <items count="26">
        <item x="19"/>
        <item x="18"/>
        <item x="15"/>
        <item x="17"/>
        <item x="16"/>
        <item x="14"/>
        <item x="13"/>
        <item x="12"/>
        <item x="23"/>
        <item x="11"/>
        <item x="10"/>
        <item x="9"/>
        <item x="8"/>
        <item x="7"/>
        <item x="6"/>
        <item x="5"/>
        <item x="22"/>
        <item x="4"/>
        <item x="21"/>
        <item x="20"/>
        <item x="3"/>
        <item x="2"/>
        <item x="1"/>
        <item x="0"/>
        <item x="24"/>
        <item t="default"/>
      </items>
    </pivotField>
    <pivotField dataField="1" showAll="0">
      <items count="361">
        <item x="45"/>
        <item x="35"/>
        <item x="1"/>
        <item x="31"/>
        <item x="47"/>
        <item x="10"/>
        <item x="44"/>
        <item x="129"/>
        <item x="130"/>
        <item x="61"/>
        <item x="357"/>
        <item x="46"/>
        <item x="126"/>
        <item x="8"/>
        <item x="72"/>
        <item x="73"/>
        <item x="165"/>
        <item x="240"/>
        <item x="164"/>
        <item x="114"/>
        <item x="127"/>
        <item x="79"/>
        <item x="58"/>
        <item x="75"/>
        <item x="76"/>
        <item x="132"/>
        <item x="80"/>
        <item x="70"/>
        <item x="24"/>
        <item x="271"/>
        <item x="107"/>
        <item x="81"/>
        <item x="135"/>
        <item x="239"/>
        <item x="314"/>
        <item x="171"/>
        <item x="179"/>
        <item x="78"/>
        <item x="241"/>
        <item x="108"/>
        <item x="111"/>
        <item x="166"/>
        <item x="320"/>
        <item x="349"/>
        <item x="21"/>
        <item x="323"/>
        <item x="6"/>
        <item x="227"/>
        <item x="25"/>
        <item x="133"/>
        <item x="136"/>
        <item x="185"/>
        <item x="77"/>
        <item x="27"/>
        <item x="272"/>
        <item x="139"/>
        <item x="189"/>
        <item x="182"/>
        <item x="318"/>
        <item x="119"/>
        <item x="5"/>
        <item x="322"/>
        <item x="315"/>
        <item x="243"/>
        <item x="321"/>
        <item x="29"/>
        <item x="82"/>
        <item x="20"/>
        <item x="121"/>
        <item x="33"/>
        <item x="167"/>
        <item x="71"/>
        <item x="134"/>
        <item x="112"/>
        <item x="161"/>
        <item x="159"/>
        <item x="170"/>
        <item x="122"/>
        <item x="168"/>
        <item x="273"/>
        <item x="137"/>
        <item x="169"/>
        <item x="109"/>
        <item x="125"/>
        <item x="317"/>
        <item x="143"/>
        <item x="28"/>
        <item x="350"/>
        <item x="188"/>
        <item x="220"/>
        <item x="149"/>
        <item x="236"/>
        <item x="41"/>
        <item x="118"/>
        <item x="233"/>
        <item x="332"/>
        <item x="74"/>
        <item x="324"/>
        <item x="316"/>
        <item x="34"/>
        <item x="152"/>
        <item x="153"/>
        <item x="26"/>
        <item x="14"/>
        <item x="22"/>
        <item x="40"/>
        <item x="192"/>
        <item x="178"/>
        <item x="177"/>
        <item x="226"/>
        <item x="160"/>
        <item x="186"/>
        <item x="55"/>
        <item x="38"/>
        <item x="278"/>
        <item x="117"/>
        <item x="18"/>
        <item x="255"/>
        <item x="138"/>
        <item x="180"/>
        <item x="43"/>
        <item x="120"/>
        <item x="259"/>
        <item x="123"/>
        <item x="228"/>
        <item x="155"/>
        <item x="163"/>
        <item x="283"/>
        <item x="48"/>
        <item x="115"/>
        <item x="158"/>
        <item x="0"/>
        <item x="184"/>
        <item x="223"/>
        <item x="190"/>
        <item x="187"/>
        <item x="42"/>
        <item x="319"/>
        <item x="232"/>
        <item x="144"/>
        <item x="140"/>
        <item x="281"/>
        <item x="231"/>
        <item x="224"/>
        <item x="64"/>
        <item x="275"/>
        <item x="65"/>
        <item x="113"/>
        <item x="54"/>
        <item x="282"/>
        <item x="258"/>
        <item x="146"/>
        <item x="141"/>
        <item x="181"/>
        <item x="237"/>
        <item x="36"/>
        <item x="328"/>
        <item x="148"/>
        <item x="60"/>
        <item x="157"/>
        <item x="128"/>
        <item x="162"/>
        <item x="124"/>
        <item x="154"/>
        <item x="252"/>
        <item x="351"/>
        <item x="262"/>
        <item x="150"/>
        <item x="4"/>
        <item x="110"/>
        <item x="116"/>
        <item x="334"/>
        <item x="286"/>
        <item x="39"/>
        <item x="234"/>
        <item x="145"/>
        <item x="256"/>
        <item x="225"/>
        <item x="53"/>
        <item x="142"/>
        <item x="32"/>
        <item x="49"/>
        <item x="235"/>
        <item x="289"/>
        <item x="204"/>
        <item x="37"/>
        <item x="274"/>
        <item x="230"/>
        <item x="2"/>
        <item x="66"/>
        <item x="284"/>
        <item x="15"/>
        <item x="229"/>
        <item x="250"/>
        <item x="276"/>
        <item x="11"/>
        <item x="51"/>
        <item x="17"/>
        <item x="156"/>
        <item x="221"/>
        <item x="277"/>
        <item x="52"/>
        <item x="248"/>
        <item x="183"/>
        <item x="287"/>
        <item x="50"/>
        <item x="266"/>
        <item x="330"/>
        <item x="59"/>
        <item x="151"/>
        <item x="279"/>
        <item x="147"/>
        <item x="131"/>
        <item x="354"/>
        <item x="244"/>
        <item x="62"/>
        <item x="285"/>
        <item x="3"/>
        <item x="305"/>
        <item x="245"/>
        <item x="69"/>
        <item x="359"/>
        <item x="30"/>
        <item x="16"/>
        <item x="56"/>
        <item x="67"/>
        <item x="12"/>
        <item x="247"/>
        <item x="191"/>
        <item x="9"/>
        <item x="63"/>
        <item x="13"/>
        <item x="246"/>
        <item x="19"/>
        <item x="267"/>
        <item x="253"/>
        <item x="257"/>
        <item x="23"/>
        <item x="329"/>
        <item x="338"/>
        <item x="249"/>
        <item x="197"/>
        <item x="301"/>
        <item x="238"/>
        <item x="94"/>
        <item x="198"/>
        <item x="268"/>
        <item x="263"/>
        <item x="251"/>
        <item x="325"/>
        <item x="254"/>
        <item x="264"/>
        <item x="200"/>
        <item x="206"/>
        <item x="57"/>
        <item x="269"/>
        <item x="194"/>
        <item x="326"/>
        <item x="7"/>
        <item x="201"/>
        <item x="261"/>
        <item x="288"/>
        <item x="242"/>
        <item x="68"/>
        <item x="353"/>
        <item x="176"/>
        <item x="356"/>
        <item x="335"/>
        <item x="265"/>
        <item x="280"/>
        <item x="217"/>
        <item x="342"/>
        <item x="98"/>
        <item x="202"/>
        <item x="355"/>
        <item x="173"/>
        <item x="270"/>
        <item x="339"/>
        <item x="340"/>
        <item x="210"/>
        <item x="336"/>
        <item x="341"/>
        <item x="343"/>
        <item x="358"/>
        <item x="222"/>
        <item x="199"/>
        <item x="290"/>
        <item x="327"/>
        <item x="260"/>
        <item x="352"/>
        <item x="333"/>
        <item x="337"/>
        <item x="345"/>
        <item x="174"/>
        <item x="214"/>
        <item x="195"/>
        <item x="207"/>
        <item x="193"/>
        <item x="216"/>
        <item x="211"/>
        <item x="346"/>
        <item x="215"/>
        <item x="331"/>
        <item x="344"/>
        <item x="175"/>
        <item x="205"/>
        <item x="213"/>
        <item x="348"/>
        <item x="208"/>
        <item x="196"/>
        <item x="212"/>
        <item x="209"/>
        <item x="172"/>
        <item x="347"/>
        <item x="308"/>
        <item x="218"/>
        <item x="298"/>
        <item x="294"/>
        <item x="91"/>
        <item x="203"/>
        <item x="101"/>
        <item x="297"/>
        <item x="87"/>
        <item x="219"/>
        <item x="295"/>
        <item x="303"/>
        <item x="291"/>
        <item x="299"/>
        <item x="293"/>
        <item x="83"/>
        <item x="88"/>
        <item x="296"/>
        <item x="309"/>
        <item x="312"/>
        <item x="96"/>
        <item x="102"/>
        <item x="90"/>
        <item x="86"/>
        <item x="310"/>
        <item x="99"/>
        <item x="307"/>
        <item x="84"/>
        <item x="302"/>
        <item x="92"/>
        <item x="306"/>
        <item x="304"/>
        <item x="105"/>
        <item x="313"/>
        <item x="292"/>
        <item x="103"/>
        <item x="89"/>
        <item x="95"/>
        <item x="106"/>
        <item x="100"/>
        <item x="97"/>
        <item x="311"/>
        <item x="85"/>
        <item x="300"/>
        <item x="104"/>
        <item x="9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total_decs2" fld="2" showDataAs="percentOfRow" baseField="2" baseItem="1048829" numFmtId="10"/>
  </dataField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</reference>
            <reference field="1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p_total_decs_case_year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_total_decs_class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_total_decs_justice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p_total_decs_class_dectype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p_total_decs_class_justice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31" sqref="C31"/>
    </sheetView>
  </sheetViews>
  <sheetFormatPr baseColWidth="10" defaultRowHeight="15" x14ac:dyDescent="0"/>
  <cols>
    <col min="1" max="1" width="5.28515625" customWidth="1"/>
    <col min="2" max="2" width="19.7109375" customWidth="1"/>
    <col min="3" max="3" width="12.5703125" style="1" customWidth="1"/>
    <col min="4" max="4" width="22.5703125" customWidth="1"/>
    <col min="5" max="5" width="33.7109375" customWidth="1"/>
  </cols>
  <sheetData>
    <row r="2" spans="2:5" ht="16">
      <c r="B2" s="2" t="s">
        <v>4</v>
      </c>
      <c r="C2" s="3" t="s">
        <v>3</v>
      </c>
      <c r="D2" s="2" t="s">
        <v>2</v>
      </c>
      <c r="E2" s="2" t="s">
        <v>7</v>
      </c>
    </row>
    <row r="3" spans="2:5">
      <c r="B3" s="15" t="s">
        <v>0</v>
      </c>
      <c r="C3" s="18">
        <v>1416753</v>
      </c>
      <c r="D3" s="15" t="s">
        <v>1</v>
      </c>
      <c r="E3" s="15"/>
    </row>
    <row r="4" spans="2:5">
      <c r="B4" s="25" t="s">
        <v>69</v>
      </c>
      <c r="C4" s="18">
        <v>1414574</v>
      </c>
      <c r="D4" s="15" t="s">
        <v>71</v>
      </c>
      <c r="E4" s="15"/>
    </row>
    <row r="5" spans="2:5">
      <c r="B5" s="25" t="s">
        <v>70</v>
      </c>
      <c r="C5" s="18">
        <v>2179</v>
      </c>
      <c r="D5" s="15" t="s">
        <v>71</v>
      </c>
      <c r="E5" s="15"/>
    </row>
    <row r="6" spans="2:5">
      <c r="B6" s="26" t="s">
        <v>99</v>
      </c>
      <c r="C6" s="27">
        <v>32148</v>
      </c>
      <c r="D6" s="15"/>
      <c r="E6" s="15"/>
    </row>
    <row r="7" spans="2:5">
      <c r="B7" s="26" t="s">
        <v>100</v>
      </c>
      <c r="C7" s="27">
        <v>40710</v>
      </c>
      <c r="D7" s="15"/>
      <c r="E7" s="15"/>
    </row>
    <row r="8" spans="2:5">
      <c r="B8" s="26" t="s">
        <v>101</v>
      </c>
      <c r="C8" s="27">
        <v>36431</v>
      </c>
      <c r="D8" s="15"/>
      <c r="E8" s="15"/>
    </row>
    <row r="9" spans="2:5">
      <c r="B9" s="26" t="s">
        <v>102</v>
      </c>
      <c r="C9" s="27">
        <v>40774</v>
      </c>
      <c r="D9" s="15"/>
      <c r="E9" s="15"/>
    </row>
    <row r="10" spans="2:5">
      <c r="B10" s="15" t="s">
        <v>5</v>
      </c>
      <c r="C10" s="18">
        <v>217203123</v>
      </c>
      <c r="D10" s="15" t="s">
        <v>6</v>
      </c>
      <c r="E10" s="15" t="s">
        <v>8</v>
      </c>
    </row>
    <row r="11" spans="2:5">
      <c r="B11" s="15" t="s">
        <v>9</v>
      </c>
      <c r="C11" s="18">
        <v>701544</v>
      </c>
      <c r="D11" s="15" t="s">
        <v>10</v>
      </c>
      <c r="E11" s="15"/>
    </row>
    <row r="12" spans="2:5">
      <c r="B12" s="15" t="s">
        <v>11</v>
      </c>
      <c r="C12" s="18">
        <v>156976223</v>
      </c>
      <c r="D12" s="15" t="s">
        <v>12</v>
      </c>
      <c r="E12" s="15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F13" sqref="F13"/>
    </sheetView>
  </sheetViews>
  <sheetFormatPr baseColWidth="10" defaultRowHeight="15" x14ac:dyDescent="0"/>
  <cols>
    <col min="1" max="1" width="5.85546875" customWidth="1"/>
    <col min="2" max="2" width="14.7109375" style="6" customWidth="1"/>
    <col min="3" max="3" width="11" style="1" customWidth="1"/>
    <col min="4" max="4" width="11.28515625" style="12" customWidth="1"/>
    <col min="5" max="5" width="10.7109375" style="12"/>
  </cols>
  <sheetData>
    <row r="2" spans="2:5" ht="16">
      <c r="B2" s="2" t="s">
        <v>15</v>
      </c>
      <c r="C2" s="3" t="s">
        <v>16</v>
      </c>
      <c r="D2" s="10" t="s">
        <v>66</v>
      </c>
      <c r="E2" s="10" t="s">
        <v>67</v>
      </c>
    </row>
    <row r="3" spans="2:5">
      <c r="B3" s="21">
        <v>1988</v>
      </c>
      <c r="C3" s="18">
        <v>471</v>
      </c>
      <c r="D3" s="11">
        <f t="shared" ref="D3:D27" si="0">C3/TotDec_Year</f>
        <v>3.3245032832116819E-4</v>
      </c>
      <c r="E3" s="19">
        <f>D3</f>
        <v>3.3245032832116819E-4</v>
      </c>
    </row>
    <row r="4" spans="2:5">
      <c r="B4" s="21">
        <v>1989</v>
      </c>
      <c r="C4" s="18">
        <v>502</v>
      </c>
      <c r="D4" s="11">
        <f t="shared" si="0"/>
        <v>3.5433134780727478E-4</v>
      </c>
      <c r="E4" s="19">
        <f>E3+D4</f>
        <v>6.8678167612844297E-4</v>
      </c>
    </row>
    <row r="5" spans="2:5">
      <c r="B5" s="21">
        <v>1990</v>
      </c>
      <c r="C5" s="18">
        <v>553</v>
      </c>
      <c r="D5" s="11">
        <f t="shared" si="0"/>
        <v>3.9032915405861149E-4</v>
      </c>
      <c r="E5" s="19">
        <f t="shared" ref="E5:E26" si="1">E4+D5</f>
        <v>1.0771108301870546E-3</v>
      </c>
    </row>
    <row r="6" spans="2:5">
      <c r="B6" s="21">
        <v>1991</v>
      </c>
      <c r="C6" s="18">
        <v>1354</v>
      </c>
      <c r="D6" s="11">
        <f t="shared" si="0"/>
        <v>9.5570646400607582E-4</v>
      </c>
      <c r="E6" s="19">
        <f t="shared" si="1"/>
        <v>2.0328172941931305E-3</v>
      </c>
    </row>
    <row r="7" spans="2:5">
      <c r="B7" s="21">
        <v>1992</v>
      </c>
      <c r="C7" s="18">
        <v>1803</v>
      </c>
      <c r="D7" s="11">
        <f t="shared" si="0"/>
        <v>1.2726283268854909E-3</v>
      </c>
      <c r="E7" s="19">
        <f t="shared" si="1"/>
        <v>3.3054456210786214E-3</v>
      </c>
    </row>
    <row r="8" spans="2:5">
      <c r="B8" s="21">
        <v>1993</v>
      </c>
      <c r="C8" s="18">
        <v>3111</v>
      </c>
      <c r="D8" s="11">
        <f t="shared" si="0"/>
        <v>2.1958661813315378E-3</v>
      </c>
      <c r="E8" s="19">
        <f t="shared" si="1"/>
        <v>5.5013118024101592E-3</v>
      </c>
    </row>
    <row r="9" spans="2:5">
      <c r="B9" s="21">
        <v>1994</v>
      </c>
      <c r="C9" s="18">
        <v>4227</v>
      </c>
      <c r="D9" s="11">
        <f t="shared" si="0"/>
        <v>2.9835828828313755E-3</v>
      </c>
      <c r="E9" s="19">
        <f t="shared" si="1"/>
        <v>8.4848946852415352E-3</v>
      </c>
    </row>
    <row r="10" spans="2:5">
      <c r="B10" s="21">
        <v>1995</v>
      </c>
      <c r="C10" s="18">
        <v>6722</v>
      </c>
      <c r="D10" s="11">
        <f t="shared" si="0"/>
        <v>4.7446520317938274E-3</v>
      </c>
      <c r="E10" s="19">
        <f t="shared" si="1"/>
        <v>1.3229546717035363E-2</v>
      </c>
    </row>
    <row r="11" spans="2:5">
      <c r="B11" s="21">
        <v>1996</v>
      </c>
      <c r="C11" s="18">
        <v>21579</v>
      </c>
      <c r="D11" s="11">
        <f t="shared" si="0"/>
        <v>1.5231307080344985E-2</v>
      </c>
      <c r="E11" s="19">
        <f t="shared" si="1"/>
        <v>2.846085379738035E-2</v>
      </c>
    </row>
    <row r="12" spans="2:5">
      <c r="B12" s="21">
        <v>1997</v>
      </c>
      <c r="C12" s="18">
        <v>36617</v>
      </c>
      <c r="D12" s="11">
        <f t="shared" si="0"/>
        <v>2.5845719049121477E-2</v>
      </c>
      <c r="E12" s="19">
        <f t="shared" si="1"/>
        <v>5.4306572846501824E-2</v>
      </c>
    </row>
    <row r="13" spans="2:5">
      <c r="B13" s="21">
        <v>1998</v>
      </c>
      <c r="C13" s="18">
        <v>58288</v>
      </c>
      <c r="D13" s="11">
        <f t="shared" si="0"/>
        <v>4.1141963348586524E-2</v>
      </c>
      <c r="E13" s="19">
        <f t="shared" si="1"/>
        <v>9.5448536195088349E-2</v>
      </c>
    </row>
    <row r="14" spans="2:5">
      <c r="B14" s="21">
        <v>1999</v>
      </c>
      <c r="C14" s="18">
        <v>75652</v>
      </c>
      <c r="D14" s="11">
        <f t="shared" si="0"/>
        <v>5.3398157618159268E-2</v>
      </c>
      <c r="E14" s="19">
        <f t="shared" si="1"/>
        <v>0.14884669381324761</v>
      </c>
    </row>
    <row r="15" spans="2:5">
      <c r="B15" s="21">
        <v>2000</v>
      </c>
      <c r="C15" s="18">
        <v>111538</v>
      </c>
      <c r="D15" s="11">
        <f t="shared" si="0"/>
        <v>7.8727908111011588E-2</v>
      </c>
      <c r="E15" s="19">
        <f t="shared" si="1"/>
        <v>0.22757460192425921</v>
      </c>
    </row>
    <row r="16" spans="2:5">
      <c r="B16" s="21">
        <v>2001</v>
      </c>
      <c r="C16" s="18">
        <v>114592</v>
      </c>
      <c r="D16" s="11">
        <f t="shared" si="0"/>
        <v>8.0883541450062213E-2</v>
      </c>
      <c r="E16" s="19">
        <f t="shared" si="1"/>
        <v>0.30845814337432143</v>
      </c>
    </row>
    <row r="17" spans="2:5">
      <c r="B17" s="21">
        <v>2002</v>
      </c>
      <c r="C17" s="18">
        <v>113024</v>
      </c>
      <c r="D17" s="11">
        <f t="shared" si="0"/>
        <v>7.9776785367668177E-2</v>
      </c>
      <c r="E17" s="19">
        <f t="shared" si="1"/>
        <v>0.38823492874198962</v>
      </c>
    </row>
    <row r="18" spans="2:5">
      <c r="B18" s="21">
        <v>2003</v>
      </c>
      <c r="C18" s="18">
        <v>139697</v>
      </c>
      <c r="D18" s="11">
        <f t="shared" si="0"/>
        <v>9.8603638037117261E-2</v>
      </c>
      <c r="E18" s="19">
        <f t="shared" si="1"/>
        <v>0.48683856677910686</v>
      </c>
    </row>
    <row r="19" spans="2:5">
      <c r="B19" s="21">
        <v>2004</v>
      </c>
      <c r="C19" s="18">
        <v>92303</v>
      </c>
      <c r="D19" s="11">
        <f t="shared" si="0"/>
        <v>6.5151088439551572E-2</v>
      </c>
      <c r="E19" s="19">
        <f t="shared" si="1"/>
        <v>0.55198965521865839</v>
      </c>
    </row>
    <row r="20" spans="2:5">
      <c r="B20" s="21">
        <v>2005</v>
      </c>
      <c r="C20" s="18">
        <v>111110</v>
      </c>
      <c r="D20" s="11">
        <f t="shared" si="0"/>
        <v>7.842580887423567E-2</v>
      </c>
      <c r="E20" s="19">
        <f t="shared" si="1"/>
        <v>0.63041546409289406</v>
      </c>
    </row>
    <row r="21" spans="2:5">
      <c r="B21" s="21">
        <v>2006</v>
      </c>
      <c r="C21" s="18">
        <v>171629</v>
      </c>
      <c r="D21" s="11">
        <f t="shared" si="0"/>
        <v>0.1211424997864836</v>
      </c>
      <c r="E21" s="19">
        <f t="shared" si="1"/>
        <v>0.75155796387937768</v>
      </c>
    </row>
    <row r="22" spans="2:5">
      <c r="B22" s="21">
        <v>2007</v>
      </c>
      <c r="C22" s="18">
        <v>137872</v>
      </c>
      <c r="D22" s="11">
        <f t="shared" si="0"/>
        <v>9.7315481244790017E-2</v>
      </c>
      <c r="E22" s="19">
        <f t="shared" si="1"/>
        <v>0.84887344512416774</v>
      </c>
    </row>
    <row r="23" spans="2:5">
      <c r="B23" s="21">
        <v>2008</v>
      </c>
      <c r="C23" s="18">
        <v>84037</v>
      </c>
      <c r="D23" s="11">
        <f t="shared" si="0"/>
        <v>5.9316620469481975E-2</v>
      </c>
      <c r="E23" s="19">
        <f t="shared" si="1"/>
        <v>0.90819006559364968</v>
      </c>
    </row>
    <row r="24" spans="2:5">
      <c r="B24" s="21">
        <v>2009</v>
      </c>
      <c r="C24" s="18">
        <v>59856</v>
      </c>
      <c r="D24" s="11">
        <f t="shared" si="0"/>
        <v>4.2248719430980561E-2</v>
      </c>
      <c r="E24" s="19">
        <f t="shared" si="1"/>
        <v>0.95043878502463019</v>
      </c>
    </row>
    <row r="25" spans="2:5">
      <c r="B25" s="21">
        <v>2010</v>
      </c>
      <c r="C25" s="18">
        <v>53723</v>
      </c>
      <c r="D25" s="11">
        <f t="shared" si="0"/>
        <v>3.7919806769422755E-2</v>
      </c>
      <c r="E25" s="19">
        <f t="shared" si="1"/>
        <v>0.98835859179405294</v>
      </c>
    </row>
    <row r="26" spans="2:5">
      <c r="B26" s="21">
        <v>2011</v>
      </c>
      <c r="C26" s="18">
        <v>16493</v>
      </c>
      <c r="D26" s="11">
        <f t="shared" si="0"/>
        <v>1.1641408205946979E-2</v>
      </c>
      <c r="E26" s="19">
        <f t="shared" si="1"/>
        <v>0.99999999999999989</v>
      </c>
    </row>
    <row r="27" spans="2:5" ht="16">
      <c r="B27" s="22" t="s">
        <v>68</v>
      </c>
      <c r="C27" s="17">
        <f>SUM(C3:C26)</f>
        <v>1416753</v>
      </c>
      <c r="D27" s="20">
        <f t="shared" si="0"/>
        <v>1</v>
      </c>
      <c r="E27" s="20">
        <f>E26</f>
        <v>0.99999999999999989</v>
      </c>
    </row>
  </sheetData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0"/>
  <sheetViews>
    <sheetView workbookViewId="0">
      <selection activeCell="D50" sqref="D50"/>
    </sheetView>
  </sheetViews>
  <sheetFormatPr baseColWidth="10" defaultRowHeight="15" x14ac:dyDescent="0"/>
  <cols>
    <col min="1" max="1" width="5.42578125" customWidth="1"/>
    <col min="2" max="2" width="15.140625" style="6" bestFit="1" customWidth="1"/>
    <col min="3" max="3" width="13.140625" style="1" customWidth="1"/>
    <col min="4" max="5" width="10.7109375" style="9"/>
  </cols>
  <sheetData>
    <row r="2" spans="2:5" ht="16">
      <c r="B2" s="2" t="s">
        <v>65</v>
      </c>
      <c r="C2" s="3" t="s">
        <v>16</v>
      </c>
      <c r="D2" s="7" t="s">
        <v>66</v>
      </c>
      <c r="E2" s="7" t="s">
        <v>67</v>
      </c>
    </row>
    <row r="3" spans="2:5">
      <c r="B3" s="21" t="s">
        <v>18</v>
      </c>
      <c r="C3" s="18">
        <v>712103</v>
      </c>
      <c r="D3" s="8">
        <f t="shared" ref="D3:D50" si="0">C3/TotDec_Class</f>
        <v>0.50263031029403149</v>
      </c>
      <c r="E3" s="23">
        <f>D3</f>
        <v>0.50263031029403149</v>
      </c>
    </row>
    <row r="4" spans="2:5">
      <c r="B4" s="21" t="s">
        <v>19</v>
      </c>
      <c r="C4" s="18">
        <v>505383</v>
      </c>
      <c r="D4" s="8">
        <f t="shared" si="0"/>
        <v>0.35671920228861348</v>
      </c>
      <c r="E4" s="23">
        <f>E3+D4</f>
        <v>0.85934951258264491</v>
      </c>
    </row>
    <row r="5" spans="2:5">
      <c r="B5" s="21" t="s">
        <v>20</v>
      </c>
      <c r="C5" s="18">
        <v>50420</v>
      </c>
      <c r="D5" s="8">
        <f t="shared" si="0"/>
        <v>3.5588419435145013E-2</v>
      </c>
      <c r="E5" s="23">
        <f t="shared" ref="E5:E49" si="1">E4+D5</f>
        <v>0.89493793201778993</v>
      </c>
    </row>
    <row r="6" spans="2:5">
      <c r="B6" s="21" t="s">
        <v>21</v>
      </c>
      <c r="C6" s="18">
        <v>23623</v>
      </c>
      <c r="D6" s="8">
        <f t="shared" si="0"/>
        <v>1.6674042687751498E-2</v>
      </c>
      <c r="E6" s="23">
        <f t="shared" si="1"/>
        <v>0.91161197470554145</v>
      </c>
    </row>
    <row r="7" spans="2:5">
      <c r="B7" s="21" t="s">
        <v>22</v>
      </c>
      <c r="C7" s="18">
        <v>22120</v>
      </c>
      <c r="D7" s="8">
        <f t="shared" si="0"/>
        <v>1.561316616234446E-2</v>
      </c>
      <c r="E7" s="23">
        <f t="shared" si="1"/>
        <v>0.92722514086788588</v>
      </c>
    </row>
    <row r="8" spans="2:5">
      <c r="B8" s="21" t="s">
        <v>23</v>
      </c>
      <c r="C8" s="18">
        <v>14750</v>
      </c>
      <c r="D8" s="8">
        <f t="shared" si="0"/>
        <v>1.0411130239357178E-2</v>
      </c>
      <c r="E8" s="23">
        <f t="shared" si="1"/>
        <v>0.93763627110724301</v>
      </c>
    </row>
    <row r="9" spans="2:5">
      <c r="B9" s="21" t="s">
        <v>24</v>
      </c>
      <c r="C9" s="18">
        <v>14357</v>
      </c>
      <c r="D9" s="8">
        <f t="shared" si="0"/>
        <v>1.0133735379420408E-2</v>
      </c>
      <c r="E9" s="23">
        <f t="shared" si="1"/>
        <v>0.94777000648666343</v>
      </c>
    </row>
    <row r="10" spans="2:5">
      <c r="B10" s="21" t="s">
        <v>25</v>
      </c>
      <c r="C10" s="18">
        <v>11225</v>
      </c>
      <c r="D10" s="8">
        <f t="shared" si="0"/>
        <v>7.923046571985377E-3</v>
      </c>
      <c r="E10" s="23">
        <f t="shared" si="1"/>
        <v>0.95569305305864882</v>
      </c>
    </row>
    <row r="11" spans="2:5">
      <c r="B11" s="21" t="s">
        <v>26</v>
      </c>
      <c r="C11" s="18">
        <v>8008</v>
      </c>
      <c r="D11" s="8">
        <f t="shared" si="0"/>
        <v>5.652361420798121E-3</v>
      </c>
      <c r="E11" s="23">
        <f t="shared" si="1"/>
        <v>0.96134541447944699</v>
      </c>
    </row>
    <row r="12" spans="2:5">
      <c r="B12" s="21" t="s">
        <v>27</v>
      </c>
      <c r="C12" s="18">
        <v>7359</v>
      </c>
      <c r="D12" s="8">
        <f t="shared" si="0"/>
        <v>5.1942716902664051E-3</v>
      </c>
      <c r="E12" s="23">
        <f t="shared" si="1"/>
        <v>0.96653968616971342</v>
      </c>
    </row>
    <row r="13" spans="2:5">
      <c r="B13" s="21" t="s">
        <v>28</v>
      </c>
      <c r="C13" s="18">
        <v>6579</v>
      </c>
      <c r="D13" s="8">
        <f t="shared" si="0"/>
        <v>4.6437170064224324E-3</v>
      </c>
      <c r="E13" s="23">
        <f t="shared" si="1"/>
        <v>0.97118340317613583</v>
      </c>
    </row>
    <row r="14" spans="2:5">
      <c r="B14" s="21" t="s">
        <v>29</v>
      </c>
      <c r="C14" s="18">
        <v>6058</v>
      </c>
      <c r="D14" s="8">
        <f t="shared" si="0"/>
        <v>4.2759747111881892E-3</v>
      </c>
      <c r="E14" s="23">
        <f t="shared" si="1"/>
        <v>0.97545937788732406</v>
      </c>
    </row>
    <row r="15" spans="2:5">
      <c r="B15" s="21" t="s">
        <v>30</v>
      </c>
      <c r="C15" s="18">
        <v>5823</v>
      </c>
      <c r="D15" s="8">
        <f t="shared" si="0"/>
        <v>4.1101024666967351E-3</v>
      </c>
      <c r="E15" s="23">
        <f t="shared" si="1"/>
        <v>0.97956948035402081</v>
      </c>
    </row>
    <row r="16" spans="2:5">
      <c r="B16" s="21" t="s">
        <v>31</v>
      </c>
      <c r="C16" s="18">
        <v>4008</v>
      </c>
      <c r="D16" s="8">
        <f t="shared" si="0"/>
        <v>2.8290040677521064E-3</v>
      </c>
      <c r="E16" s="23">
        <f t="shared" si="1"/>
        <v>0.98239848442177291</v>
      </c>
    </row>
    <row r="17" spans="2:5">
      <c r="B17" s="21" t="s">
        <v>32</v>
      </c>
      <c r="C17" s="18">
        <v>3682</v>
      </c>
      <c r="D17" s="8">
        <f t="shared" si="0"/>
        <v>2.5989004434788564E-3</v>
      </c>
      <c r="E17" s="23">
        <f t="shared" si="1"/>
        <v>0.98499738486525179</v>
      </c>
    </row>
    <row r="18" spans="2:5">
      <c r="B18" s="21" t="s">
        <v>33</v>
      </c>
      <c r="C18" s="18">
        <v>3481</v>
      </c>
      <c r="D18" s="8">
        <f t="shared" si="0"/>
        <v>2.4570267364882941E-3</v>
      </c>
      <c r="E18" s="23">
        <f t="shared" si="1"/>
        <v>0.98745441160174008</v>
      </c>
    </row>
    <row r="19" spans="2:5">
      <c r="B19" s="21" t="s">
        <v>34</v>
      </c>
      <c r="C19" s="18">
        <v>3345</v>
      </c>
      <c r="D19" s="8">
        <f t="shared" si="0"/>
        <v>2.3610325864847296E-3</v>
      </c>
      <c r="E19" s="23">
        <f t="shared" si="1"/>
        <v>0.98981544418822476</v>
      </c>
    </row>
    <row r="20" spans="2:5">
      <c r="B20" s="21" t="s">
        <v>35</v>
      </c>
      <c r="C20" s="18">
        <v>2501</v>
      </c>
      <c r="D20" s="8">
        <f t="shared" si="0"/>
        <v>1.7653041849920205E-3</v>
      </c>
      <c r="E20" s="23">
        <f t="shared" si="1"/>
        <v>0.99158074837321675</v>
      </c>
    </row>
    <row r="21" spans="2:5">
      <c r="B21" s="21" t="s">
        <v>36</v>
      </c>
      <c r="C21" s="18">
        <v>1926</v>
      </c>
      <c r="D21" s="8">
        <f t="shared" si="0"/>
        <v>1.3594465654916559E-3</v>
      </c>
      <c r="E21" s="23">
        <f t="shared" si="1"/>
        <v>0.99294019493870844</v>
      </c>
    </row>
    <row r="22" spans="2:5">
      <c r="B22" s="21" t="s">
        <v>37</v>
      </c>
      <c r="C22" s="18">
        <v>1616</v>
      </c>
      <c r="D22" s="8">
        <f t="shared" si="0"/>
        <v>1.1406363706305898E-3</v>
      </c>
      <c r="E22" s="23">
        <f t="shared" si="1"/>
        <v>0.994080831309339</v>
      </c>
    </row>
    <row r="23" spans="2:5">
      <c r="B23" s="21" t="s">
        <v>38</v>
      </c>
      <c r="C23" s="18">
        <v>1380</v>
      </c>
      <c r="D23" s="8">
        <f t="shared" si="0"/>
        <v>9.7405828680087491E-4</v>
      </c>
      <c r="E23" s="23">
        <f t="shared" si="1"/>
        <v>0.99505488959613986</v>
      </c>
    </row>
    <row r="24" spans="2:5">
      <c r="B24" s="21" t="s">
        <v>39</v>
      </c>
      <c r="C24" s="18">
        <v>1355</v>
      </c>
      <c r="D24" s="8">
        <f t="shared" si="0"/>
        <v>9.5641230334433741E-4</v>
      </c>
      <c r="E24" s="23">
        <f t="shared" si="1"/>
        <v>0.99601130189948417</v>
      </c>
    </row>
    <row r="25" spans="2:5">
      <c r="B25" s="21" t="s">
        <v>40</v>
      </c>
      <c r="C25" s="18">
        <v>959</v>
      </c>
      <c r="D25" s="8">
        <f t="shared" si="0"/>
        <v>6.7689992539278195E-4</v>
      </c>
      <c r="E25" s="23">
        <f t="shared" si="1"/>
        <v>0.99668820182487694</v>
      </c>
    </row>
    <row r="26" spans="2:5">
      <c r="B26" s="21" t="s">
        <v>41</v>
      </c>
      <c r="C26" s="18">
        <v>933</v>
      </c>
      <c r="D26" s="8">
        <f t="shared" si="0"/>
        <v>6.5854810259798285E-4</v>
      </c>
      <c r="E26" s="23">
        <f t="shared" si="1"/>
        <v>0.99734674992747496</v>
      </c>
    </row>
    <row r="27" spans="2:5">
      <c r="B27" s="21" t="s">
        <v>42</v>
      </c>
      <c r="C27" s="18">
        <v>893</v>
      </c>
      <c r="D27" s="8">
        <f t="shared" si="0"/>
        <v>6.3031452906752274E-4</v>
      </c>
      <c r="E27" s="23">
        <f t="shared" si="1"/>
        <v>0.99797706445654244</v>
      </c>
    </row>
    <row r="28" spans="2:5">
      <c r="B28" s="21" t="s">
        <v>43</v>
      </c>
      <c r="C28" s="18">
        <v>840</v>
      </c>
      <c r="D28" s="8">
        <f t="shared" si="0"/>
        <v>5.9290504413966297E-4</v>
      </c>
      <c r="E28" s="23">
        <f t="shared" si="1"/>
        <v>0.99856996950068211</v>
      </c>
    </row>
    <row r="29" spans="2:5">
      <c r="B29" s="21" t="s">
        <v>44</v>
      </c>
      <c r="C29" s="18">
        <v>648</v>
      </c>
      <c r="D29" s="8">
        <f t="shared" si="0"/>
        <v>4.5738389119345433E-4</v>
      </c>
      <c r="E29" s="23">
        <f t="shared" si="1"/>
        <v>0.99902735339187554</v>
      </c>
    </row>
    <row r="30" spans="2:5">
      <c r="B30" s="21" t="s">
        <v>45</v>
      </c>
      <c r="C30" s="18">
        <v>625</v>
      </c>
      <c r="D30" s="8">
        <f t="shared" si="0"/>
        <v>4.4114958641343973E-4</v>
      </c>
      <c r="E30" s="23">
        <f t="shared" si="1"/>
        <v>0.99946850297828893</v>
      </c>
    </row>
    <row r="31" spans="2:5">
      <c r="B31" s="21" t="s">
        <v>46</v>
      </c>
      <c r="C31" s="18">
        <v>248</v>
      </c>
      <c r="D31" s="8">
        <f t="shared" si="0"/>
        <v>1.750481558888529E-4</v>
      </c>
      <c r="E31" s="23">
        <f t="shared" si="1"/>
        <v>0.9996435511341778</v>
      </c>
    </row>
    <row r="32" spans="2:5">
      <c r="B32" s="21" t="s">
        <v>47</v>
      </c>
      <c r="C32" s="18">
        <v>157</v>
      </c>
      <c r="D32" s="8">
        <f t="shared" si="0"/>
        <v>1.1081677610705607E-4</v>
      </c>
      <c r="E32" s="23">
        <f t="shared" si="1"/>
        <v>0.99975436791028482</v>
      </c>
    </row>
    <row r="33" spans="2:5">
      <c r="B33" s="21" t="s">
        <v>48</v>
      </c>
      <c r="C33" s="18">
        <v>71</v>
      </c>
      <c r="D33" s="8">
        <f t="shared" si="0"/>
        <v>5.0114593016566755E-5</v>
      </c>
      <c r="E33" s="23">
        <f t="shared" si="1"/>
        <v>0.99980448250330134</v>
      </c>
    </row>
    <row r="34" spans="2:5">
      <c r="B34" s="21" t="s">
        <v>49</v>
      </c>
      <c r="C34" s="18">
        <v>68</v>
      </c>
      <c r="D34" s="8">
        <f t="shared" si="0"/>
        <v>4.7997075001782245E-5</v>
      </c>
      <c r="E34" s="23">
        <f t="shared" si="1"/>
        <v>0.99985247957830314</v>
      </c>
    </row>
    <row r="35" spans="2:5">
      <c r="B35" s="21" t="s">
        <v>50</v>
      </c>
      <c r="C35" s="18">
        <v>66</v>
      </c>
      <c r="D35" s="8">
        <f t="shared" si="0"/>
        <v>4.6585396325259234E-5</v>
      </c>
      <c r="E35" s="23">
        <f t="shared" si="1"/>
        <v>0.99989906497462844</v>
      </c>
    </row>
    <row r="36" spans="2:5">
      <c r="B36" s="21" t="s">
        <v>51</v>
      </c>
      <c r="C36" s="18">
        <v>59</v>
      </c>
      <c r="D36" s="8">
        <f t="shared" si="0"/>
        <v>4.1644520957428715E-5</v>
      </c>
      <c r="E36" s="23">
        <f t="shared" si="1"/>
        <v>0.99994070949558589</v>
      </c>
    </row>
    <row r="37" spans="2:5">
      <c r="B37" s="21" t="s">
        <v>52</v>
      </c>
      <c r="C37" s="18">
        <v>17</v>
      </c>
      <c r="D37" s="8">
        <f t="shared" si="0"/>
        <v>1.1999268750445561E-5</v>
      </c>
      <c r="E37" s="23">
        <f t="shared" si="1"/>
        <v>0.99995270876433628</v>
      </c>
    </row>
    <row r="38" spans="2:5">
      <c r="B38" s="21" t="s">
        <v>53</v>
      </c>
      <c r="C38" s="18">
        <v>16</v>
      </c>
      <c r="D38" s="8">
        <f t="shared" si="0"/>
        <v>1.1293429412184057E-5</v>
      </c>
      <c r="E38" s="23">
        <f t="shared" si="1"/>
        <v>0.99996400219374848</v>
      </c>
    </row>
    <row r="39" spans="2:5">
      <c r="B39" s="21" t="s">
        <v>54</v>
      </c>
      <c r="C39" s="18">
        <v>7</v>
      </c>
      <c r="D39" s="8">
        <f t="shared" si="0"/>
        <v>4.9408753678305248E-6</v>
      </c>
      <c r="E39" s="23">
        <f t="shared" si="1"/>
        <v>0.99996894306911632</v>
      </c>
    </row>
    <row r="40" spans="2:5">
      <c r="B40" s="21" t="s">
        <v>55</v>
      </c>
      <c r="C40" s="18">
        <v>6</v>
      </c>
      <c r="D40" s="8">
        <f t="shared" si="0"/>
        <v>4.2350360295690217E-6</v>
      </c>
      <c r="E40" s="23">
        <f t="shared" si="1"/>
        <v>0.99997317810514585</v>
      </c>
    </row>
    <row r="41" spans="2:5">
      <c r="B41" s="21" t="s">
        <v>56</v>
      </c>
      <c r="C41" s="18">
        <v>6</v>
      </c>
      <c r="D41" s="8">
        <f t="shared" si="0"/>
        <v>4.2350360295690217E-6</v>
      </c>
      <c r="E41" s="23">
        <f t="shared" si="1"/>
        <v>0.99997741314117539</v>
      </c>
    </row>
    <row r="42" spans="2:5">
      <c r="B42" s="21" t="s">
        <v>57</v>
      </c>
      <c r="C42" s="18">
        <v>5</v>
      </c>
      <c r="D42" s="8">
        <f t="shared" si="0"/>
        <v>3.5291966913075178E-6</v>
      </c>
      <c r="E42" s="23">
        <f t="shared" si="1"/>
        <v>0.99998094233786672</v>
      </c>
    </row>
    <row r="43" spans="2:5">
      <c r="B43" s="21" t="s">
        <v>58</v>
      </c>
      <c r="C43" s="18">
        <v>5</v>
      </c>
      <c r="D43" s="8">
        <f t="shared" si="0"/>
        <v>3.5291966913075178E-6</v>
      </c>
      <c r="E43" s="23">
        <f t="shared" si="1"/>
        <v>0.99998447153455805</v>
      </c>
    </row>
    <row r="44" spans="2:5">
      <c r="B44" s="21" t="s">
        <v>59</v>
      </c>
      <c r="C44" s="18">
        <v>5</v>
      </c>
      <c r="D44" s="8">
        <f t="shared" si="0"/>
        <v>3.5291966913075178E-6</v>
      </c>
      <c r="E44" s="23">
        <f t="shared" si="1"/>
        <v>0.99998800073124938</v>
      </c>
    </row>
    <row r="45" spans="2:5">
      <c r="B45" s="21" t="s">
        <v>60</v>
      </c>
      <c r="C45" s="18">
        <v>5</v>
      </c>
      <c r="D45" s="8">
        <f t="shared" si="0"/>
        <v>3.5291966913075178E-6</v>
      </c>
      <c r="E45" s="23">
        <f t="shared" si="1"/>
        <v>0.99999152992794071</v>
      </c>
    </row>
    <row r="46" spans="2:5">
      <c r="B46" s="21" t="s">
        <v>61</v>
      </c>
      <c r="C46" s="18">
        <v>4</v>
      </c>
      <c r="D46" s="8">
        <f t="shared" si="0"/>
        <v>2.8233573530460144E-6</v>
      </c>
      <c r="E46" s="23">
        <f t="shared" si="1"/>
        <v>0.99999435328529374</v>
      </c>
    </row>
    <row r="47" spans="2:5">
      <c r="B47" s="21" t="s">
        <v>62</v>
      </c>
      <c r="C47" s="18">
        <v>3</v>
      </c>
      <c r="D47" s="8">
        <f t="shared" si="0"/>
        <v>2.1175180147845109E-6</v>
      </c>
      <c r="E47" s="23">
        <f t="shared" si="1"/>
        <v>0.99999647080330856</v>
      </c>
    </row>
    <row r="48" spans="2:5">
      <c r="B48" s="21" t="s">
        <v>63</v>
      </c>
      <c r="C48" s="18">
        <v>3</v>
      </c>
      <c r="D48" s="8">
        <f t="shared" si="0"/>
        <v>2.1175180147845109E-6</v>
      </c>
      <c r="E48" s="23">
        <f t="shared" si="1"/>
        <v>0.99999858832132338</v>
      </c>
    </row>
    <row r="49" spans="2:5">
      <c r="B49" s="21" t="s">
        <v>64</v>
      </c>
      <c r="C49" s="18">
        <v>2</v>
      </c>
      <c r="D49" s="8">
        <f t="shared" si="0"/>
        <v>1.4116786765230072E-6</v>
      </c>
      <c r="E49" s="23">
        <f t="shared" si="1"/>
        <v>0.99999999999999989</v>
      </c>
    </row>
    <row r="50" spans="2:5" ht="16">
      <c r="B50" s="22" t="s">
        <v>68</v>
      </c>
      <c r="C50" s="17">
        <f>SUM(C3:C49)</f>
        <v>1416753</v>
      </c>
      <c r="D50" s="24">
        <f t="shared" si="0"/>
        <v>1</v>
      </c>
      <c r="E50" s="24">
        <f>E49</f>
        <v>0.99999999999999989</v>
      </c>
    </row>
  </sheetData>
  <conditionalFormatting sqref="D3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D25" sqref="D25"/>
    </sheetView>
  </sheetViews>
  <sheetFormatPr baseColWidth="10" defaultRowHeight="15" x14ac:dyDescent="0"/>
  <cols>
    <col min="1" max="1" width="5.140625" customWidth="1"/>
    <col min="2" max="2" width="26" bestFit="1" customWidth="1"/>
    <col min="3" max="3" width="11.7109375" style="1" customWidth="1"/>
    <col min="4" max="5" width="10.7109375" style="12"/>
  </cols>
  <sheetData>
    <row r="2" spans="2:5" ht="16">
      <c r="B2" s="2" t="s">
        <v>98</v>
      </c>
      <c r="C2" s="3" t="s">
        <v>16</v>
      </c>
      <c r="D2" s="10" t="s">
        <v>66</v>
      </c>
      <c r="E2" s="10" t="s">
        <v>67</v>
      </c>
    </row>
    <row r="3" spans="2:5">
      <c r="B3" s="15" t="s">
        <v>73</v>
      </c>
      <c r="C3" s="18">
        <v>168505</v>
      </c>
      <c r="D3" s="11">
        <f t="shared" ref="D3:D28" si="0">C3/TotDec_just</f>
        <v>0.11893745769375466</v>
      </c>
      <c r="E3" s="19">
        <f>D3</f>
        <v>0.11893745769375466</v>
      </c>
    </row>
    <row r="4" spans="2:5">
      <c r="B4" s="15" t="s">
        <v>74</v>
      </c>
      <c r="C4" s="18">
        <v>115630</v>
      </c>
      <c r="D4" s="11">
        <f t="shared" si="0"/>
        <v>8.1616202683177666E-2</v>
      </c>
      <c r="E4" s="19">
        <f>D4+E3</f>
        <v>0.20055366037693234</v>
      </c>
    </row>
    <row r="5" spans="2:5">
      <c r="B5" s="15" t="s">
        <v>75</v>
      </c>
      <c r="C5" s="18">
        <v>90680</v>
      </c>
      <c r="D5" s="11">
        <f t="shared" si="0"/>
        <v>6.4005511193553147E-2</v>
      </c>
      <c r="E5" s="19">
        <f t="shared" ref="E5:E27" si="1">D5+E4</f>
        <v>0.26455917157048547</v>
      </c>
    </row>
    <row r="6" spans="2:5">
      <c r="B6" s="15" t="s">
        <v>76</v>
      </c>
      <c r="C6" s="18">
        <v>81777</v>
      </c>
      <c r="D6" s="11">
        <f t="shared" si="0"/>
        <v>5.7721423565010976E-2</v>
      </c>
      <c r="E6" s="19">
        <f t="shared" si="1"/>
        <v>0.32228059513549645</v>
      </c>
    </row>
    <row r="7" spans="2:5">
      <c r="B7" s="15" t="s">
        <v>77</v>
      </c>
      <c r="C7" s="18">
        <v>81530</v>
      </c>
      <c r="D7" s="11">
        <f t="shared" si="0"/>
        <v>5.7547081248460391E-2</v>
      </c>
      <c r="E7" s="19">
        <f t="shared" si="1"/>
        <v>0.37982767638395687</v>
      </c>
    </row>
    <row r="8" spans="2:5">
      <c r="B8" s="15" t="s">
        <v>78</v>
      </c>
      <c r="C8" s="18">
        <v>79212</v>
      </c>
      <c r="D8" s="11">
        <f t="shared" si="0"/>
        <v>5.5910945662370225E-2</v>
      </c>
      <c r="E8" s="19">
        <f t="shared" si="1"/>
        <v>0.43573862204632707</v>
      </c>
    </row>
    <row r="9" spans="2:5">
      <c r="B9" s="15" t="s">
        <v>79</v>
      </c>
      <c r="C9" s="18">
        <v>76330</v>
      </c>
      <c r="D9" s="11">
        <f t="shared" si="0"/>
        <v>5.3876716689500566E-2</v>
      </c>
      <c r="E9" s="19">
        <f t="shared" si="1"/>
        <v>0.48961533873582763</v>
      </c>
    </row>
    <row r="10" spans="2:5">
      <c r="B10" s="15" t="s">
        <v>80</v>
      </c>
      <c r="C10" s="18">
        <v>73007</v>
      </c>
      <c r="D10" s="11">
        <f t="shared" si="0"/>
        <v>5.1531212568457593E-2</v>
      </c>
      <c r="E10" s="19">
        <f t="shared" si="1"/>
        <v>0.54114655130428524</v>
      </c>
    </row>
    <row r="11" spans="2:5">
      <c r="B11" s="15" t="s">
        <v>81</v>
      </c>
      <c r="C11" s="18">
        <v>71512</v>
      </c>
      <c r="D11" s="11">
        <f t="shared" si="0"/>
        <v>5.0475982757756645E-2</v>
      </c>
      <c r="E11" s="19">
        <f t="shared" si="1"/>
        <v>0.5916225340620419</v>
      </c>
    </row>
    <row r="12" spans="2:5">
      <c r="B12" s="15" t="s">
        <v>82</v>
      </c>
      <c r="C12" s="18">
        <v>71276</v>
      </c>
      <c r="D12" s="11">
        <f t="shared" si="0"/>
        <v>5.030940467392693E-2</v>
      </c>
      <c r="E12" s="19">
        <f t="shared" si="1"/>
        <v>0.64193193873596888</v>
      </c>
    </row>
    <row r="13" spans="2:5">
      <c r="B13" s="15" t="s">
        <v>83</v>
      </c>
      <c r="C13" s="18">
        <v>67945</v>
      </c>
      <c r="D13" s="11">
        <f t="shared" si="0"/>
        <v>4.795825383817786E-2</v>
      </c>
      <c r="E13" s="19">
        <f t="shared" si="1"/>
        <v>0.68989019257414674</v>
      </c>
    </row>
    <row r="14" spans="2:5">
      <c r="B14" s="15" t="s">
        <v>84</v>
      </c>
      <c r="C14" s="18">
        <v>62535</v>
      </c>
      <c r="D14" s="11">
        <f t="shared" si="0"/>
        <v>4.4139663018183124E-2</v>
      </c>
      <c r="E14" s="19">
        <f t="shared" si="1"/>
        <v>0.73402985559232992</v>
      </c>
    </row>
    <row r="15" spans="2:5">
      <c r="B15" s="15" t="s">
        <v>85</v>
      </c>
      <c r="C15" s="18">
        <v>57932</v>
      </c>
      <c r="D15" s="11">
        <f t="shared" si="0"/>
        <v>4.0890684544165425E-2</v>
      </c>
      <c r="E15" s="19">
        <f t="shared" si="1"/>
        <v>0.77492054013649536</v>
      </c>
    </row>
    <row r="16" spans="2:5">
      <c r="B16" s="15" t="s">
        <v>86</v>
      </c>
      <c r="C16" s="18">
        <v>56425</v>
      </c>
      <c r="D16" s="11">
        <f t="shared" si="0"/>
        <v>3.9826984661405343E-2</v>
      </c>
      <c r="E16" s="19">
        <f t="shared" si="1"/>
        <v>0.81474752479790069</v>
      </c>
    </row>
    <row r="17" spans="2:5">
      <c r="B17" s="15" t="s">
        <v>87</v>
      </c>
      <c r="C17" s="18">
        <v>47814</v>
      </c>
      <c r="D17" s="11">
        <f t="shared" si="0"/>
        <v>3.3749002119635531E-2</v>
      </c>
      <c r="E17" s="19">
        <f t="shared" si="1"/>
        <v>0.84849652691753619</v>
      </c>
    </row>
    <row r="18" spans="2:5">
      <c r="B18" s="15" t="s">
        <v>88</v>
      </c>
      <c r="C18" s="18">
        <v>43983</v>
      </c>
      <c r="D18" s="11">
        <f t="shared" si="0"/>
        <v>3.1044931614755713E-2</v>
      </c>
      <c r="E18" s="19">
        <f t="shared" si="1"/>
        <v>0.87954145853229193</v>
      </c>
    </row>
    <row r="19" spans="2:5">
      <c r="B19" s="15" t="s">
        <v>89</v>
      </c>
      <c r="C19" s="18">
        <v>40420</v>
      </c>
      <c r="D19" s="11">
        <f t="shared" si="0"/>
        <v>2.8530026052529977E-2</v>
      </c>
      <c r="E19" s="19">
        <f t="shared" si="1"/>
        <v>0.9080714845848219</v>
      </c>
    </row>
    <row r="20" spans="2:5">
      <c r="B20" s="15" t="s">
        <v>90</v>
      </c>
      <c r="C20" s="18">
        <v>40185</v>
      </c>
      <c r="D20" s="11">
        <f t="shared" si="0"/>
        <v>2.8364153808038521E-2</v>
      </c>
      <c r="E20" s="19">
        <f t="shared" si="1"/>
        <v>0.93643563839286037</v>
      </c>
    </row>
    <row r="21" spans="2:5">
      <c r="B21" s="15" t="s">
        <v>91</v>
      </c>
      <c r="C21" s="18">
        <v>37772</v>
      </c>
      <c r="D21" s="11">
        <f t="shared" si="0"/>
        <v>2.6660963484813515E-2</v>
      </c>
      <c r="E21" s="19">
        <f t="shared" si="1"/>
        <v>0.96309660187767387</v>
      </c>
    </row>
    <row r="22" spans="2:5">
      <c r="B22" s="15" t="s">
        <v>92</v>
      </c>
      <c r="C22" s="18">
        <v>19054</v>
      </c>
      <c r="D22" s="11">
        <f t="shared" si="0"/>
        <v>1.344906275123469E-2</v>
      </c>
      <c r="E22" s="19">
        <f t="shared" si="1"/>
        <v>0.97654566462890857</v>
      </c>
    </row>
    <row r="23" spans="2:5">
      <c r="B23" s="15" t="s">
        <v>93</v>
      </c>
      <c r="C23" s="18">
        <v>16104</v>
      </c>
      <c r="D23" s="11">
        <f t="shared" si="0"/>
        <v>1.1366836703363253E-2</v>
      </c>
      <c r="E23" s="19">
        <f t="shared" si="1"/>
        <v>0.98791250133227182</v>
      </c>
    </row>
    <row r="24" spans="2:5">
      <c r="B24" s="15" t="s">
        <v>94</v>
      </c>
      <c r="C24" s="18">
        <v>13189</v>
      </c>
      <c r="D24" s="11">
        <f t="shared" si="0"/>
        <v>9.3093150323309715E-3</v>
      </c>
      <c r="E24" s="19">
        <f t="shared" si="1"/>
        <v>0.99722181636460283</v>
      </c>
    </row>
    <row r="25" spans="2:5">
      <c r="B25" s="15" t="s">
        <v>95</v>
      </c>
      <c r="C25" s="18">
        <v>2050</v>
      </c>
      <c r="D25" s="11">
        <f t="shared" si="0"/>
        <v>1.4469706434360823E-3</v>
      </c>
      <c r="E25" s="19">
        <f t="shared" si="1"/>
        <v>0.99866878700803896</v>
      </c>
    </row>
    <row r="26" spans="2:5">
      <c r="B26" s="15" t="s">
        <v>96</v>
      </c>
      <c r="C26" s="18">
        <v>1862</v>
      </c>
      <c r="D26" s="11">
        <f t="shared" si="0"/>
        <v>1.3142728478429198E-3</v>
      </c>
      <c r="E26" s="19">
        <f t="shared" si="1"/>
        <v>0.99998305985588187</v>
      </c>
    </row>
    <row r="27" spans="2:5">
      <c r="B27" s="15" t="s">
        <v>97</v>
      </c>
      <c r="C27" s="18">
        <v>24</v>
      </c>
      <c r="D27" s="11">
        <f t="shared" si="0"/>
        <v>1.6940144118276087E-5</v>
      </c>
      <c r="E27" s="19">
        <f t="shared" si="1"/>
        <v>1.0000000000000002</v>
      </c>
    </row>
    <row r="28" spans="2:5" ht="16">
      <c r="B28" s="16" t="s">
        <v>68</v>
      </c>
      <c r="C28" s="17">
        <f>SUM(C3:C27)</f>
        <v>1416753</v>
      </c>
      <c r="D28" s="20">
        <f t="shared" si="0"/>
        <v>1</v>
      </c>
      <c r="E28" s="20">
        <f>E27</f>
        <v>1.0000000000000002</v>
      </c>
    </row>
  </sheetData>
  <conditionalFormatting sqref="D3:D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workbookViewId="0">
      <selection activeCell="B7" sqref="B7"/>
    </sheetView>
  </sheetViews>
  <sheetFormatPr baseColWidth="10" defaultRowHeight="15" x14ac:dyDescent="0"/>
  <cols>
    <col min="2" max="2" width="15.140625" bestFit="1" customWidth="1"/>
    <col min="3" max="3" width="17.28515625" bestFit="1" customWidth="1"/>
    <col min="4" max="4" width="9" bestFit="1" customWidth="1"/>
  </cols>
  <sheetData>
    <row r="2" spans="2:4">
      <c r="B2" t="s">
        <v>65</v>
      </c>
      <c r="C2" t="s">
        <v>105</v>
      </c>
      <c r="D2" t="s">
        <v>68</v>
      </c>
    </row>
    <row r="3" spans="2:4">
      <c r="B3" t="s">
        <v>30</v>
      </c>
      <c r="C3" t="s">
        <v>103</v>
      </c>
      <c r="D3">
        <v>5811</v>
      </c>
    </row>
    <row r="4" spans="2:4">
      <c r="B4" t="s">
        <v>30</v>
      </c>
      <c r="C4" t="s">
        <v>104</v>
      </c>
      <c r="D4">
        <v>12</v>
      </c>
    </row>
    <row r="5" spans="2:4">
      <c r="B5" t="s">
        <v>32</v>
      </c>
      <c r="C5" t="s">
        <v>103</v>
      </c>
      <c r="D5">
        <v>3668</v>
      </c>
    </row>
    <row r="6" spans="2:4">
      <c r="B6" t="s">
        <v>32</v>
      </c>
      <c r="C6" t="s">
        <v>104</v>
      </c>
      <c r="D6">
        <v>14</v>
      </c>
    </row>
    <row r="7" spans="2:4">
      <c r="B7" t="s">
        <v>48</v>
      </c>
      <c r="C7" t="s">
        <v>103</v>
      </c>
      <c r="D7">
        <v>71</v>
      </c>
    </row>
    <row r="8" spans="2:4">
      <c r="B8" t="s">
        <v>26</v>
      </c>
      <c r="C8" t="s">
        <v>103</v>
      </c>
      <c r="D8">
        <v>8001</v>
      </c>
    </row>
    <row r="9" spans="2:4">
      <c r="B9" t="s">
        <v>26</v>
      </c>
      <c r="C9" t="s">
        <v>104</v>
      </c>
      <c r="D9">
        <v>7</v>
      </c>
    </row>
    <row r="10" spans="2:4">
      <c r="B10" t="s">
        <v>52</v>
      </c>
      <c r="C10" t="s">
        <v>103</v>
      </c>
      <c r="D10">
        <v>17</v>
      </c>
    </row>
    <row r="11" spans="2:4">
      <c r="B11" t="s">
        <v>44</v>
      </c>
      <c r="C11" t="s">
        <v>103</v>
      </c>
      <c r="D11">
        <v>646</v>
      </c>
    </row>
    <row r="12" spans="2:4">
      <c r="B12" t="s">
        <v>44</v>
      </c>
      <c r="C12" t="s">
        <v>104</v>
      </c>
      <c r="D12">
        <v>2</v>
      </c>
    </row>
    <row r="13" spans="2:4">
      <c r="B13" t="s">
        <v>18</v>
      </c>
      <c r="C13" t="s">
        <v>103</v>
      </c>
      <c r="D13">
        <v>711058</v>
      </c>
    </row>
    <row r="14" spans="2:4">
      <c r="B14" t="s">
        <v>18</v>
      </c>
      <c r="C14" t="s">
        <v>104</v>
      </c>
      <c r="D14">
        <v>1045</v>
      </c>
    </row>
    <row r="15" spans="2:4">
      <c r="B15" t="s">
        <v>59</v>
      </c>
      <c r="C15" t="s">
        <v>103</v>
      </c>
      <c r="D15">
        <v>5</v>
      </c>
    </row>
    <row r="16" spans="2:4">
      <c r="B16" t="s">
        <v>35</v>
      </c>
      <c r="C16" t="s">
        <v>103</v>
      </c>
      <c r="D16">
        <v>2484</v>
      </c>
    </row>
    <row r="17" spans="2:4">
      <c r="B17" t="s">
        <v>35</v>
      </c>
      <c r="C17" t="s">
        <v>104</v>
      </c>
      <c r="D17">
        <v>17</v>
      </c>
    </row>
    <row r="18" spans="2:4">
      <c r="B18" t="s">
        <v>51</v>
      </c>
      <c r="C18" t="s">
        <v>103</v>
      </c>
      <c r="D18">
        <v>59</v>
      </c>
    </row>
    <row r="19" spans="2:4">
      <c r="B19" t="s">
        <v>37</v>
      </c>
      <c r="C19" t="s">
        <v>103</v>
      </c>
      <c r="D19">
        <v>1615</v>
      </c>
    </row>
    <row r="20" spans="2:4">
      <c r="B20" t="s">
        <v>37</v>
      </c>
      <c r="C20" t="s">
        <v>104</v>
      </c>
      <c r="D20">
        <v>1</v>
      </c>
    </row>
    <row r="21" spans="2:4">
      <c r="B21" t="s">
        <v>31</v>
      </c>
      <c r="C21" t="s">
        <v>103</v>
      </c>
      <c r="D21">
        <v>4002</v>
      </c>
    </row>
    <row r="22" spans="2:4">
      <c r="B22" t="s">
        <v>31</v>
      </c>
      <c r="C22" t="s">
        <v>104</v>
      </c>
      <c r="D22">
        <v>6</v>
      </c>
    </row>
    <row r="23" spans="2:4">
      <c r="B23" t="s">
        <v>36</v>
      </c>
      <c r="C23" t="s">
        <v>103</v>
      </c>
      <c r="D23">
        <v>1718</v>
      </c>
    </row>
    <row r="24" spans="2:4">
      <c r="B24" t="s">
        <v>36</v>
      </c>
      <c r="C24" t="s">
        <v>104</v>
      </c>
      <c r="D24">
        <v>208</v>
      </c>
    </row>
    <row r="25" spans="2:4">
      <c r="B25" t="s">
        <v>57</v>
      </c>
      <c r="C25" t="s">
        <v>103</v>
      </c>
      <c r="D25">
        <v>5</v>
      </c>
    </row>
    <row r="26" spans="2:4">
      <c r="B26" t="s">
        <v>49</v>
      </c>
      <c r="C26" t="s">
        <v>103</v>
      </c>
      <c r="D26">
        <v>68</v>
      </c>
    </row>
    <row r="27" spans="2:4">
      <c r="B27" t="s">
        <v>41</v>
      </c>
      <c r="C27" t="s">
        <v>103</v>
      </c>
      <c r="D27">
        <v>931</v>
      </c>
    </row>
    <row r="28" spans="2:4">
      <c r="B28" t="s">
        <v>41</v>
      </c>
      <c r="C28" t="s">
        <v>104</v>
      </c>
      <c r="D28">
        <v>2</v>
      </c>
    </row>
    <row r="29" spans="2:4">
      <c r="B29" t="s">
        <v>25</v>
      </c>
      <c r="C29" t="s">
        <v>103</v>
      </c>
      <c r="D29">
        <v>11225</v>
      </c>
    </row>
    <row r="30" spans="2:4">
      <c r="B30" t="s">
        <v>54</v>
      </c>
      <c r="C30" t="s">
        <v>103</v>
      </c>
      <c r="D30">
        <v>7</v>
      </c>
    </row>
    <row r="31" spans="2:4">
      <c r="B31" t="s">
        <v>63</v>
      </c>
      <c r="C31" t="s">
        <v>103</v>
      </c>
      <c r="D31">
        <v>3</v>
      </c>
    </row>
    <row r="32" spans="2:4">
      <c r="B32" t="s">
        <v>60</v>
      </c>
      <c r="C32" t="s">
        <v>103</v>
      </c>
      <c r="D32">
        <v>5</v>
      </c>
    </row>
    <row r="33" spans="2:4">
      <c r="B33" t="s">
        <v>56</v>
      </c>
      <c r="C33" t="s">
        <v>103</v>
      </c>
      <c r="D33">
        <v>6</v>
      </c>
    </row>
    <row r="34" spans="2:4">
      <c r="B34" t="s">
        <v>58</v>
      </c>
      <c r="C34" t="s">
        <v>103</v>
      </c>
      <c r="D34">
        <v>5</v>
      </c>
    </row>
    <row r="35" spans="2:4">
      <c r="B35" t="s">
        <v>34</v>
      </c>
      <c r="C35" t="s">
        <v>103</v>
      </c>
      <c r="D35">
        <v>3343</v>
      </c>
    </row>
    <row r="36" spans="2:4">
      <c r="B36" t="s">
        <v>34</v>
      </c>
      <c r="C36" t="s">
        <v>104</v>
      </c>
      <c r="D36">
        <v>2</v>
      </c>
    </row>
    <row r="37" spans="2:4">
      <c r="B37" t="s">
        <v>20</v>
      </c>
      <c r="C37" t="s">
        <v>103</v>
      </c>
      <c r="D37">
        <v>50296</v>
      </c>
    </row>
    <row r="38" spans="2:4">
      <c r="B38" t="s">
        <v>20</v>
      </c>
      <c r="C38" t="s">
        <v>104</v>
      </c>
      <c r="D38">
        <v>124</v>
      </c>
    </row>
    <row r="39" spans="2:4">
      <c r="B39" t="s">
        <v>50</v>
      </c>
      <c r="C39" t="s">
        <v>103</v>
      </c>
      <c r="D39">
        <v>66</v>
      </c>
    </row>
    <row r="40" spans="2:4">
      <c r="B40" t="s">
        <v>22</v>
      </c>
      <c r="C40" t="s">
        <v>103</v>
      </c>
      <c r="D40">
        <v>22120</v>
      </c>
    </row>
    <row r="41" spans="2:4">
      <c r="B41" t="s">
        <v>33</v>
      </c>
      <c r="C41" t="s">
        <v>103</v>
      </c>
      <c r="D41">
        <v>3478</v>
      </c>
    </row>
    <row r="42" spans="2:4">
      <c r="B42" t="s">
        <v>33</v>
      </c>
      <c r="C42" t="s">
        <v>104</v>
      </c>
      <c r="D42">
        <v>3</v>
      </c>
    </row>
    <row r="43" spans="2:4">
      <c r="B43" t="s">
        <v>29</v>
      </c>
      <c r="C43" t="s">
        <v>103</v>
      </c>
      <c r="D43">
        <v>5998</v>
      </c>
    </row>
    <row r="44" spans="2:4">
      <c r="B44" t="s">
        <v>29</v>
      </c>
      <c r="C44" t="s">
        <v>104</v>
      </c>
      <c r="D44">
        <v>60</v>
      </c>
    </row>
    <row r="45" spans="2:4">
      <c r="B45" t="s">
        <v>24</v>
      </c>
      <c r="C45" t="s">
        <v>103</v>
      </c>
      <c r="D45">
        <v>14334</v>
      </c>
    </row>
    <row r="46" spans="2:4">
      <c r="B46" t="s">
        <v>24</v>
      </c>
      <c r="C46" t="s">
        <v>104</v>
      </c>
      <c r="D46">
        <v>23</v>
      </c>
    </row>
    <row r="47" spans="2:4">
      <c r="B47" t="s">
        <v>64</v>
      </c>
      <c r="C47" t="s">
        <v>103</v>
      </c>
      <c r="D47">
        <v>2</v>
      </c>
    </row>
    <row r="48" spans="2:4">
      <c r="B48" t="s">
        <v>53</v>
      </c>
      <c r="C48" t="s">
        <v>103</v>
      </c>
      <c r="D48">
        <v>16</v>
      </c>
    </row>
    <row r="49" spans="2:4">
      <c r="B49" t="s">
        <v>62</v>
      </c>
      <c r="C49" t="s">
        <v>103</v>
      </c>
      <c r="D49">
        <v>3</v>
      </c>
    </row>
    <row r="50" spans="2:4">
      <c r="B50" t="s">
        <v>42</v>
      </c>
      <c r="C50" t="s">
        <v>103</v>
      </c>
      <c r="D50">
        <v>892</v>
      </c>
    </row>
    <row r="51" spans="2:4">
      <c r="B51" t="s">
        <v>42</v>
      </c>
      <c r="C51" t="s">
        <v>104</v>
      </c>
      <c r="D51">
        <v>1</v>
      </c>
    </row>
    <row r="52" spans="2:4">
      <c r="B52" t="s">
        <v>47</v>
      </c>
      <c r="C52" t="s">
        <v>103</v>
      </c>
      <c r="D52">
        <v>157</v>
      </c>
    </row>
    <row r="53" spans="2:4">
      <c r="B53" t="s">
        <v>28</v>
      </c>
      <c r="C53" t="s">
        <v>103</v>
      </c>
      <c r="D53">
        <v>6578</v>
      </c>
    </row>
    <row r="54" spans="2:4">
      <c r="B54" t="s">
        <v>28</v>
      </c>
      <c r="C54" t="s">
        <v>104</v>
      </c>
      <c r="D54">
        <v>1</v>
      </c>
    </row>
    <row r="55" spans="2:4">
      <c r="B55" t="s">
        <v>55</v>
      </c>
      <c r="C55" t="s">
        <v>103</v>
      </c>
      <c r="D55">
        <v>6</v>
      </c>
    </row>
    <row r="56" spans="2:4">
      <c r="B56" t="s">
        <v>19</v>
      </c>
      <c r="C56" t="s">
        <v>103</v>
      </c>
      <c r="D56">
        <v>504785</v>
      </c>
    </row>
    <row r="57" spans="2:4">
      <c r="B57" t="s">
        <v>19</v>
      </c>
      <c r="C57" t="s">
        <v>104</v>
      </c>
      <c r="D57">
        <v>598</v>
      </c>
    </row>
    <row r="58" spans="2:4">
      <c r="B58" t="s">
        <v>38</v>
      </c>
      <c r="C58" t="s">
        <v>103</v>
      </c>
      <c r="D58">
        <v>1378</v>
      </c>
    </row>
    <row r="59" spans="2:4">
      <c r="B59" t="s">
        <v>38</v>
      </c>
      <c r="C59" t="s">
        <v>104</v>
      </c>
      <c r="D59">
        <v>2</v>
      </c>
    </row>
    <row r="60" spans="2:4">
      <c r="B60" t="s">
        <v>61</v>
      </c>
      <c r="C60" t="s">
        <v>103</v>
      </c>
      <c r="D60">
        <v>4</v>
      </c>
    </row>
    <row r="61" spans="2:4">
      <c r="B61" t="s">
        <v>39</v>
      </c>
      <c r="C61" t="s">
        <v>103</v>
      </c>
      <c r="D61">
        <v>1355</v>
      </c>
    </row>
    <row r="62" spans="2:4">
      <c r="B62" t="s">
        <v>21</v>
      </c>
      <c r="C62" t="s">
        <v>103</v>
      </c>
      <c r="D62">
        <v>23572</v>
      </c>
    </row>
    <row r="63" spans="2:4">
      <c r="B63" t="s">
        <v>21</v>
      </c>
      <c r="C63" t="s">
        <v>104</v>
      </c>
      <c r="D63">
        <v>51</v>
      </c>
    </row>
    <row r="64" spans="2:4">
      <c r="B64" t="s">
        <v>46</v>
      </c>
      <c r="C64" t="s">
        <v>103</v>
      </c>
      <c r="D64">
        <v>248</v>
      </c>
    </row>
    <row r="65" spans="2:4">
      <c r="B65" t="s">
        <v>23</v>
      </c>
      <c r="C65" t="s">
        <v>103</v>
      </c>
      <c r="D65">
        <v>14750</v>
      </c>
    </row>
    <row r="66" spans="2:4">
      <c r="B66" t="s">
        <v>45</v>
      </c>
      <c r="C66" t="s">
        <v>103</v>
      </c>
      <c r="D66">
        <v>625</v>
      </c>
    </row>
    <row r="67" spans="2:4">
      <c r="B67" t="s">
        <v>43</v>
      </c>
      <c r="C67" t="s">
        <v>103</v>
      </c>
      <c r="D67">
        <v>840</v>
      </c>
    </row>
    <row r="68" spans="2:4">
      <c r="B68" t="s">
        <v>27</v>
      </c>
      <c r="C68" t="s">
        <v>103</v>
      </c>
      <c r="D68">
        <v>7359</v>
      </c>
    </row>
    <row r="69" spans="2:4">
      <c r="B69" t="s">
        <v>40</v>
      </c>
      <c r="C69" t="s">
        <v>103</v>
      </c>
      <c r="D69">
        <v>959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"/>
  <sheetViews>
    <sheetView workbookViewId="0">
      <selection activeCell="H13" sqref="H13"/>
    </sheetView>
  </sheetViews>
  <sheetFormatPr baseColWidth="10" defaultRowHeight="15" x14ac:dyDescent="0"/>
  <cols>
    <col min="1" max="1" width="12.85546875" bestFit="1" customWidth="1"/>
    <col min="2" max="2" width="17.28515625" bestFit="1" customWidth="1"/>
    <col min="3" max="3" width="8.85546875" bestFit="1" customWidth="1"/>
    <col min="4" max="4" width="9.85546875" bestFit="1" customWidth="1"/>
    <col min="6" max="6" width="12.7109375" customWidth="1"/>
    <col min="7" max="7" width="15.7109375" style="1" customWidth="1"/>
    <col min="8" max="8" width="14" style="1" customWidth="1"/>
    <col min="9" max="9" width="10.7109375" style="1"/>
    <col min="10" max="10" width="16.5703125" style="12" customWidth="1"/>
  </cols>
  <sheetData>
    <row r="3" spans="1:10">
      <c r="A3" s="13" t="s">
        <v>106</v>
      </c>
      <c r="B3" s="13" t="s">
        <v>107</v>
      </c>
    </row>
    <row r="4" spans="1:10" ht="16">
      <c r="A4" s="13" t="s">
        <v>108</v>
      </c>
      <c r="B4" t="s">
        <v>104</v>
      </c>
      <c r="C4" t="s">
        <v>103</v>
      </c>
      <c r="D4" t="s">
        <v>109</v>
      </c>
      <c r="F4" s="2" t="s">
        <v>65</v>
      </c>
      <c r="G4" s="3" t="s">
        <v>111</v>
      </c>
      <c r="H4" s="3" t="s">
        <v>110</v>
      </c>
      <c r="I4" s="3" t="s">
        <v>68</v>
      </c>
      <c r="J4" s="10" t="s">
        <v>112</v>
      </c>
    </row>
    <row r="5" spans="1:10">
      <c r="A5" s="5" t="s">
        <v>30</v>
      </c>
      <c r="B5" s="14">
        <v>12</v>
      </c>
      <c r="C5" s="14">
        <v>5811</v>
      </c>
      <c r="D5" s="14">
        <v>5823</v>
      </c>
      <c r="F5" s="15" t="s">
        <v>30</v>
      </c>
      <c r="G5" s="4">
        <v>12</v>
      </c>
      <c r="H5" s="4">
        <v>5811</v>
      </c>
      <c r="I5" s="4">
        <v>5823</v>
      </c>
      <c r="J5" s="11">
        <f t="shared" ref="J5:J50" si="0">G5/H5</f>
        <v>2.0650490449148169E-3</v>
      </c>
    </row>
    <row r="6" spans="1:10">
      <c r="A6" s="5" t="s">
        <v>32</v>
      </c>
      <c r="B6" s="14">
        <v>14</v>
      </c>
      <c r="C6" s="14">
        <v>3668</v>
      </c>
      <c r="D6" s="14">
        <v>3682</v>
      </c>
      <c r="F6" s="15" t="s">
        <v>32</v>
      </c>
      <c r="G6" s="4">
        <v>14</v>
      </c>
      <c r="H6" s="4">
        <v>3668</v>
      </c>
      <c r="I6" s="4">
        <v>3682</v>
      </c>
      <c r="J6" s="11">
        <f t="shared" si="0"/>
        <v>3.8167938931297708E-3</v>
      </c>
    </row>
    <row r="7" spans="1:10">
      <c r="A7" s="5" t="s">
        <v>48</v>
      </c>
      <c r="B7" s="14"/>
      <c r="C7" s="14">
        <v>71</v>
      </c>
      <c r="D7" s="14">
        <v>71</v>
      </c>
      <c r="F7" s="15" t="s">
        <v>48</v>
      </c>
      <c r="G7" s="4">
        <v>0</v>
      </c>
      <c r="H7" s="4">
        <v>71</v>
      </c>
      <c r="I7" s="4">
        <v>71</v>
      </c>
      <c r="J7" s="11">
        <f t="shared" si="0"/>
        <v>0</v>
      </c>
    </row>
    <row r="8" spans="1:10">
      <c r="A8" s="5" t="s">
        <v>26</v>
      </c>
      <c r="B8" s="14">
        <v>7</v>
      </c>
      <c r="C8" s="14">
        <v>8001</v>
      </c>
      <c r="D8" s="14">
        <v>8008</v>
      </c>
      <c r="F8" s="15" t="s">
        <v>26</v>
      </c>
      <c r="G8" s="4">
        <v>7</v>
      </c>
      <c r="H8" s="4">
        <v>8001</v>
      </c>
      <c r="I8" s="4">
        <v>8008</v>
      </c>
      <c r="J8" s="11">
        <f t="shared" si="0"/>
        <v>8.7489063867016625E-4</v>
      </c>
    </row>
    <row r="9" spans="1:10">
      <c r="A9" s="5" t="s">
        <v>52</v>
      </c>
      <c r="B9" s="14"/>
      <c r="C9" s="14">
        <v>17</v>
      </c>
      <c r="D9" s="14">
        <v>17</v>
      </c>
      <c r="F9" s="15" t="s">
        <v>52</v>
      </c>
      <c r="G9" s="4">
        <v>0</v>
      </c>
      <c r="H9" s="4">
        <v>17</v>
      </c>
      <c r="I9" s="4">
        <v>17</v>
      </c>
      <c r="J9" s="11">
        <f t="shared" si="0"/>
        <v>0</v>
      </c>
    </row>
    <row r="10" spans="1:10">
      <c r="A10" s="5" t="s">
        <v>44</v>
      </c>
      <c r="B10" s="14">
        <v>2</v>
      </c>
      <c r="C10" s="14">
        <v>646</v>
      </c>
      <c r="D10" s="14">
        <v>648</v>
      </c>
      <c r="F10" s="15" t="s">
        <v>44</v>
      </c>
      <c r="G10" s="4">
        <v>2</v>
      </c>
      <c r="H10" s="4">
        <v>646</v>
      </c>
      <c r="I10" s="4">
        <v>648</v>
      </c>
      <c r="J10" s="11">
        <f t="shared" si="0"/>
        <v>3.0959752321981426E-3</v>
      </c>
    </row>
    <row r="11" spans="1:10">
      <c r="A11" s="5" t="s">
        <v>18</v>
      </c>
      <c r="B11" s="14">
        <v>1045</v>
      </c>
      <c r="C11" s="14">
        <v>711058</v>
      </c>
      <c r="D11" s="14">
        <v>712103</v>
      </c>
      <c r="F11" s="15" t="s">
        <v>18</v>
      </c>
      <c r="G11" s="4">
        <v>1045</v>
      </c>
      <c r="H11" s="4">
        <v>711058</v>
      </c>
      <c r="I11" s="4">
        <v>712103</v>
      </c>
      <c r="J11" s="11">
        <f t="shared" si="0"/>
        <v>1.4696410138132193E-3</v>
      </c>
    </row>
    <row r="12" spans="1:10">
      <c r="A12" s="5" t="s">
        <v>59</v>
      </c>
      <c r="B12" s="14"/>
      <c r="C12" s="14">
        <v>5</v>
      </c>
      <c r="D12" s="14">
        <v>5</v>
      </c>
      <c r="F12" s="15" t="s">
        <v>59</v>
      </c>
      <c r="G12" s="4">
        <v>0</v>
      </c>
      <c r="H12" s="4">
        <v>5</v>
      </c>
      <c r="I12" s="4">
        <v>5</v>
      </c>
      <c r="J12" s="11">
        <f t="shared" si="0"/>
        <v>0</v>
      </c>
    </row>
    <row r="13" spans="1:10">
      <c r="A13" s="5" t="s">
        <v>35</v>
      </c>
      <c r="B13" s="14">
        <v>17</v>
      </c>
      <c r="C13" s="14">
        <v>2484</v>
      </c>
      <c r="D13" s="14">
        <v>2501</v>
      </c>
      <c r="F13" s="15" t="s">
        <v>35</v>
      </c>
      <c r="G13" s="4">
        <v>17</v>
      </c>
      <c r="H13" s="4">
        <v>2484</v>
      </c>
      <c r="I13" s="4">
        <v>2501</v>
      </c>
      <c r="J13" s="11">
        <f t="shared" si="0"/>
        <v>6.8438003220611917E-3</v>
      </c>
    </row>
    <row r="14" spans="1:10">
      <c r="A14" s="5" t="s">
        <v>51</v>
      </c>
      <c r="B14" s="14"/>
      <c r="C14" s="14">
        <v>59</v>
      </c>
      <c r="D14" s="14">
        <v>59</v>
      </c>
      <c r="F14" s="15" t="s">
        <v>51</v>
      </c>
      <c r="G14" s="4">
        <v>0</v>
      </c>
      <c r="H14" s="4">
        <v>59</v>
      </c>
      <c r="I14" s="4">
        <v>59</v>
      </c>
      <c r="J14" s="11">
        <f t="shared" si="0"/>
        <v>0</v>
      </c>
    </row>
    <row r="15" spans="1:10">
      <c r="A15" s="5" t="s">
        <v>37</v>
      </c>
      <c r="B15" s="14">
        <v>1</v>
      </c>
      <c r="C15" s="14">
        <v>1615</v>
      </c>
      <c r="D15" s="14">
        <v>1616</v>
      </c>
      <c r="F15" s="15" t="s">
        <v>37</v>
      </c>
      <c r="G15" s="4">
        <v>1</v>
      </c>
      <c r="H15" s="4">
        <v>1615</v>
      </c>
      <c r="I15" s="4">
        <v>1616</v>
      </c>
      <c r="J15" s="11">
        <f t="shared" si="0"/>
        <v>6.1919504643962852E-4</v>
      </c>
    </row>
    <row r="16" spans="1:10">
      <c r="A16" s="5" t="s">
        <v>31</v>
      </c>
      <c r="B16" s="14">
        <v>6</v>
      </c>
      <c r="C16" s="14">
        <v>4002</v>
      </c>
      <c r="D16" s="14">
        <v>4008</v>
      </c>
      <c r="F16" s="15" t="s">
        <v>31</v>
      </c>
      <c r="G16" s="4">
        <v>6</v>
      </c>
      <c r="H16" s="4">
        <v>4002</v>
      </c>
      <c r="I16" s="4">
        <v>4008</v>
      </c>
      <c r="J16" s="11">
        <f t="shared" si="0"/>
        <v>1.4992503748125937E-3</v>
      </c>
    </row>
    <row r="17" spans="1:10">
      <c r="A17" s="5" t="s">
        <v>36</v>
      </c>
      <c r="B17" s="14">
        <v>208</v>
      </c>
      <c r="C17" s="14">
        <v>1718</v>
      </c>
      <c r="D17" s="14">
        <v>1926</v>
      </c>
      <c r="F17" s="15" t="s">
        <v>36</v>
      </c>
      <c r="G17" s="4">
        <v>208</v>
      </c>
      <c r="H17" s="4">
        <v>1718</v>
      </c>
      <c r="I17" s="4">
        <v>1926</v>
      </c>
      <c r="J17" s="11">
        <f t="shared" si="0"/>
        <v>0.12107101280558789</v>
      </c>
    </row>
    <row r="18" spans="1:10">
      <c r="A18" s="5" t="s">
        <v>57</v>
      </c>
      <c r="B18" s="14"/>
      <c r="C18" s="14">
        <v>5</v>
      </c>
      <c r="D18" s="14">
        <v>5</v>
      </c>
      <c r="F18" s="15" t="s">
        <v>57</v>
      </c>
      <c r="G18" s="4">
        <v>0</v>
      </c>
      <c r="H18" s="4">
        <v>5</v>
      </c>
      <c r="I18" s="4">
        <v>5</v>
      </c>
      <c r="J18" s="11">
        <f t="shared" si="0"/>
        <v>0</v>
      </c>
    </row>
    <row r="19" spans="1:10">
      <c r="A19" s="5" t="s">
        <v>49</v>
      </c>
      <c r="B19" s="14"/>
      <c r="C19" s="14">
        <v>68</v>
      </c>
      <c r="D19" s="14">
        <v>68</v>
      </c>
      <c r="F19" s="15" t="s">
        <v>49</v>
      </c>
      <c r="G19" s="4">
        <v>0</v>
      </c>
      <c r="H19" s="4">
        <v>68</v>
      </c>
      <c r="I19" s="4">
        <v>68</v>
      </c>
      <c r="J19" s="11">
        <f t="shared" si="0"/>
        <v>0</v>
      </c>
    </row>
    <row r="20" spans="1:10">
      <c r="A20" s="5" t="s">
        <v>41</v>
      </c>
      <c r="B20" s="14">
        <v>2</v>
      </c>
      <c r="C20" s="14">
        <v>931</v>
      </c>
      <c r="D20" s="14">
        <v>933</v>
      </c>
      <c r="F20" s="15" t="s">
        <v>41</v>
      </c>
      <c r="G20" s="4">
        <v>2</v>
      </c>
      <c r="H20" s="4">
        <v>931</v>
      </c>
      <c r="I20" s="4">
        <v>933</v>
      </c>
      <c r="J20" s="11">
        <f t="shared" si="0"/>
        <v>2.1482277121374865E-3</v>
      </c>
    </row>
    <row r="21" spans="1:10">
      <c r="A21" s="5" t="s">
        <v>54</v>
      </c>
      <c r="B21" s="14"/>
      <c r="C21" s="14">
        <v>7</v>
      </c>
      <c r="D21" s="14">
        <v>7</v>
      </c>
      <c r="F21" s="15" t="s">
        <v>54</v>
      </c>
      <c r="G21" s="4">
        <v>0</v>
      </c>
      <c r="H21" s="4">
        <v>7</v>
      </c>
      <c r="I21" s="4">
        <v>7</v>
      </c>
      <c r="J21" s="11">
        <f t="shared" si="0"/>
        <v>0</v>
      </c>
    </row>
    <row r="22" spans="1:10">
      <c r="A22" s="5" t="s">
        <v>25</v>
      </c>
      <c r="B22" s="14"/>
      <c r="C22" s="14">
        <v>11225</v>
      </c>
      <c r="D22" s="14">
        <v>11225</v>
      </c>
      <c r="F22" s="15" t="s">
        <v>25</v>
      </c>
      <c r="G22" s="4">
        <v>0</v>
      </c>
      <c r="H22" s="4">
        <v>11225</v>
      </c>
      <c r="I22" s="4">
        <v>11225</v>
      </c>
      <c r="J22" s="11">
        <f t="shared" si="0"/>
        <v>0</v>
      </c>
    </row>
    <row r="23" spans="1:10">
      <c r="A23" s="5" t="s">
        <v>63</v>
      </c>
      <c r="B23" s="14"/>
      <c r="C23" s="14">
        <v>3</v>
      </c>
      <c r="D23" s="14">
        <v>3</v>
      </c>
      <c r="F23" s="15" t="s">
        <v>63</v>
      </c>
      <c r="G23" s="4">
        <v>0</v>
      </c>
      <c r="H23" s="4">
        <v>3</v>
      </c>
      <c r="I23" s="4">
        <v>3</v>
      </c>
      <c r="J23" s="11">
        <f t="shared" si="0"/>
        <v>0</v>
      </c>
    </row>
    <row r="24" spans="1:10">
      <c r="A24" s="5" t="s">
        <v>60</v>
      </c>
      <c r="B24" s="14"/>
      <c r="C24" s="14">
        <v>5</v>
      </c>
      <c r="D24" s="14">
        <v>5</v>
      </c>
      <c r="F24" s="15" t="s">
        <v>60</v>
      </c>
      <c r="G24" s="4">
        <v>0</v>
      </c>
      <c r="H24" s="4">
        <v>5</v>
      </c>
      <c r="I24" s="4">
        <v>5</v>
      </c>
      <c r="J24" s="11">
        <f t="shared" si="0"/>
        <v>0</v>
      </c>
    </row>
    <row r="25" spans="1:10">
      <c r="A25" s="5" t="s">
        <v>56</v>
      </c>
      <c r="B25" s="14"/>
      <c r="C25" s="14">
        <v>6</v>
      </c>
      <c r="D25" s="14">
        <v>6</v>
      </c>
      <c r="F25" s="15" t="s">
        <v>56</v>
      </c>
      <c r="G25" s="4">
        <v>0</v>
      </c>
      <c r="H25" s="4">
        <v>6</v>
      </c>
      <c r="I25" s="4">
        <v>6</v>
      </c>
      <c r="J25" s="11">
        <f t="shared" si="0"/>
        <v>0</v>
      </c>
    </row>
    <row r="26" spans="1:10">
      <c r="A26" s="5" t="s">
        <v>58</v>
      </c>
      <c r="B26" s="14"/>
      <c r="C26" s="14">
        <v>5</v>
      </c>
      <c r="D26" s="14">
        <v>5</v>
      </c>
      <c r="F26" s="15" t="s">
        <v>58</v>
      </c>
      <c r="G26" s="4">
        <v>0</v>
      </c>
      <c r="H26" s="4">
        <v>5</v>
      </c>
      <c r="I26" s="4">
        <v>5</v>
      </c>
      <c r="J26" s="11">
        <f t="shared" si="0"/>
        <v>0</v>
      </c>
    </row>
    <row r="27" spans="1:10">
      <c r="A27" s="5" t="s">
        <v>34</v>
      </c>
      <c r="B27" s="14">
        <v>2</v>
      </c>
      <c r="C27" s="14">
        <v>3343</v>
      </c>
      <c r="D27" s="14">
        <v>3345</v>
      </c>
      <c r="F27" s="15" t="s">
        <v>34</v>
      </c>
      <c r="G27" s="4">
        <v>2</v>
      </c>
      <c r="H27" s="4">
        <v>3343</v>
      </c>
      <c r="I27" s="4">
        <v>3345</v>
      </c>
      <c r="J27" s="11">
        <f t="shared" si="0"/>
        <v>5.9826503140891416E-4</v>
      </c>
    </row>
    <row r="28" spans="1:10">
      <c r="A28" s="5" t="s">
        <v>20</v>
      </c>
      <c r="B28" s="14">
        <v>124</v>
      </c>
      <c r="C28" s="14">
        <v>50296</v>
      </c>
      <c r="D28" s="14">
        <v>50420</v>
      </c>
      <c r="F28" s="15" t="s">
        <v>20</v>
      </c>
      <c r="G28" s="4">
        <v>124</v>
      </c>
      <c r="H28" s="4">
        <v>50296</v>
      </c>
      <c r="I28" s="4">
        <v>50420</v>
      </c>
      <c r="J28" s="11">
        <f t="shared" si="0"/>
        <v>2.4654048035629077E-3</v>
      </c>
    </row>
    <row r="29" spans="1:10">
      <c r="A29" s="5" t="s">
        <v>50</v>
      </c>
      <c r="B29" s="14"/>
      <c r="C29" s="14">
        <v>66</v>
      </c>
      <c r="D29" s="14">
        <v>66</v>
      </c>
      <c r="F29" s="15" t="s">
        <v>50</v>
      </c>
      <c r="G29" s="4">
        <v>0</v>
      </c>
      <c r="H29" s="4">
        <v>66</v>
      </c>
      <c r="I29" s="4">
        <v>66</v>
      </c>
      <c r="J29" s="11">
        <f t="shared" si="0"/>
        <v>0</v>
      </c>
    </row>
    <row r="30" spans="1:10">
      <c r="A30" s="5" t="s">
        <v>22</v>
      </c>
      <c r="B30" s="14"/>
      <c r="C30" s="14">
        <v>22120</v>
      </c>
      <c r="D30" s="14">
        <v>22120</v>
      </c>
      <c r="F30" s="15" t="s">
        <v>22</v>
      </c>
      <c r="G30" s="4">
        <v>0</v>
      </c>
      <c r="H30" s="4">
        <v>22120</v>
      </c>
      <c r="I30" s="4">
        <v>22120</v>
      </c>
      <c r="J30" s="11">
        <f t="shared" si="0"/>
        <v>0</v>
      </c>
    </row>
    <row r="31" spans="1:10">
      <c r="A31" s="5" t="s">
        <v>33</v>
      </c>
      <c r="B31" s="14">
        <v>3</v>
      </c>
      <c r="C31" s="14">
        <v>3478</v>
      </c>
      <c r="D31" s="14">
        <v>3481</v>
      </c>
      <c r="F31" s="15" t="s">
        <v>33</v>
      </c>
      <c r="G31" s="4">
        <v>3</v>
      </c>
      <c r="H31" s="4">
        <v>3478</v>
      </c>
      <c r="I31" s="4">
        <v>3481</v>
      </c>
      <c r="J31" s="11">
        <f t="shared" si="0"/>
        <v>8.6256469235192635E-4</v>
      </c>
    </row>
    <row r="32" spans="1:10">
      <c r="A32" s="5" t="s">
        <v>29</v>
      </c>
      <c r="B32" s="14">
        <v>60</v>
      </c>
      <c r="C32" s="14">
        <v>5998</v>
      </c>
      <c r="D32" s="14">
        <v>6058</v>
      </c>
      <c r="F32" s="15" t="s">
        <v>29</v>
      </c>
      <c r="G32" s="4">
        <v>60</v>
      </c>
      <c r="H32" s="4">
        <v>5998</v>
      </c>
      <c r="I32" s="4">
        <v>6058</v>
      </c>
      <c r="J32" s="11">
        <f t="shared" si="0"/>
        <v>1.0003334444814937E-2</v>
      </c>
    </row>
    <row r="33" spans="1:10">
      <c r="A33" s="5" t="s">
        <v>24</v>
      </c>
      <c r="B33" s="14">
        <v>23</v>
      </c>
      <c r="C33" s="14">
        <v>14334</v>
      </c>
      <c r="D33" s="14">
        <v>14357</v>
      </c>
      <c r="F33" s="15" t="s">
        <v>24</v>
      </c>
      <c r="G33" s="4">
        <v>23</v>
      </c>
      <c r="H33" s="4">
        <v>14334</v>
      </c>
      <c r="I33" s="4">
        <v>14357</v>
      </c>
      <c r="J33" s="11">
        <f t="shared" si="0"/>
        <v>1.6045765313241244E-3</v>
      </c>
    </row>
    <row r="34" spans="1:10">
      <c r="A34" s="5" t="s">
        <v>64</v>
      </c>
      <c r="B34" s="14"/>
      <c r="C34" s="14">
        <v>2</v>
      </c>
      <c r="D34" s="14">
        <v>2</v>
      </c>
      <c r="F34" s="15" t="s">
        <v>64</v>
      </c>
      <c r="G34" s="4">
        <v>0</v>
      </c>
      <c r="H34" s="4">
        <v>2</v>
      </c>
      <c r="I34" s="4">
        <v>2</v>
      </c>
      <c r="J34" s="11">
        <f t="shared" si="0"/>
        <v>0</v>
      </c>
    </row>
    <row r="35" spans="1:10">
      <c r="A35" s="5" t="s">
        <v>28</v>
      </c>
      <c r="B35" s="14">
        <v>1</v>
      </c>
      <c r="C35" s="14">
        <v>6578</v>
      </c>
      <c r="D35" s="14">
        <v>6579</v>
      </c>
      <c r="F35" s="15" t="s">
        <v>28</v>
      </c>
      <c r="G35" s="4">
        <v>1</v>
      </c>
      <c r="H35" s="4">
        <v>6578</v>
      </c>
      <c r="I35" s="4">
        <v>6579</v>
      </c>
      <c r="J35" s="11">
        <f t="shared" si="0"/>
        <v>1.5202189115232594E-4</v>
      </c>
    </row>
    <row r="36" spans="1:10">
      <c r="A36" s="5" t="s">
        <v>53</v>
      </c>
      <c r="B36" s="14"/>
      <c r="C36" s="14">
        <v>16</v>
      </c>
      <c r="D36" s="14">
        <v>16</v>
      </c>
      <c r="F36" s="15" t="s">
        <v>53</v>
      </c>
      <c r="G36" s="4">
        <v>0</v>
      </c>
      <c r="H36" s="4">
        <v>16</v>
      </c>
      <c r="I36" s="4">
        <v>16</v>
      </c>
      <c r="J36" s="11">
        <f t="shared" si="0"/>
        <v>0</v>
      </c>
    </row>
    <row r="37" spans="1:10">
      <c r="A37" s="5" t="s">
        <v>62</v>
      </c>
      <c r="B37" s="14"/>
      <c r="C37" s="14">
        <v>3</v>
      </c>
      <c r="D37" s="14">
        <v>3</v>
      </c>
      <c r="F37" s="15" t="s">
        <v>62</v>
      </c>
      <c r="G37" s="4">
        <v>0</v>
      </c>
      <c r="H37" s="4">
        <v>3</v>
      </c>
      <c r="I37" s="4">
        <v>3</v>
      </c>
      <c r="J37" s="11">
        <f t="shared" si="0"/>
        <v>0</v>
      </c>
    </row>
    <row r="38" spans="1:10">
      <c r="A38" s="5" t="s">
        <v>42</v>
      </c>
      <c r="B38" s="14">
        <v>1</v>
      </c>
      <c r="C38" s="14">
        <v>892</v>
      </c>
      <c r="D38" s="14">
        <v>893</v>
      </c>
      <c r="F38" s="15" t="s">
        <v>42</v>
      </c>
      <c r="G38" s="4">
        <v>1</v>
      </c>
      <c r="H38" s="4">
        <v>892</v>
      </c>
      <c r="I38" s="4">
        <v>893</v>
      </c>
      <c r="J38" s="11">
        <f t="shared" si="0"/>
        <v>1.1210762331838565E-3</v>
      </c>
    </row>
    <row r="39" spans="1:10">
      <c r="A39" s="5" t="s">
        <v>47</v>
      </c>
      <c r="B39" s="14"/>
      <c r="C39" s="14">
        <v>157</v>
      </c>
      <c r="D39" s="14">
        <v>157</v>
      </c>
      <c r="F39" s="15" t="s">
        <v>47</v>
      </c>
      <c r="G39" s="4">
        <v>0</v>
      </c>
      <c r="H39" s="4">
        <v>157</v>
      </c>
      <c r="I39" s="4">
        <v>157</v>
      </c>
      <c r="J39" s="11">
        <f t="shared" si="0"/>
        <v>0</v>
      </c>
    </row>
    <row r="40" spans="1:10">
      <c r="A40" s="5" t="s">
        <v>55</v>
      </c>
      <c r="B40" s="14"/>
      <c r="C40" s="14">
        <v>6</v>
      </c>
      <c r="D40" s="14">
        <v>6</v>
      </c>
      <c r="F40" s="15" t="s">
        <v>55</v>
      </c>
      <c r="G40" s="4">
        <v>0</v>
      </c>
      <c r="H40" s="4">
        <v>6</v>
      </c>
      <c r="I40" s="4">
        <v>6</v>
      </c>
      <c r="J40" s="11">
        <f t="shared" si="0"/>
        <v>0</v>
      </c>
    </row>
    <row r="41" spans="1:10">
      <c r="A41" s="5" t="s">
        <v>21</v>
      </c>
      <c r="B41" s="14">
        <v>51</v>
      </c>
      <c r="C41" s="14">
        <v>23572</v>
      </c>
      <c r="D41" s="14">
        <v>23623</v>
      </c>
      <c r="F41" s="15" t="s">
        <v>21</v>
      </c>
      <c r="G41" s="4">
        <v>51</v>
      </c>
      <c r="H41" s="4">
        <v>23572</v>
      </c>
      <c r="I41" s="4">
        <v>23623</v>
      </c>
      <c r="J41" s="11">
        <f t="shared" si="0"/>
        <v>2.1635839131172578E-3</v>
      </c>
    </row>
    <row r="42" spans="1:10">
      <c r="A42" s="5" t="s">
        <v>19</v>
      </c>
      <c r="B42" s="14">
        <v>598</v>
      </c>
      <c r="C42" s="14">
        <v>504785</v>
      </c>
      <c r="D42" s="14">
        <v>505383</v>
      </c>
      <c r="F42" s="15" t="s">
        <v>19</v>
      </c>
      <c r="G42" s="4">
        <v>598</v>
      </c>
      <c r="H42" s="4">
        <v>504785</v>
      </c>
      <c r="I42" s="4">
        <v>505383</v>
      </c>
      <c r="J42" s="11">
        <f t="shared" si="0"/>
        <v>1.1846627772219855E-3</v>
      </c>
    </row>
    <row r="43" spans="1:10">
      <c r="A43" s="5" t="s">
        <v>38</v>
      </c>
      <c r="B43" s="14">
        <v>2</v>
      </c>
      <c r="C43" s="14">
        <v>1378</v>
      </c>
      <c r="D43" s="14">
        <v>1380</v>
      </c>
      <c r="F43" s="15" t="s">
        <v>38</v>
      </c>
      <c r="G43" s="4">
        <v>2</v>
      </c>
      <c r="H43" s="4">
        <v>1378</v>
      </c>
      <c r="I43" s="4">
        <v>1380</v>
      </c>
      <c r="J43" s="11">
        <f t="shared" si="0"/>
        <v>1.4513788098693759E-3</v>
      </c>
    </row>
    <row r="44" spans="1:10">
      <c r="A44" s="5" t="s">
        <v>61</v>
      </c>
      <c r="B44" s="14"/>
      <c r="C44" s="14">
        <v>4</v>
      </c>
      <c r="D44" s="14">
        <v>4</v>
      </c>
      <c r="F44" s="15" t="s">
        <v>61</v>
      </c>
      <c r="G44" s="4">
        <v>0</v>
      </c>
      <c r="H44" s="4">
        <v>4</v>
      </c>
      <c r="I44" s="4">
        <v>4</v>
      </c>
      <c r="J44" s="11">
        <f t="shared" si="0"/>
        <v>0</v>
      </c>
    </row>
    <row r="45" spans="1:10">
      <c r="A45" s="5" t="s">
        <v>39</v>
      </c>
      <c r="B45" s="14"/>
      <c r="C45" s="14">
        <v>1355</v>
      </c>
      <c r="D45" s="14">
        <v>1355</v>
      </c>
      <c r="F45" s="15" t="s">
        <v>39</v>
      </c>
      <c r="G45" s="4">
        <v>0</v>
      </c>
      <c r="H45" s="4">
        <v>1355</v>
      </c>
      <c r="I45" s="4">
        <v>1355</v>
      </c>
      <c r="J45" s="11">
        <f t="shared" si="0"/>
        <v>0</v>
      </c>
    </row>
    <row r="46" spans="1:10">
      <c r="A46" s="5" t="s">
        <v>46</v>
      </c>
      <c r="B46" s="14"/>
      <c r="C46" s="14">
        <v>248</v>
      </c>
      <c r="D46" s="14">
        <v>248</v>
      </c>
      <c r="F46" s="15" t="s">
        <v>46</v>
      </c>
      <c r="G46" s="4">
        <v>0</v>
      </c>
      <c r="H46" s="4">
        <v>248</v>
      </c>
      <c r="I46" s="4">
        <v>248</v>
      </c>
      <c r="J46" s="11">
        <f t="shared" si="0"/>
        <v>0</v>
      </c>
    </row>
    <row r="47" spans="1:10">
      <c r="A47" s="5" t="s">
        <v>23</v>
      </c>
      <c r="B47" s="14"/>
      <c r="C47" s="14">
        <v>14750</v>
      </c>
      <c r="D47" s="14">
        <v>14750</v>
      </c>
      <c r="F47" s="15" t="s">
        <v>23</v>
      </c>
      <c r="G47" s="4">
        <v>0</v>
      </c>
      <c r="H47" s="4">
        <v>14750</v>
      </c>
      <c r="I47" s="4">
        <v>14750</v>
      </c>
      <c r="J47" s="11">
        <f t="shared" si="0"/>
        <v>0</v>
      </c>
    </row>
    <row r="48" spans="1:10">
      <c r="A48" s="5" t="s">
        <v>45</v>
      </c>
      <c r="B48" s="14"/>
      <c r="C48" s="14">
        <v>625</v>
      </c>
      <c r="D48" s="14">
        <v>625</v>
      </c>
      <c r="F48" s="15" t="s">
        <v>45</v>
      </c>
      <c r="G48" s="4">
        <v>0</v>
      </c>
      <c r="H48" s="4">
        <v>625</v>
      </c>
      <c r="I48" s="4">
        <v>625</v>
      </c>
      <c r="J48" s="11">
        <f t="shared" si="0"/>
        <v>0</v>
      </c>
    </row>
    <row r="49" spans="1:10">
      <c r="A49" s="5" t="s">
        <v>43</v>
      </c>
      <c r="B49" s="14"/>
      <c r="C49" s="14">
        <v>840</v>
      </c>
      <c r="D49" s="14">
        <v>840</v>
      </c>
      <c r="F49" s="15" t="s">
        <v>43</v>
      </c>
      <c r="G49" s="4">
        <v>0</v>
      </c>
      <c r="H49" s="4">
        <v>840</v>
      </c>
      <c r="I49" s="4">
        <v>840</v>
      </c>
      <c r="J49" s="11">
        <f t="shared" si="0"/>
        <v>0</v>
      </c>
    </row>
    <row r="50" spans="1:10">
      <c r="A50" s="5" t="s">
        <v>27</v>
      </c>
      <c r="B50" s="14"/>
      <c r="C50" s="14">
        <v>7359</v>
      </c>
      <c r="D50" s="14">
        <v>7359</v>
      </c>
      <c r="F50" s="15" t="s">
        <v>27</v>
      </c>
      <c r="G50" s="4">
        <v>0</v>
      </c>
      <c r="H50" s="4">
        <v>7359</v>
      </c>
      <c r="I50" s="4">
        <v>7359</v>
      </c>
      <c r="J50" s="11">
        <f t="shared" si="0"/>
        <v>0</v>
      </c>
    </row>
    <row r="51" spans="1:10">
      <c r="A51" s="5" t="s">
        <v>40</v>
      </c>
      <c r="B51" s="14"/>
      <c r="C51" s="14">
        <v>959</v>
      </c>
      <c r="D51" s="14">
        <v>959</v>
      </c>
      <c r="F51" s="15" t="s">
        <v>40</v>
      </c>
      <c r="G51" s="4">
        <v>0</v>
      </c>
      <c r="H51" s="4">
        <v>959</v>
      </c>
      <c r="I51" s="4">
        <v>959</v>
      </c>
      <c r="J51" s="11">
        <f>G51/H51</f>
        <v>0</v>
      </c>
    </row>
    <row r="52" spans="1:10" ht="16">
      <c r="A52" s="5" t="s">
        <v>109</v>
      </c>
      <c r="B52" s="14">
        <v>2179</v>
      </c>
      <c r="C52" s="14">
        <v>1414574</v>
      </c>
      <c r="D52" s="14">
        <v>1416753</v>
      </c>
      <c r="F52" s="16" t="s">
        <v>68</v>
      </c>
      <c r="G52" s="17">
        <v>2179</v>
      </c>
      <c r="H52" s="17">
        <v>1414574</v>
      </c>
      <c r="I52" s="17">
        <v>1416753</v>
      </c>
      <c r="J52" s="20">
        <f>AVERAGE(J5:J51)</f>
        <v>3.5129937279100533E-3</v>
      </c>
    </row>
  </sheetData>
  <conditionalFormatting sqref="G5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I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2"/>
  <sheetViews>
    <sheetView tabSelected="1" topLeftCell="A10" workbookViewId="0">
      <selection activeCell="F40" sqref="F40"/>
    </sheetView>
  </sheetViews>
  <sheetFormatPr baseColWidth="10" defaultRowHeight="15" x14ac:dyDescent="0"/>
  <cols>
    <col min="1" max="1" width="16.7109375" customWidth="1"/>
    <col min="2" max="2" width="17.140625" bestFit="1" customWidth="1"/>
    <col min="3" max="3" width="20.28515625" bestFit="1" customWidth="1"/>
    <col min="4" max="4" width="18" bestFit="1" customWidth="1"/>
    <col min="5" max="5" width="19.85546875" bestFit="1" customWidth="1"/>
    <col min="6" max="6" width="18" bestFit="1" customWidth="1"/>
    <col min="7" max="7" width="16.42578125" bestFit="1" customWidth="1"/>
    <col min="8" max="8" width="17.28515625" bestFit="1" customWidth="1"/>
    <col min="9" max="9" width="15.140625" bestFit="1" customWidth="1"/>
    <col min="10" max="10" width="21" bestFit="1" customWidth="1"/>
    <col min="11" max="11" width="19.28515625" bestFit="1" customWidth="1"/>
    <col min="12" max="12" width="17.5703125" bestFit="1" customWidth="1"/>
    <col min="13" max="13" width="21.5703125" bestFit="1" customWidth="1"/>
    <col min="14" max="14" width="12.5703125" bestFit="1" customWidth="1"/>
    <col min="15" max="15" width="19.28515625" bestFit="1" customWidth="1"/>
    <col min="16" max="16" width="21.140625" bestFit="1" customWidth="1"/>
    <col min="17" max="17" width="20.28515625" bestFit="1" customWidth="1"/>
    <col min="18" max="18" width="18.5703125" bestFit="1" customWidth="1"/>
    <col min="19" max="19" width="17.85546875" bestFit="1" customWidth="1"/>
    <col min="20" max="20" width="19.5703125" bestFit="1" customWidth="1"/>
    <col min="21" max="21" width="20.85546875" bestFit="1" customWidth="1"/>
    <col min="22" max="22" width="26" bestFit="1" customWidth="1"/>
    <col min="23" max="23" width="24.28515625" bestFit="1" customWidth="1"/>
    <col min="24" max="24" width="20.5703125" bestFit="1" customWidth="1"/>
    <col min="25" max="25" width="20.140625" bestFit="1" customWidth="1"/>
    <col min="26" max="26" width="16" bestFit="1" customWidth="1"/>
    <col min="27" max="27" width="9.85546875" customWidth="1"/>
    <col min="28" max="28" width="20.28515625" bestFit="1" customWidth="1"/>
    <col min="29" max="29" width="18" bestFit="1" customWidth="1"/>
    <col min="30" max="30" width="19.85546875" bestFit="1" customWidth="1"/>
    <col min="31" max="31" width="18" bestFit="1" customWidth="1"/>
    <col min="32" max="32" width="16.42578125" bestFit="1" customWidth="1"/>
    <col min="33" max="33" width="17.28515625" bestFit="1" customWidth="1"/>
    <col min="34" max="34" width="15.140625" bestFit="1" customWidth="1"/>
    <col min="35" max="35" width="21" bestFit="1" customWidth="1"/>
    <col min="36" max="36" width="19.28515625" bestFit="1" customWidth="1"/>
    <col min="37" max="37" width="17.5703125" bestFit="1" customWidth="1"/>
    <col min="38" max="38" width="21.5703125" bestFit="1" customWidth="1"/>
    <col min="39" max="39" width="12.5703125" bestFit="1" customWidth="1"/>
    <col min="40" max="40" width="19.28515625" bestFit="1" customWidth="1"/>
    <col min="41" max="41" width="21.140625" bestFit="1" customWidth="1"/>
    <col min="42" max="42" width="20.28515625" bestFit="1" customWidth="1"/>
    <col min="43" max="43" width="18.5703125" bestFit="1" customWidth="1"/>
    <col min="44" max="44" width="17.85546875" bestFit="1" customWidth="1"/>
    <col min="45" max="45" width="19.5703125" bestFit="1" customWidth="1"/>
    <col min="46" max="46" width="20.85546875" bestFit="1" customWidth="1"/>
    <col min="47" max="47" width="26" bestFit="1" customWidth="1"/>
    <col min="48" max="48" width="24.28515625" bestFit="1" customWidth="1"/>
    <col min="49" max="49" width="20.5703125" bestFit="1" customWidth="1"/>
    <col min="50" max="50" width="20.140625" bestFit="1" customWidth="1"/>
    <col min="51" max="51" width="16" bestFit="1" customWidth="1"/>
    <col min="52" max="52" width="19.140625" bestFit="1" customWidth="1"/>
    <col min="53" max="53" width="20" bestFit="1" customWidth="1"/>
  </cols>
  <sheetData>
    <row r="3" spans="1:27">
      <c r="A3" s="13" t="s">
        <v>113</v>
      </c>
      <c r="B3" s="13" t="s">
        <v>107</v>
      </c>
    </row>
    <row r="4" spans="1:27">
      <c r="A4" s="13" t="s">
        <v>108</v>
      </c>
      <c r="B4" t="s">
        <v>76</v>
      </c>
      <c r="C4" t="s">
        <v>80</v>
      </c>
      <c r="D4" t="s">
        <v>85</v>
      </c>
      <c r="E4" t="s">
        <v>74</v>
      </c>
      <c r="F4" t="s">
        <v>81</v>
      </c>
      <c r="G4" t="s">
        <v>93</v>
      </c>
      <c r="H4" t="s">
        <v>77</v>
      </c>
      <c r="I4" t="s">
        <v>83</v>
      </c>
      <c r="J4" t="s">
        <v>96</v>
      </c>
      <c r="K4" t="s">
        <v>78</v>
      </c>
      <c r="L4" t="s">
        <v>88</v>
      </c>
      <c r="M4" t="s">
        <v>79</v>
      </c>
      <c r="N4" t="s">
        <v>95</v>
      </c>
      <c r="O4" t="s">
        <v>73</v>
      </c>
      <c r="P4" t="s">
        <v>84</v>
      </c>
      <c r="Q4" t="s">
        <v>94</v>
      </c>
      <c r="R4" t="s">
        <v>89</v>
      </c>
      <c r="S4" t="s">
        <v>82</v>
      </c>
      <c r="T4" t="s">
        <v>91</v>
      </c>
      <c r="U4" t="s">
        <v>92</v>
      </c>
      <c r="V4" t="s">
        <v>86</v>
      </c>
      <c r="W4" t="s">
        <v>75</v>
      </c>
      <c r="X4" t="s">
        <v>87</v>
      </c>
      <c r="Y4" t="s">
        <v>90</v>
      </c>
      <c r="Z4" t="s">
        <v>97</v>
      </c>
      <c r="AA4" t="s">
        <v>109</v>
      </c>
    </row>
    <row r="5" spans="1:27">
      <c r="A5" s="5" t="s">
        <v>30</v>
      </c>
      <c r="B5" s="28">
        <v>9.2220504894384339E-2</v>
      </c>
      <c r="C5" s="28">
        <v>2.5072986433110081E-2</v>
      </c>
      <c r="D5" s="28">
        <v>5.2035033487892839E-2</v>
      </c>
      <c r="E5" s="28">
        <v>5.5469689163661344E-2</v>
      </c>
      <c r="F5" s="28">
        <v>7.9684011677829292E-2</v>
      </c>
      <c r="G5" s="28">
        <v>2.0436201270822602E-2</v>
      </c>
      <c r="H5" s="28">
        <v>8.8442383651038986E-2</v>
      </c>
      <c r="I5" s="28">
        <v>8.088614116434828E-2</v>
      </c>
      <c r="J5" s="28">
        <v>0</v>
      </c>
      <c r="K5" s="28">
        <v>5.4611025244719218E-2</v>
      </c>
      <c r="L5" s="28">
        <v>1.0303967027305513E-3</v>
      </c>
      <c r="M5" s="28">
        <v>8.4492529623905202E-2</v>
      </c>
      <c r="N5" s="28">
        <v>2.404258973037953E-3</v>
      </c>
      <c r="O5" s="28">
        <v>0.14631633178773829</v>
      </c>
      <c r="P5" s="28">
        <v>8.7583719732096856E-3</v>
      </c>
      <c r="Q5" s="28">
        <v>1.1334363730036065E-2</v>
      </c>
      <c r="R5" s="28">
        <v>0</v>
      </c>
      <c r="S5" s="28">
        <v>4.1387600893010475E-2</v>
      </c>
      <c r="T5" s="28">
        <v>0</v>
      </c>
      <c r="U5" s="28">
        <v>0</v>
      </c>
      <c r="V5" s="28">
        <v>7.4703760947964964E-2</v>
      </c>
      <c r="W5" s="28">
        <v>4.9802507298643314E-2</v>
      </c>
      <c r="X5" s="28">
        <v>5.1519835136527566E-4</v>
      </c>
      <c r="Y5" s="28">
        <v>3.0396702730551263E-2</v>
      </c>
      <c r="Z5" s="28">
        <v>0</v>
      </c>
      <c r="AA5" s="28">
        <v>1</v>
      </c>
    </row>
    <row r="6" spans="1:27">
      <c r="A6" s="5" t="s">
        <v>32</v>
      </c>
      <c r="B6" s="28">
        <v>4.1553503530689845E-2</v>
      </c>
      <c r="C6" s="28">
        <v>5.0244432373709944E-2</v>
      </c>
      <c r="D6" s="28">
        <v>7.0070613796849535E-2</v>
      </c>
      <c r="E6" s="28">
        <v>2.8788701792504073E-2</v>
      </c>
      <c r="F6" s="28">
        <v>3.3134166214014125E-2</v>
      </c>
      <c r="G6" s="28">
        <v>3.7751222161868547E-2</v>
      </c>
      <c r="H6" s="28">
        <v>7.7403585008147743E-2</v>
      </c>
      <c r="I6" s="28">
        <v>5.8663769690385663E-2</v>
      </c>
      <c r="J6" s="28">
        <v>5.4318305268875606E-4</v>
      </c>
      <c r="K6" s="28">
        <v>3.0961434003259097E-2</v>
      </c>
      <c r="L6" s="28">
        <v>2.1455730581205867E-2</v>
      </c>
      <c r="M6" s="28">
        <v>7.4416078218359591E-2</v>
      </c>
      <c r="N6" s="28">
        <v>1.0863661053775121E-3</v>
      </c>
      <c r="O6" s="28">
        <v>0.12574687669744705</v>
      </c>
      <c r="P6" s="28">
        <v>2.0097772949483977E-2</v>
      </c>
      <c r="Q6" s="28">
        <v>2.6615969581749048E-2</v>
      </c>
      <c r="R6" s="28">
        <v>1.5752308527973928E-2</v>
      </c>
      <c r="S6" s="28">
        <v>3.2047800108636608E-2</v>
      </c>
      <c r="T6" s="28">
        <v>1.4394350896252036E-2</v>
      </c>
      <c r="U6" s="28">
        <v>8.1477457903313417E-3</v>
      </c>
      <c r="V6" s="28">
        <v>0.16431287343834872</v>
      </c>
      <c r="W6" s="28">
        <v>3.2862574687669746E-2</v>
      </c>
      <c r="X6" s="28">
        <v>1.3307984790874524E-2</v>
      </c>
      <c r="Y6" s="28">
        <v>2.0640956002172733E-2</v>
      </c>
      <c r="Z6" s="28">
        <v>0</v>
      </c>
      <c r="AA6" s="28">
        <v>1</v>
      </c>
    </row>
    <row r="7" spans="1:27">
      <c r="A7" s="5" t="s">
        <v>48</v>
      </c>
      <c r="B7" s="28">
        <v>0.16901408450704225</v>
      </c>
      <c r="C7" s="28">
        <v>1.4084507042253521E-2</v>
      </c>
      <c r="D7" s="28">
        <v>4.2253521126760563E-2</v>
      </c>
      <c r="E7" s="28">
        <v>4.2253521126760563E-2</v>
      </c>
      <c r="F7" s="28">
        <v>5.6338028169014086E-2</v>
      </c>
      <c r="G7" s="28">
        <v>2.8169014084507043E-2</v>
      </c>
      <c r="H7" s="28">
        <v>7.0422535211267609E-2</v>
      </c>
      <c r="I7" s="28">
        <v>1.4084507042253521E-2</v>
      </c>
      <c r="J7" s="28">
        <v>0</v>
      </c>
      <c r="K7" s="28">
        <v>2.8169014084507043E-2</v>
      </c>
      <c r="L7" s="28">
        <v>0</v>
      </c>
      <c r="M7" s="28">
        <v>2.8169014084507043E-2</v>
      </c>
      <c r="N7" s="28">
        <v>2.8169014084507043E-2</v>
      </c>
      <c r="O7" s="28">
        <v>8.4507042253521125E-2</v>
      </c>
      <c r="P7" s="28">
        <v>1.4084507042253521E-2</v>
      </c>
      <c r="Q7" s="28">
        <v>0.16901408450704225</v>
      </c>
      <c r="R7" s="28">
        <v>1.4084507042253521E-2</v>
      </c>
      <c r="S7" s="28">
        <v>2.8169014084507043E-2</v>
      </c>
      <c r="T7" s="28">
        <v>1.4084507042253521E-2</v>
      </c>
      <c r="U7" s="28">
        <v>0</v>
      </c>
      <c r="V7" s="28">
        <v>9.8591549295774641E-2</v>
      </c>
      <c r="W7" s="28">
        <v>0</v>
      </c>
      <c r="X7" s="28">
        <v>2.8169014084507043E-2</v>
      </c>
      <c r="Y7" s="28">
        <v>2.8169014084507043E-2</v>
      </c>
      <c r="Z7" s="28">
        <v>0</v>
      </c>
      <c r="AA7" s="28">
        <v>1</v>
      </c>
    </row>
    <row r="8" spans="1:27">
      <c r="A8" s="5" t="s">
        <v>26</v>
      </c>
      <c r="B8" s="28">
        <v>5.6193806193806192E-2</v>
      </c>
      <c r="C8" s="28">
        <v>0.11638361638361638</v>
      </c>
      <c r="D8" s="28">
        <v>2.4975024975024976E-2</v>
      </c>
      <c r="E8" s="28">
        <v>5.831668331668332E-2</v>
      </c>
      <c r="F8" s="28">
        <v>3.6338661338661336E-2</v>
      </c>
      <c r="G8" s="28">
        <v>2.46003996003996E-2</v>
      </c>
      <c r="H8" s="28">
        <v>6.2312687312687312E-2</v>
      </c>
      <c r="I8" s="28">
        <v>5.3446553446553448E-2</v>
      </c>
      <c r="J8" s="28">
        <v>1.2487512487512488E-3</v>
      </c>
      <c r="K8" s="28">
        <v>5.7817182817182816E-2</v>
      </c>
      <c r="L8" s="28">
        <v>2.7472527472527472E-2</v>
      </c>
      <c r="M8" s="28">
        <v>4.6453546453546456E-2</v>
      </c>
      <c r="N8" s="28">
        <v>2.872127872127872E-3</v>
      </c>
      <c r="O8" s="28">
        <v>9.9400599400599407E-2</v>
      </c>
      <c r="P8" s="28">
        <v>5.8066933066933064E-2</v>
      </c>
      <c r="Q8" s="28">
        <v>1.7107892107892108E-2</v>
      </c>
      <c r="R8" s="28">
        <v>2.5224775224775224E-2</v>
      </c>
      <c r="S8" s="28">
        <v>3.3216783216783216E-2</v>
      </c>
      <c r="T8" s="28">
        <v>1.9105894105894104E-2</v>
      </c>
      <c r="U8" s="28">
        <v>4.1333666333666336E-2</v>
      </c>
      <c r="V8" s="28">
        <v>4.0084915084915088E-2</v>
      </c>
      <c r="W8" s="28">
        <v>4.2707292707292704E-2</v>
      </c>
      <c r="X8" s="28">
        <v>3.4465534465534464E-2</v>
      </c>
      <c r="Y8" s="28">
        <v>2.0729270729270728E-2</v>
      </c>
      <c r="Z8" s="28">
        <v>1.2487512487512488E-4</v>
      </c>
      <c r="AA8" s="28">
        <v>1</v>
      </c>
    </row>
    <row r="9" spans="1:27">
      <c r="A9" s="5" t="s">
        <v>52</v>
      </c>
      <c r="B9" s="28">
        <v>5.8823529411764705E-2</v>
      </c>
      <c r="C9" s="28">
        <v>0</v>
      </c>
      <c r="D9" s="28">
        <v>0.17647058823529413</v>
      </c>
      <c r="E9" s="28">
        <v>0</v>
      </c>
      <c r="F9" s="28">
        <v>0</v>
      </c>
      <c r="G9" s="28">
        <v>5.8823529411764705E-2</v>
      </c>
      <c r="H9" s="28">
        <v>0.35294117647058826</v>
      </c>
      <c r="I9" s="28">
        <v>5.8823529411764705E-2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5.8823529411764705E-2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0.23529411764705882</v>
      </c>
      <c r="W9" s="28">
        <v>0</v>
      </c>
      <c r="X9" s="28">
        <v>0</v>
      </c>
      <c r="Y9" s="28">
        <v>0</v>
      </c>
      <c r="Z9" s="28">
        <v>0</v>
      </c>
      <c r="AA9" s="28">
        <v>1</v>
      </c>
    </row>
    <row r="10" spans="1:27">
      <c r="A10" s="5" t="s">
        <v>44</v>
      </c>
      <c r="B10" s="28">
        <v>0.11574074074074074</v>
      </c>
      <c r="C10" s="28">
        <v>2.3148148148148147E-2</v>
      </c>
      <c r="D10" s="28">
        <v>7.8703703703703706E-2</v>
      </c>
      <c r="E10" s="28">
        <v>5.0925925925925923E-2</v>
      </c>
      <c r="F10" s="28">
        <v>4.1666666666666664E-2</v>
      </c>
      <c r="G10" s="28">
        <v>3.3950617283950615E-2</v>
      </c>
      <c r="H10" s="28">
        <v>6.3271604938271608E-2</v>
      </c>
      <c r="I10" s="28">
        <v>8.7962962962962965E-2</v>
      </c>
      <c r="J10" s="28">
        <v>0</v>
      </c>
      <c r="K10" s="28">
        <v>3.8580246913580245E-2</v>
      </c>
      <c r="L10" s="28">
        <v>3.0864197530864196E-3</v>
      </c>
      <c r="M10" s="28">
        <v>3.7037037037037035E-2</v>
      </c>
      <c r="N10" s="28">
        <v>4.6296296296296294E-3</v>
      </c>
      <c r="O10" s="28">
        <v>0.16975308641975309</v>
      </c>
      <c r="P10" s="28">
        <v>2.4691358024691357E-2</v>
      </c>
      <c r="Q10" s="28">
        <v>9.2592592592592587E-3</v>
      </c>
      <c r="R10" s="28">
        <v>0</v>
      </c>
      <c r="S10" s="28">
        <v>2.3148148148148147E-2</v>
      </c>
      <c r="T10" s="28">
        <v>3.0864197530864196E-3</v>
      </c>
      <c r="U10" s="28">
        <v>0</v>
      </c>
      <c r="V10" s="28">
        <v>0.12654320987654322</v>
      </c>
      <c r="W10" s="28">
        <v>4.4753086419753084E-2</v>
      </c>
      <c r="X10" s="28">
        <v>1.5432098765432098E-3</v>
      </c>
      <c r="Y10" s="28">
        <v>1.8518518518518517E-2</v>
      </c>
      <c r="Z10" s="28">
        <v>0</v>
      </c>
      <c r="AA10" s="28">
        <v>1</v>
      </c>
    </row>
    <row r="11" spans="1:27">
      <c r="A11" s="5" t="s">
        <v>18</v>
      </c>
      <c r="B11" s="28">
        <v>5.614637208381372E-2</v>
      </c>
      <c r="C11" s="28">
        <v>4.5500440245301595E-2</v>
      </c>
      <c r="D11" s="28">
        <v>3.8007142225211801E-2</v>
      </c>
      <c r="E11" s="28">
        <v>8.6095691213209327E-2</v>
      </c>
      <c r="F11" s="28">
        <v>4.9782124215176735E-2</v>
      </c>
      <c r="G11" s="28">
        <v>1.0963301657204085E-2</v>
      </c>
      <c r="H11" s="28">
        <v>5.7142014568117253E-2</v>
      </c>
      <c r="I11" s="28">
        <v>3.9627694308267201E-2</v>
      </c>
      <c r="J11" s="28">
        <v>1.8017056521317844E-3</v>
      </c>
      <c r="K11" s="28">
        <v>5.7896118960318946E-2</v>
      </c>
      <c r="L11" s="28">
        <v>3.7893394635326628E-2</v>
      </c>
      <c r="M11" s="28">
        <v>5.233512567704391E-2</v>
      </c>
      <c r="N11" s="28">
        <v>1.0012596492361358E-3</v>
      </c>
      <c r="O11" s="28">
        <v>9.7605262160108855E-2</v>
      </c>
      <c r="P11" s="28">
        <v>4.2332359223314603E-2</v>
      </c>
      <c r="Q11" s="28">
        <v>8.8765248847427966E-3</v>
      </c>
      <c r="R11" s="28">
        <v>3.848319695324974E-2</v>
      </c>
      <c r="S11" s="28">
        <v>5.1899795394767329E-2</v>
      </c>
      <c r="T11" s="28">
        <v>3.2443340359470468E-2</v>
      </c>
      <c r="U11" s="28">
        <v>1.5851639439800141E-2</v>
      </c>
      <c r="V11" s="28">
        <v>3.8505665612980147E-2</v>
      </c>
      <c r="W11" s="28">
        <v>7.0128899892290861E-2</v>
      </c>
      <c r="X11" s="28">
        <v>3.9998427193818874E-2</v>
      </c>
      <c r="Y11" s="28">
        <v>2.9682503795097057E-2</v>
      </c>
      <c r="Z11" s="28">
        <v>0</v>
      </c>
      <c r="AA11" s="28">
        <v>1</v>
      </c>
    </row>
    <row r="12" spans="1:27">
      <c r="A12" s="5" t="s">
        <v>59</v>
      </c>
      <c r="B12" s="28">
        <v>0</v>
      </c>
      <c r="C12" s="28">
        <v>0</v>
      </c>
      <c r="D12" s="28">
        <v>0</v>
      </c>
      <c r="E12" s="28">
        <v>0</v>
      </c>
      <c r="F12" s="28">
        <v>0.2</v>
      </c>
      <c r="G12" s="28">
        <v>0</v>
      </c>
      <c r="H12" s="28">
        <v>0.2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0.6</v>
      </c>
      <c r="Z12" s="28">
        <v>0</v>
      </c>
      <c r="AA12" s="28">
        <v>1</v>
      </c>
    </row>
    <row r="13" spans="1:27">
      <c r="A13" s="5" t="s">
        <v>35</v>
      </c>
      <c r="B13" s="28">
        <v>3.758496601359456E-2</v>
      </c>
      <c r="C13" s="28">
        <v>9.0363854458216708E-2</v>
      </c>
      <c r="D13" s="28">
        <v>3.1187524990004E-2</v>
      </c>
      <c r="E13" s="28">
        <v>6.2774890043982401E-2</v>
      </c>
      <c r="F13" s="28">
        <v>3.5185925629748101E-2</v>
      </c>
      <c r="G13" s="28">
        <v>6.3974410235905638E-3</v>
      </c>
      <c r="H13" s="28">
        <v>6.1975209916033586E-2</v>
      </c>
      <c r="I13" s="28">
        <v>4.878048780487805E-2</v>
      </c>
      <c r="J13" s="28">
        <v>3.9984006397441024E-4</v>
      </c>
      <c r="K13" s="28">
        <v>2.5989604158336666E-2</v>
      </c>
      <c r="L13" s="28">
        <v>4.2782886845261894E-2</v>
      </c>
      <c r="M13" s="28">
        <v>5.7976809276289482E-2</v>
      </c>
      <c r="N13" s="28">
        <v>1.5993602558976409E-3</v>
      </c>
      <c r="O13" s="28">
        <v>9.8760495801679324E-2</v>
      </c>
      <c r="P13" s="28">
        <v>6.7572970811675334E-2</v>
      </c>
      <c r="Q13" s="28">
        <v>7.9968012794882047E-3</v>
      </c>
      <c r="R13" s="28">
        <v>2.6389444222311077E-2</v>
      </c>
      <c r="S13" s="28">
        <v>8.0367852858856462E-2</v>
      </c>
      <c r="T13" s="28">
        <v>3.3586565373850463E-2</v>
      </c>
      <c r="U13" s="28">
        <v>1.759296281487405E-2</v>
      </c>
      <c r="V13" s="28">
        <v>9.7560975609756101E-2</v>
      </c>
      <c r="W13" s="28">
        <v>3.7185125949620153E-2</v>
      </c>
      <c r="X13" s="28">
        <v>1.7193122750899639E-2</v>
      </c>
      <c r="Y13" s="28">
        <v>1.2794882047181128E-2</v>
      </c>
      <c r="Z13" s="28">
        <v>0</v>
      </c>
      <c r="AA13" s="28">
        <v>1</v>
      </c>
    </row>
    <row r="14" spans="1:27">
      <c r="A14" s="5" t="s">
        <v>51</v>
      </c>
      <c r="B14" s="28">
        <v>0</v>
      </c>
      <c r="C14" s="28">
        <v>0</v>
      </c>
      <c r="D14" s="28">
        <v>0</v>
      </c>
      <c r="E14" s="28">
        <v>1.6949152542372881E-2</v>
      </c>
      <c r="F14" s="28">
        <v>3.3898305084745763E-2</v>
      </c>
      <c r="G14" s="28">
        <v>5.0847457627118647E-2</v>
      </c>
      <c r="H14" s="28">
        <v>0.22033898305084745</v>
      </c>
      <c r="I14" s="28">
        <v>0.10169491525423729</v>
      </c>
      <c r="J14" s="28">
        <v>0</v>
      </c>
      <c r="K14" s="28">
        <v>3.3898305084745763E-2</v>
      </c>
      <c r="L14" s="28">
        <v>0</v>
      </c>
      <c r="M14" s="28">
        <v>5.0847457627118647E-2</v>
      </c>
      <c r="N14" s="28">
        <v>0</v>
      </c>
      <c r="O14" s="28">
        <v>0.10169491525423729</v>
      </c>
      <c r="P14" s="28">
        <v>1.6949152542372881E-2</v>
      </c>
      <c r="Q14" s="28">
        <v>0</v>
      </c>
      <c r="R14" s="28">
        <v>0</v>
      </c>
      <c r="S14" s="28">
        <v>8.4745762711864403E-2</v>
      </c>
      <c r="T14" s="28">
        <v>3.3898305084745763E-2</v>
      </c>
      <c r="U14" s="28">
        <v>1.6949152542372881E-2</v>
      </c>
      <c r="V14" s="28">
        <v>3.3898305084745763E-2</v>
      </c>
      <c r="W14" s="28">
        <v>6.7796610169491525E-2</v>
      </c>
      <c r="X14" s="28">
        <v>6.7796610169491525E-2</v>
      </c>
      <c r="Y14" s="28">
        <v>6.7796610169491525E-2</v>
      </c>
      <c r="Z14" s="28">
        <v>0</v>
      </c>
      <c r="AA14" s="28">
        <v>1</v>
      </c>
    </row>
    <row r="15" spans="1:27">
      <c r="A15" s="5" t="s">
        <v>37</v>
      </c>
      <c r="B15" s="28">
        <v>9.2202970297029702E-2</v>
      </c>
      <c r="C15" s="28">
        <v>5.6311881188118813E-2</v>
      </c>
      <c r="D15" s="28">
        <v>1.7945544554455444E-2</v>
      </c>
      <c r="E15" s="28">
        <v>3.4034653465346537E-2</v>
      </c>
      <c r="F15" s="28">
        <v>2.1658415841584157E-2</v>
      </c>
      <c r="G15" s="28">
        <v>5.1361386138613858E-2</v>
      </c>
      <c r="H15" s="28">
        <v>9.5915841584158418E-2</v>
      </c>
      <c r="I15" s="28">
        <v>5.4455445544554455E-2</v>
      </c>
      <c r="J15" s="28">
        <v>0</v>
      </c>
      <c r="K15" s="28">
        <v>3.3415841584158418E-2</v>
      </c>
      <c r="L15" s="28">
        <v>1.608910891089109E-2</v>
      </c>
      <c r="M15" s="28">
        <v>0.24257425742574257</v>
      </c>
      <c r="N15" s="28">
        <v>7.4257425742574254E-3</v>
      </c>
      <c r="O15" s="28">
        <v>7.3638613861386135E-2</v>
      </c>
      <c r="P15" s="28">
        <v>5.569306930693069E-3</v>
      </c>
      <c r="Q15" s="28">
        <v>2.5371287128712873E-2</v>
      </c>
      <c r="R15" s="28">
        <v>3.7128712871287127E-3</v>
      </c>
      <c r="S15" s="28">
        <v>4.9504950495049506E-3</v>
      </c>
      <c r="T15" s="28">
        <v>6.1881188118811884E-3</v>
      </c>
      <c r="U15" s="28">
        <v>2.4752475247524753E-3</v>
      </c>
      <c r="V15" s="28">
        <v>0.13737623762376239</v>
      </c>
      <c r="W15" s="28">
        <v>4.3316831683168321E-3</v>
      </c>
      <c r="X15" s="28">
        <v>0</v>
      </c>
      <c r="Y15" s="28">
        <v>1.2995049504950494E-2</v>
      </c>
      <c r="Z15" s="28">
        <v>0</v>
      </c>
      <c r="AA15" s="28">
        <v>1</v>
      </c>
    </row>
    <row r="16" spans="1:27">
      <c r="A16" s="5" t="s">
        <v>31</v>
      </c>
      <c r="B16" s="28">
        <v>4.0419161676646706E-2</v>
      </c>
      <c r="C16" s="28">
        <v>5.7135728542914169E-2</v>
      </c>
      <c r="D16" s="28">
        <v>2.9191616766467067E-2</v>
      </c>
      <c r="E16" s="28">
        <v>2.9191616766467067E-2</v>
      </c>
      <c r="F16" s="28">
        <v>3.9171656686626748E-2</v>
      </c>
      <c r="G16" s="28">
        <v>2.869261477045908E-2</v>
      </c>
      <c r="H16" s="28">
        <v>9.4560878243512975E-2</v>
      </c>
      <c r="I16" s="28">
        <v>5.9381237524950101E-2</v>
      </c>
      <c r="J16" s="28">
        <v>9.9800399201596798E-4</v>
      </c>
      <c r="K16" s="28">
        <v>2.5698602794411177E-2</v>
      </c>
      <c r="L16" s="28">
        <v>5.4640718562874252E-2</v>
      </c>
      <c r="M16" s="28">
        <v>4.740518962075848E-2</v>
      </c>
      <c r="N16" s="28">
        <v>0</v>
      </c>
      <c r="O16" s="28">
        <v>9.5059880239520958E-2</v>
      </c>
      <c r="P16" s="28">
        <v>5.1896207584830337E-2</v>
      </c>
      <c r="Q16" s="28">
        <v>1.2225548902195609E-2</v>
      </c>
      <c r="R16" s="28">
        <v>6.5369261477045915E-2</v>
      </c>
      <c r="S16" s="28">
        <v>4.740518962075848E-2</v>
      </c>
      <c r="T16" s="28">
        <v>2.4201596806387227E-2</v>
      </c>
      <c r="U16" s="28">
        <v>1.4471057884231538E-2</v>
      </c>
      <c r="V16" s="28">
        <v>6.7614770459081833E-2</v>
      </c>
      <c r="W16" s="28">
        <v>5.239520958083832E-2</v>
      </c>
      <c r="X16" s="28">
        <v>4.790419161676647E-2</v>
      </c>
      <c r="Y16" s="28">
        <v>1.4970059880239521E-2</v>
      </c>
      <c r="Z16" s="28">
        <v>0</v>
      </c>
      <c r="AA16" s="28">
        <v>1</v>
      </c>
    </row>
    <row r="17" spans="1:27">
      <c r="A17" s="5" t="s">
        <v>36</v>
      </c>
      <c r="B17" s="28">
        <v>8.4631360332294917E-2</v>
      </c>
      <c r="C17" s="28">
        <v>0</v>
      </c>
      <c r="D17" s="28">
        <v>0.11734164070612668</v>
      </c>
      <c r="E17" s="28">
        <v>0.11682242990654206</v>
      </c>
      <c r="F17" s="28">
        <v>0</v>
      </c>
      <c r="G17" s="28">
        <v>4.8286604361370715E-2</v>
      </c>
      <c r="H17" s="28">
        <v>4.4132917964693666E-2</v>
      </c>
      <c r="I17" s="28">
        <v>0</v>
      </c>
      <c r="J17" s="28">
        <v>0</v>
      </c>
      <c r="K17" s="28">
        <v>0.10488058151609553</v>
      </c>
      <c r="L17" s="28">
        <v>0</v>
      </c>
      <c r="M17" s="28">
        <v>6.6978193146417439E-2</v>
      </c>
      <c r="N17" s="28">
        <v>4.46521287642783E-2</v>
      </c>
      <c r="O17" s="28">
        <v>8.9304257528556599E-2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0.11474558670820353</v>
      </c>
      <c r="W17" s="28">
        <v>0</v>
      </c>
      <c r="X17" s="28">
        <v>0</v>
      </c>
      <c r="Y17" s="28">
        <v>0.16822429906542055</v>
      </c>
      <c r="Z17" s="28">
        <v>0</v>
      </c>
      <c r="AA17" s="28">
        <v>1</v>
      </c>
    </row>
    <row r="18" spans="1:27">
      <c r="A18" s="5" t="s">
        <v>57</v>
      </c>
      <c r="B18" s="28">
        <v>0</v>
      </c>
      <c r="C18" s="28">
        <v>0</v>
      </c>
      <c r="D18" s="28">
        <v>0</v>
      </c>
      <c r="E18" s="28">
        <v>0.4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0.2</v>
      </c>
      <c r="U18" s="28">
        <v>0</v>
      </c>
      <c r="V18" s="28">
        <v>0</v>
      </c>
      <c r="W18" s="28">
        <v>0.2</v>
      </c>
      <c r="X18" s="28">
        <v>0</v>
      </c>
      <c r="Y18" s="28">
        <v>0.2</v>
      </c>
      <c r="Z18" s="28">
        <v>0</v>
      </c>
      <c r="AA18" s="28">
        <v>1</v>
      </c>
    </row>
    <row r="19" spans="1:27">
      <c r="A19" s="5" t="s">
        <v>49</v>
      </c>
      <c r="B19" s="28">
        <v>0</v>
      </c>
      <c r="C19" s="28">
        <v>8.8235294117647065E-2</v>
      </c>
      <c r="D19" s="28">
        <v>0</v>
      </c>
      <c r="E19" s="28">
        <v>0</v>
      </c>
      <c r="F19" s="28">
        <v>2.9411764705882353E-2</v>
      </c>
      <c r="G19" s="28">
        <v>0</v>
      </c>
      <c r="H19" s="28">
        <v>0.11764705882352941</v>
      </c>
      <c r="I19" s="28">
        <v>0</v>
      </c>
      <c r="J19" s="28">
        <v>0</v>
      </c>
      <c r="K19" s="28">
        <v>2.9411764705882353E-2</v>
      </c>
      <c r="L19" s="28">
        <v>0</v>
      </c>
      <c r="M19" s="28">
        <v>0</v>
      </c>
      <c r="N19" s="28">
        <v>0</v>
      </c>
      <c r="O19" s="28">
        <v>0.27941176470588236</v>
      </c>
      <c r="P19" s="28">
        <v>8.8235294117647065E-2</v>
      </c>
      <c r="Q19" s="28">
        <v>0</v>
      </c>
      <c r="R19" s="28">
        <v>0</v>
      </c>
      <c r="S19" s="28">
        <v>8.8235294117647065E-2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0.27941176470588236</v>
      </c>
      <c r="Z19" s="28">
        <v>0</v>
      </c>
      <c r="AA19" s="28">
        <v>1</v>
      </c>
    </row>
    <row r="20" spans="1:27">
      <c r="A20" s="5" t="s">
        <v>41</v>
      </c>
      <c r="B20" s="28">
        <v>6.966773847802786E-2</v>
      </c>
      <c r="C20" s="28">
        <v>4.0728831725616289E-2</v>
      </c>
      <c r="D20" s="28">
        <v>9.8606645230439438E-2</v>
      </c>
      <c r="E20" s="28">
        <v>8.8960342979635579E-2</v>
      </c>
      <c r="F20" s="28">
        <v>9.3247588424437297E-2</v>
      </c>
      <c r="G20" s="28">
        <v>2.0364415862808145E-2</v>
      </c>
      <c r="H20" s="28">
        <v>5.2518756698821008E-2</v>
      </c>
      <c r="I20" s="28">
        <v>9.5391211146838156E-2</v>
      </c>
      <c r="J20" s="28">
        <v>0</v>
      </c>
      <c r="K20" s="28">
        <v>0.10503751339764202</v>
      </c>
      <c r="L20" s="28">
        <v>1.0718113612004287E-2</v>
      </c>
      <c r="M20" s="28">
        <v>8.6816720257234734E-2</v>
      </c>
      <c r="N20" s="28">
        <v>0</v>
      </c>
      <c r="O20" s="28">
        <v>4.8231511254019289E-2</v>
      </c>
      <c r="P20" s="28">
        <v>6.4308681672025723E-3</v>
      </c>
      <c r="Q20" s="28">
        <v>2.8938906752411574E-2</v>
      </c>
      <c r="R20" s="28">
        <v>2.1436227224008574E-3</v>
      </c>
      <c r="S20" s="28">
        <v>1.7148981779206859E-2</v>
      </c>
      <c r="T20" s="28">
        <v>2.1436227224008574E-3</v>
      </c>
      <c r="U20" s="28">
        <v>4.2872454448017148E-3</v>
      </c>
      <c r="V20" s="28">
        <v>7.0739549839228297E-2</v>
      </c>
      <c r="W20" s="28">
        <v>3.1082529474812434E-2</v>
      </c>
      <c r="X20" s="28">
        <v>8.5744908896034297E-3</v>
      </c>
      <c r="Y20" s="28">
        <v>1.8220793140407289E-2</v>
      </c>
      <c r="Z20" s="28">
        <v>0</v>
      </c>
      <c r="AA20" s="28">
        <v>1</v>
      </c>
    </row>
    <row r="21" spans="1:27">
      <c r="A21" s="5" t="s">
        <v>54</v>
      </c>
      <c r="B21" s="28">
        <v>0</v>
      </c>
      <c r="C21" s="28">
        <v>0.14285714285714285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0.2857142857142857</v>
      </c>
      <c r="Q21" s="28">
        <v>0</v>
      </c>
      <c r="R21" s="28">
        <v>0.14285714285714285</v>
      </c>
      <c r="S21" s="28">
        <v>0</v>
      </c>
      <c r="T21" s="28">
        <v>0.42857142857142855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1</v>
      </c>
    </row>
    <row r="22" spans="1:27">
      <c r="A22" s="5" t="s">
        <v>25</v>
      </c>
      <c r="B22" s="28">
        <v>0</v>
      </c>
      <c r="C22" s="28">
        <v>9.140311804008909E-2</v>
      </c>
      <c r="D22" s="28">
        <v>0</v>
      </c>
      <c r="E22" s="28">
        <v>1.7817371937639198E-4</v>
      </c>
      <c r="F22" s="28">
        <v>0</v>
      </c>
      <c r="G22" s="28">
        <v>0</v>
      </c>
      <c r="H22" s="28">
        <v>1.7817371937639198E-4</v>
      </c>
      <c r="I22" s="28">
        <v>0</v>
      </c>
      <c r="J22" s="28">
        <v>0</v>
      </c>
      <c r="K22" s="28">
        <v>0</v>
      </c>
      <c r="L22" s="28">
        <v>1.7817371937639198E-4</v>
      </c>
      <c r="M22" s="28">
        <v>0</v>
      </c>
      <c r="N22" s="28">
        <v>0</v>
      </c>
      <c r="O22" s="28">
        <v>0.27385300668151447</v>
      </c>
      <c r="P22" s="28">
        <v>0.18538975501113586</v>
      </c>
      <c r="Q22" s="28">
        <v>0</v>
      </c>
      <c r="R22" s="28">
        <v>0</v>
      </c>
      <c r="S22" s="28">
        <v>0.11643652561247216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0.33238307349665924</v>
      </c>
      <c r="Z22" s="28">
        <v>0</v>
      </c>
      <c r="AA22" s="28">
        <v>1</v>
      </c>
    </row>
    <row r="23" spans="1:27">
      <c r="A23" s="5" t="s">
        <v>63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0.33333333333333331</v>
      </c>
      <c r="H23" s="28">
        <v>0.33333333333333331</v>
      </c>
      <c r="I23" s="28">
        <v>0</v>
      </c>
      <c r="J23" s="28">
        <v>0</v>
      </c>
      <c r="K23" s="28">
        <v>0</v>
      </c>
      <c r="L23" s="28">
        <v>0</v>
      </c>
      <c r="M23" s="28">
        <v>0.33333333333333331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1</v>
      </c>
    </row>
    <row r="24" spans="1:27">
      <c r="A24" s="5" t="s">
        <v>60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0.4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0.6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1</v>
      </c>
    </row>
    <row r="25" spans="1:27">
      <c r="A25" s="5" t="s">
        <v>56</v>
      </c>
      <c r="B25" s="28">
        <v>0</v>
      </c>
      <c r="C25" s="28">
        <v>0.5</v>
      </c>
      <c r="D25" s="28">
        <v>0</v>
      </c>
      <c r="E25" s="28">
        <v>0.16666666666666666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0.16666666666666666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0.16666666666666666</v>
      </c>
      <c r="X25" s="28">
        <v>0</v>
      </c>
      <c r="Y25" s="28">
        <v>0</v>
      </c>
      <c r="Z25" s="28">
        <v>0</v>
      </c>
      <c r="AA25" s="28">
        <v>1</v>
      </c>
    </row>
    <row r="26" spans="1:27">
      <c r="A26" s="5" t="s">
        <v>58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1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1</v>
      </c>
    </row>
    <row r="27" spans="1:27">
      <c r="A27" s="5" t="s">
        <v>34</v>
      </c>
      <c r="B27" s="28">
        <v>3.6771300448430494E-2</v>
      </c>
      <c r="C27" s="28">
        <v>0.14678624813153962</v>
      </c>
      <c r="D27" s="28">
        <v>1.8236173393124066E-2</v>
      </c>
      <c r="E27" s="28">
        <v>5.4708520179372194E-2</v>
      </c>
      <c r="F27" s="28">
        <v>5.0523168908819131E-2</v>
      </c>
      <c r="G27" s="28">
        <v>3.0194319880418534E-2</v>
      </c>
      <c r="H27" s="28">
        <v>6.2182361733931241E-2</v>
      </c>
      <c r="I27" s="28">
        <v>5.5007473841554556E-2</v>
      </c>
      <c r="J27" s="28">
        <v>1.7937219730941704E-3</v>
      </c>
      <c r="K27" s="28">
        <v>4.0657698056801195E-2</v>
      </c>
      <c r="L27" s="28">
        <v>1.6741405082212259E-2</v>
      </c>
      <c r="M27" s="28">
        <v>5.3213751868460391E-2</v>
      </c>
      <c r="N27" s="28">
        <v>8.9686098654708521E-4</v>
      </c>
      <c r="O27" s="28">
        <v>0.10104633781763826</v>
      </c>
      <c r="P27" s="28">
        <v>3.5575485799701045E-2</v>
      </c>
      <c r="Q27" s="28">
        <v>1.4648729446935725E-2</v>
      </c>
      <c r="R27" s="28">
        <v>1.883408071748879E-2</v>
      </c>
      <c r="S27" s="28">
        <v>6.307922272047832E-2</v>
      </c>
      <c r="T27" s="28">
        <v>4.5440956651718982E-2</v>
      </c>
      <c r="U27" s="28">
        <v>1.1659192825112108E-2</v>
      </c>
      <c r="V27" s="28">
        <v>3.1689088191330345E-2</v>
      </c>
      <c r="W27" s="28">
        <v>3.7070254110612856E-2</v>
      </c>
      <c r="X27" s="28">
        <v>3.5575485799701045E-2</v>
      </c>
      <c r="Y27" s="28">
        <v>3.766816143497758E-2</v>
      </c>
      <c r="Z27" s="28">
        <v>0</v>
      </c>
      <c r="AA27" s="28">
        <v>1</v>
      </c>
    </row>
    <row r="28" spans="1:27">
      <c r="A28" s="5" t="s">
        <v>20</v>
      </c>
      <c r="B28" s="28">
        <v>5.5513685045616816E-2</v>
      </c>
      <c r="C28" s="28">
        <v>4.2007140023800078E-2</v>
      </c>
      <c r="D28" s="28">
        <v>4.9642998809996036E-2</v>
      </c>
      <c r="E28" s="28">
        <v>6.497421658072193E-2</v>
      </c>
      <c r="F28" s="28">
        <v>6.9139230464101545E-2</v>
      </c>
      <c r="G28" s="28">
        <v>3.1673938913129709E-2</v>
      </c>
      <c r="H28" s="28">
        <v>7.0904403014676709E-2</v>
      </c>
      <c r="I28" s="28">
        <v>6.6501388337961126E-2</v>
      </c>
      <c r="J28" s="28">
        <v>1.1900039666798889E-3</v>
      </c>
      <c r="K28" s="28">
        <v>4.3732645775485919E-2</v>
      </c>
      <c r="L28" s="28">
        <v>1.5628718762395875E-2</v>
      </c>
      <c r="M28" s="28">
        <v>6.3209044030146766E-2</v>
      </c>
      <c r="N28" s="28">
        <v>5.6326854422848079E-3</v>
      </c>
      <c r="O28" s="28">
        <v>0.12612058706862356</v>
      </c>
      <c r="P28" s="28">
        <v>2.5466084886949625E-2</v>
      </c>
      <c r="Q28" s="28">
        <v>1.7155890519635064E-2</v>
      </c>
      <c r="R28" s="28">
        <v>1.560888536295121E-2</v>
      </c>
      <c r="S28" s="28">
        <v>3.4450614835382781E-2</v>
      </c>
      <c r="T28" s="28">
        <v>1.4478381594605315E-2</v>
      </c>
      <c r="U28" s="28">
        <v>1.2951209837366124E-2</v>
      </c>
      <c r="V28" s="28">
        <v>6.7612058706862363E-2</v>
      </c>
      <c r="W28" s="28">
        <v>4.2820309401031334E-2</v>
      </c>
      <c r="X28" s="28">
        <v>1.6441888139627131E-2</v>
      </c>
      <c r="Y28" s="28">
        <v>4.6985323284410949E-2</v>
      </c>
      <c r="Z28" s="28">
        <v>1.5866719555731853E-4</v>
      </c>
      <c r="AA28" s="28">
        <v>1</v>
      </c>
    </row>
    <row r="29" spans="1:27">
      <c r="A29" s="5" t="s">
        <v>50</v>
      </c>
      <c r="B29" s="28">
        <v>6.0606060606060608E-2</v>
      </c>
      <c r="C29" s="28">
        <v>3.0303030303030304E-2</v>
      </c>
      <c r="D29" s="28">
        <v>6.0606060606060608E-2</v>
      </c>
      <c r="E29" s="28">
        <v>4.5454545454545456E-2</v>
      </c>
      <c r="F29" s="28">
        <v>4.5454545454545456E-2</v>
      </c>
      <c r="G29" s="28">
        <v>0</v>
      </c>
      <c r="H29" s="28">
        <v>0.10606060606060606</v>
      </c>
      <c r="I29" s="28">
        <v>3.0303030303030304E-2</v>
      </c>
      <c r="J29" s="28">
        <v>1.5151515151515152E-2</v>
      </c>
      <c r="K29" s="28">
        <v>6.0606060606060608E-2</v>
      </c>
      <c r="L29" s="28">
        <v>0</v>
      </c>
      <c r="M29" s="28">
        <v>7.575757575757576E-2</v>
      </c>
      <c r="N29" s="28">
        <v>0</v>
      </c>
      <c r="O29" s="28">
        <v>3.0303030303030304E-2</v>
      </c>
      <c r="P29" s="28">
        <v>7.575757575757576E-2</v>
      </c>
      <c r="Q29" s="28">
        <v>1.5151515151515152E-2</v>
      </c>
      <c r="R29" s="28">
        <v>3.0303030303030304E-2</v>
      </c>
      <c r="S29" s="28">
        <v>4.5454545454545456E-2</v>
      </c>
      <c r="T29" s="28">
        <v>1.5151515151515152E-2</v>
      </c>
      <c r="U29" s="28">
        <v>1.5151515151515152E-2</v>
      </c>
      <c r="V29" s="28">
        <v>4.5454545454545456E-2</v>
      </c>
      <c r="W29" s="28">
        <v>9.0909090909090912E-2</v>
      </c>
      <c r="X29" s="28">
        <v>1.5151515151515152E-2</v>
      </c>
      <c r="Y29" s="28">
        <v>9.0909090909090912E-2</v>
      </c>
      <c r="Z29" s="28">
        <v>0</v>
      </c>
      <c r="AA29" s="28">
        <v>1</v>
      </c>
    </row>
    <row r="30" spans="1:27">
      <c r="A30" s="5" t="s">
        <v>22</v>
      </c>
      <c r="B30" s="28">
        <v>4.5207956600361664E-5</v>
      </c>
      <c r="C30" s="28">
        <v>7.631103074141049E-2</v>
      </c>
      <c r="D30" s="28">
        <v>0</v>
      </c>
      <c r="E30" s="28">
        <v>2.2603978300180831E-4</v>
      </c>
      <c r="F30" s="28">
        <v>3.6166365280289331E-4</v>
      </c>
      <c r="G30" s="28">
        <v>0</v>
      </c>
      <c r="H30" s="28">
        <v>1.4828209764918625E-2</v>
      </c>
      <c r="I30" s="28">
        <v>0</v>
      </c>
      <c r="J30" s="28">
        <v>0</v>
      </c>
      <c r="K30" s="28">
        <v>4.6112115732368899E-3</v>
      </c>
      <c r="L30" s="28">
        <v>4.5207956600361664E-5</v>
      </c>
      <c r="M30" s="28">
        <v>0</v>
      </c>
      <c r="N30" s="28">
        <v>0</v>
      </c>
      <c r="O30" s="28">
        <v>0.5488245931283906</v>
      </c>
      <c r="P30" s="28">
        <v>0.19290235081374321</v>
      </c>
      <c r="Q30" s="28">
        <v>0</v>
      </c>
      <c r="R30" s="28">
        <v>0</v>
      </c>
      <c r="S30" s="28">
        <v>5.2169981916817362E-2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0.10967450271247739</v>
      </c>
      <c r="Z30" s="28">
        <v>0</v>
      </c>
      <c r="AA30" s="28">
        <v>1</v>
      </c>
    </row>
    <row r="31" spans="1:27">
      <c r="A31" s="5" t="s">
        <v>33</v>
      </c>
      <c r="B31" s="28">
        <v>3.0163746049985635E-2</v>
      </c>
      <c r="C31" s="28">
        <v>8.1011203677104279E-2</v>
      </c>
      <c r="D31" s="28">
        <v>6.8945705257110025E-3</v>
      </c>
      <c r="E31" s="28">
        <v>7.4403906923297902E-2</v>
      </c>
      <c r="F31" s="28">
        <v>4.8549267451881643E-2</v>
      </c>
      <c r="G31" s="28">
        <v>3.1025567365699513E-2</v>
      </c>
      <c r="H31" s="28">
        <v>5.4294742889974143E-2</v>
      </c>
      <c r="I31" s="28">
        <v>5.573111174949727E-2</v>
      </c>
      <c r="J31" s="28">
        <v>1.4363688595231256E-3</v>
      </c>
      <c r="K31" s="28">
        <v>3.7058316575696637E-2</v>
      </c>
      <c r="L31" s="28">
        <v>2.6429187015225512E-2</v>
      </c>
      <c r="M31" s="28">
        <v>8.3022120080436662E-2</v>
      </c>
      <c r="N31" s="28">
        <v>5.7454754380925023E-3</v>
      </c>
      <c r="O31" s="28">
        <v>8.7905774202815284E-2</v>
      </c>
      <c r="P31" s="28">
        <v>4.5963803504740018E-2</v>
      </c>
      <c r="Q31" s="28">
        <v>1.4938236139040505E-2</v>
      </c>
      <c r="R31" s="28">
        <v>3.6771042803792016E-2</v>
      </c>
      <c r="S31" s="28">
        <v>4.4527434645216891E-2</v>
      </c>
      <c r="T31" s="28">
        <v>2.5567365699511634E-2</v>
      </c>
      <c r="U31" s="28">
        <v>9.4800344728526286E-3</v>
      </c>
      <c r="V31" s="28">
        <v>7.5840275782821029E-2</v>
      </c>
      <c r="W31" s="28">
        <v>5.6305659293306519E-2</v>
      </c>
      <c r="X31" s="28">
        <v>5.1422005170927897E-2</v>
      </c>
      <c r="Y31" s="28">
        <v>1.5512783682849756E-2</v>
      </c>
      <c r="Z31" s="28">
        <v>0</v>
      </c>
      <c r="AA31" s="28">
        <v>1</v>
      </c>
    </row>
    <row r="32" spans="1:27">
      <c r="A32" s="5" t="s">
        <v>29</v>
      </c>
      <c r="B32" s="28">
        <v>5.067679102013866E-2</v>
      </c>
      <c r="C32" s="28">
        <v>9.9042588312974571E-3</v>
      </c>
      <c r="D32" s="28">
        <v>0.1066358534169693</v>
      </c>
      <c r="E32" s="28">
        <v>6.9164740838560584E-2</v>
      </c>
      <c r="F32" s="28">
        <v>4.3248596896665568E-2</v>
      </c>
      <c r="G32" s="28">
        <v>5.5463849455265765E-2</v>
      </c>
      <c r="H32" s="28">
        <v>8.0059425552987784E-2</v>
      </c>
      <c r="I32" s="28">
        <v>8.7982832618025753E-2</v>
      </c>
      <c r="J32" s="28">
        <v>1.6507098052162431E-4</v>
      </c>
      <c r="K32" s="28">
        <v>7.3786728293166057E-2</v>
      </c>
      <c r="L32" s="28">
        <v>4.1267745130406071E-3</v>
      </c>
      <c r="M32" s="28">
        <v>6.9164740838560584E-2</v>
      </c>
      <c r="N32" s="28">
        <v>1.1720039617035325E-2</v>
      </c>
      <c r="O32" s="28">
        <v>0.14988445031363487</v>
      </c>
      <c r="P32" s="28">
        <v>6.4377682403433476E-3</v>
      </c>
      <c r="Q32" s="28">
        <v>6.9329811819082206E-3</v>
      </c>
      <c r="R32" s="28">
        <v>2.9712776493892373E-3</v>
      </c>
      <c r="S32" s="28">
        <v>5.9425552987784746E-3</v>
      </c>
      <c r="T32" s="28">
        <v>2.3109937273027401E-3</v>
      </c>
      <c r="U32" s="28">
        <v>4.1267745130406071E-3</v>
      </c>
      <c r="V32" s="28">
        <v>0.11736546715087488</v>
      </c>
      <c r="W32" s="28">
        <v>4.4569164740838564E-3</v>
      </c>
      <c r="X32" s="28">
        <v>2.4760647078243643E-3</v>
      </c>
      <c r="Y32" s="28">
        <v>3.4995047870584349E-2</v>
      </c>
      <c r="Z32" s="28">
        <v>0</v>
      </c>
      <c r="AA32" s="28">
        <v>1</v>
      </c>
    </row>
    <row r="33" spans="1:27">
      <c r="A33" s="5" t="s">
        <v>24</v>
      </c>
      <c r="B33" s="28">
        <v>9.1383993870585781E-2</v>
      </c>
      <c r="C33" s="28">
        <v>5.7741868078289335E-2</v>
      </c>
      <c r="D33" s="28">
        <v>3.9144668106150311E-2</v>
      </c>
      <c r="E33" s="28">
        <v>5.5861252350769657E-2</v>
      </c>
      <c r="F33" s="28">
        <v>5.1124886814794178E-2</v>
      </c>
      <c r="G33" s="28">
        <v>2.4169394720345475E-2</v>
      </c>
      <c r="H33" s="28">
        <v>7.877690325276869E-2</v>
      </c>
      <c r="I33" s="28">
        <v>5.4189593926307726E-2</v>
      </c>
      <c r="J33" s="28">
        <v>1.3930486870516125E-3</v>
      </c>
      <c r="K33" s="28">
        <v>5.1194539249146756E-2</v>
      </c>
      <c r="L33" s="28">
        <v>1.6507626941561607E-2</v>
      </c>
      <c r="M33" s="28">
        <v>6.1781709270739012E-2</v>
      </c>
      <c r="N33" s="28">
        <v>2.0199205962248379E-3</v>
      </c>
      <c r="O33" s="28">
        <v>0.12551368670335028</v>
      </c>
      <c r="P33" s="28">
        <v>3.2806296580065474E-2</v>
      </c>
      <c r="Q33" s="28">
        <v>1.0865779759002577E-2</v>
      </c>
      <c r="R33" s="28">
        <v>1.4278749042279028E-2</v>
      </c>
      <c r="S33" s="28">
        <v>4.1303893571080309E-2</v>
      </c>
      <c r="T33" s="28">
        <v>1.8318590234728704E-2</v>
      </c>
      <c r="U33" s="28">
        <v>1.0308560284181933E-2</v>
      </c>
      <c r="V33" s="28">
        <v>5.2448283067493211E-2</v>
      </c>
      <c r="W33" s="28">
        <v>4.0468064358849344E-2</v>
      </c>
      <c r="X33" s="28">
        <v>1.6229017204151285E-2</v>
      </c>
      <c r="Y33" s="28">
        <v>5.1891063592672565E-2</v>
      </c>
      <c r="Z33" s="28">
        <v>2.786097374103225E-4</v>
      </c>
      <c r="AA33" s="28">
        <v>1</v>
      </c>
    </row>
    <row r="34" spans="1:27">
      <c r="A34" s="5" t="s">
        <v>64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1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1</v>
      </c>
    </row>
    <row r="35" spans="1:27">
      <c r="A35" s="5" t="s">
        <v>28</v>
      </c>
      <c r="B35" s="28">
        <v>4.3015655874752999E-2</v>
      </c>
      <c r="C35" s="28">
        <v>0.13497492020063839</v>
      </c>
      <c r="D35" s="28">
        <v>1.4895880832953337E-2</v>
      </c>
      <c r="E35" s="28">
        <v>5.1679586563307491E-2</v>
      </c>
      <c r="F35" s="28">
        <v>3.8303693570451436E-2</v>
      </c>
      <c r="G35" s="28">
        <v>7.4479404164766684E-3</v>
      </c>
      <c r="H35" s="28">
        <v>6.535947712418301E-2</v>
      </c>
      <c r="I35" s="28">
        <v>4.5295637634898918E-2</v>
      </c>
      <c r="J35" s="28">
        <v>1.5199878400972793E-3</v>
      </c>
      <c r="K35" s="28">
        <v>2.4927800577595378E-2</v>
      </c>
      <c r="L35" s="28">
        <v>3.1007751937984496E-2</v>
      </c>
      <c r="M35" s="28">
        <v>2.933576531387749E-2</v>
      </c>
      <c r="N35" s="28">
        <v>4.5599635202918376E-4</v>
      </c>
      <c r="O35" s="28">
        <v>0.1731266149870801</v>
      </c>
      <c r="P35" s="28">
        <v>5.7759537923696612E-2</v>
      </c>
      <c r="Q35" s="28">
        <v>9.8799209606323154E-3</v>
      </c>
      <c r="R35" s="28">
        <v>2.1279829761361908E-2</v>
      </c>
      <c r="S35" s="28">
        <v>5.0007599939200488E-2</v>
      </c>
      <c r="T35" s="28">
        <v>3.2831737346101231E-2</v>
      </c>
      <c r="U35" s="28">
        <v>1.6263869889040886E-2</v>
      </c>
      <c r="V35" s="28">
        <v>2.8727770177838577E-2</v>
      </c>
      <c r="W35" s="28">
        <v>4.803161574707402E-2</v>
      </c>
      <c r="X35" s="28">
        <v>3.0247758017935857E-2</v>
      </c>
      <c r="Y35" s="28">
        <v>4.3623651010791915E-2</v>
      </c>
      <c r="Z35" s="28">
        <v>0</v>
      </c>
      <c r="AA35" s="28">
        <v>1</v>
      </c>
    </row>
    <row r="36" spans="1:27">
      <c r="A36" s="5" t="s">
        <v>53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0.25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0.75</v>
      </c>
      <c r="Z36" s="28">
        <v>0</v>
      </c>
      <c r="AA36" s="28">
        <v>1</v>
      </c>
    </row>
    <row r="37" spans="1:27">
      <c r="A37" s="5" t="s">
        <v>62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0.33333333333333331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0.66666666666666663</v>
      </c>
      <c r="Z37" s="28">
        <v>0</v>
      </c>
      <c r="AA37" s="28">
        <v>1</v>
      </c>
    </row>
    <row r="38" spans="1:27">
      <c r="A38" s="5" t="s">
        <v>42</v>
      </c>
      <c r="B38" s="28">
        <v>3.0235162374020158E-2</v>
      </c>
      <c r="C38" s="28">
        <v>9.4064949608062706E-2</v>
      </c>
      <c r="D38" s="28">
        <v>2.463605823068309E-2</v>
      </c>
      <c r="E38" s="28">
        <v>4.7032474804031353E-2</v>
      </c>
      <c r="F38" s="28">
        <v>3.9193729003359462E-2</v>
      </c>
      <c r="G38" s="28">
        <v>2.463605823068309E-2</v>
      </c>
      <c r="H38" s="28">
        <v>5.7110862262038077E-2</v>
      </c>
      <c r="I38" s="28">
        <v>3.471444568868981E-2</v>
      </c>
      <c r="J38" s="28">
        <v>5.5991041433370659E-3</v>
      </c>
      <c r="K38" s="28">
        <v>4.3673012318029114E-2</v>
      </c>
      <c r="L38" s="28">
        <v>6.6069428891377374E-2</v>
      </c>
      <c r="M38" s="28">
        <v>5.9350503919372903E-2</v>
      </c>
      <c r="N38" s="28">
        <v>0</v>
      </c>
      <c r="O38" s="28">
        <v>7.9507278835386344E-2</v>
      </c>
      <c r="P38" s="28">
        <v>4.3673012318029114E-2</v>
      </c>
      <c r="Q38" s="28">
        <v>0</v>
      </c>
      <c r="R38" s="28">
        <v>3.9193729003359462E-2</v>
      </c>
      <c r="S38" s="28">
        <v>7.2788353863381852E-2</v>
      </c>
      <c r="T38" s="28">
        <v>3.0235162374020158E-2</v>
      </c>
      <c r="U38" s="28">
        <v>1.6797312430011199E-2</v>
      </c>
      <c r="V38" s="28">
        <v>2.7995520716685332E-2</v>
      </c>
      <c r="W38" s="28">
        <v>4.3673012318029114E-2</v>
      </c>
      <c r="X38" s="28">
        <v>8.5106382978723402E-2</v>
      </c>
      <c r="Y38" s="28">
        <v>3.471444568868981E-2</v>
      </c>
      <c r="Z38" s="28">
        <v>0</v>
      </c>
      <c r="AA38" s="28">
        <v>1</v>
      </c>
    </row>
    <row r="39" spans="1:27">
      <c r="A39" s="5" t="s">
        <v>47</v>
      </c>
      <c r="B39" s="28">
        <v>1.9108280254777069E-2</v>
      </c>
      <c r="C39" s="28">
        <v>0</v>
      </c>
      <c r="D39" s="28">
        <v>0</v>
      </c>
      <c r="E39" s="28">
        <v>0</v>
      </c>
      <c r="F39" s="28">
        <v>1.2738853503184714E-2</v>
      </c>
      <c r="G39" s="28">
        <v>0</v>
      </c>
      <c r="H39" s="28">
        <v>0.57324840764331209</v>
      </c>
      <c r="I39" s="28">
        <v>0</v>
      </c>
      <c r="J39" s="28">
        <v>0</v>
      </c>
      <c r="K39" s="28">
        <v>0</v>
      </c>
      <c r="L39" s="28">
        <v>0</v>
      </c>
      <c r="M39" s="28">
        <v>6.3694267515923567E-2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0.21019108280254778</v>
      </c>
      <c r="W39" s="28">
        <v>0</v>
      </c>
      <c r="X39" s="28">
        <v>0</v>
      </c>
      <c r="Y39" s="28">
        <v>0.12101910828025478</v>
      </c>
      <c r="Z39" s="28">
        <v>0</v>
      </c>
      <c r="AA39" s="28">
        <v>1</v>
      </c>
    </row>
    <row r="40" spans="1:27">
      <c r="A40" s="5" t="s">
        <v>55</v>
      </c>
      <c r="B40" s="28">
        <v>0</v>
      </c>
      <c r="C40" s="28">
        <v>0.16666666666666666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0.16666666666666666</v>
      </c>
      <c r="M40" s="28">
        <v>0.33333333333333331</v>
      </c>
      <c r="N40" s="28">
        <v>0</v>
      </c>
      <c r="O40" s="28">
        <v>0</v>
      </c>
      <c r="P40" s="28">
        <v>0.33333333333333331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1</v>
      </c>
    </row>
    <row r="41" spans="1:27">
      <c r="A41" s="5" t="s">
        <v>21</v>
      </c>
      <c r="B41" s="28">
        <v>6.9381534944757225E-2</v>
      </c>
      <c r="C41" s="28">
        <v>4.986665537823308E-2</v>
      </c>
      <c r="D41" s="28">
        <v>5.8798628455318969E-2</v>
      </c>
      <c r="E41" s="28">
        <v>6.9296871692841724E-2</v>
      </c>
      <c r="F41" s="28">
        <v>5.9264276340854252E-2</v>
      </c>
      <c r="G41" s="28">
        <v>2.6584261101468908E-2</v>
      </c>
      <c r="H41" s="28">
        <v>8.5721542564449901E-2</v>
      </c>
      <c r="I41" s="28">
        <v>6.8196249417940141E-2</v>
      </c>
      <c r="J41" s="28">
        <v>2.5398975574651825E-4</v>
      </c>
      <c r="K41" s="28">
        <v>4.6522456927570587E-2</v>
      </c>
      <c r="L41" s="28">
        <v>1.0498243237522754E-2</v>
      </c>
      <c r="M41" s="28">
        <v>8.3477966388688984E-2</v>
      </c>
      <c r="N41" s="28">
        <v>4.6141472293950809E-3</v>
      </c>
      <c r="O41" s="28">
        <v>0.12072979723151166</v>
      </c>
      <c r="P41" s="28">
        <v>3.3949964018117937E-2</v>
      </c>
      <c r="Q41" s="28">
        <v>1.5281716970748847E-2</v>
      </c>
      <c r="R41" s="28">
        <v>6.2650806417474496E-3</v>
      </c>
      <c r="S41" s="28">
        <v>2.5779960208271599E-2</v>
      </c>
      <c r="T41" s="28">
        <v>9.2282944587901618E-3</v>
      </c>
      <c r="U41" s="28">
        <v>5.4184481225923887E-3</v>
      </c>
      <c r="V41" s="28">
        <v>7.5434957456715912E-2</v>
      </c>
      <c r="W41" s="28">
        <v>3.530457604876603E-2</v>
      </c>
      <c r="X41" s="28">
        <v>8.3393303136773487E-3</v>
      </c>
      <c r="Y41" s="28">
        <v>3.1706387842357027E-2</v>
      </c>
      <c r="Z41" s="28">
        <v>8.4663251915506073E-5</v>
      </c>
      <c r="AA41" s="28">
        <v>1</v>
      </c>
    </row>
    <row r="42" spans="1:27">
      <c r="A42" s="5" t="s">
        <v>19</v>
      </c>
      <c r="B42" s="28">
        <v>6.5619540032015325E-2</v>
      </c>
      <c r="C42" s="28">
        <v>4.8988588852414902E-2</v>
      </c>
      <c r="D42" s="28">
        <v>4.7514459330844132E-2</v>
      </c>
      <c r="E42" s="28">
        <v>9.0098004879467647E-2</v>
      </c>
      <c r="F42" s="28">
        <v>5.5363951696040428E-2</v>
      </c>
      <c r="G42" s="28">
        <v>8.3599962800489924E-3</v>
      </c>
      <c r="H42" s="28">
        <v>5.5866540821515563E-2</v>
      </c>
      <c r="I42" s="28">
        <v>6.1025004798341061E-2</v>
      </c>
      <c r="J42" s="28">
        <v>8.7656292356490023E-4</v>
      </c>
      <c r="K42" s="28">
        <v>6.1968843431615232E-2</v>
      </c>
      <c r="L42" s="28">
        <v>2.8687154098970484E-2</v>
      </c>
      <c r="M42" s="28">
        <v>5.8460613040011239E-2</v>
      </c>
      <c r="N42" s="28">
        <v>1.3098976419863746E-3</v>
      </c>
      <c r="O42" s="28">
        <v>0.12105274613510941</v>
      </c>
      <c r="P42" s="28">
        <v>3.668307006765166E-2</v>
      </c>
      <c r="Q42" s="28">
        <v>9.5056620424509731E-3</v>
      </c>
      <c r="R42" s="28">
        <v>2.1399611779581031E-2</v>
      </c>
      <c r="S42" s="28">
        <v>4.6618109433835327E-2</v>
      </c>
      <c r="T42" s="28">
        <v>2.4652590213758672E-2</v>
      </c>
      <c r="U42" s="28">
        <v>1.2068075103436403E-2</v>
      </c>
      <c r="V42" s="28">
        <v>3.7591292148726807E-2</v>
      </c>
      <c r="W42" s="28">
        <v>6.9505701616397866E-2</v>
      </c>
      <c r="X42" s="28">
        <v>3.3267838451234016E-2</v>
      </c>
      <c r="Y42" s="28">
        <v>3.5161451809815527E-3</v>
      </c>
      <c r="Z42" s="28">
        <v>0</v>
      </c>
      <c r="AA42" s="28">
        <v>1</v>
      </c>
    </row>
    <row r="43" spans="1:27">
      <c r="A43" s="5" t="s">
        <v>38</v>
      </c>
      <c r="B43" s="28">
        <v>6.0144927536231886E-2</v>
      </c>
      <c r="C43" s="28">
        <v>5.5072463768115941E-2</v>
      </c>
      <c r="D43" s="28">
        <v>8.1884057971014487E-2</v>
      </c>
      <c r="E43" s="28">
        <v>6.9565217391304349E-2</v>
      </c>
      <c r="F43" s="28">
        <v>0.10507246376811594</v>
      </c>
      <c r="G43" s="28">
        <v>1.0144927536231883E-2</v>
      </c>
      <c r="H43" s="28">
        <v>5.0724637681159424E-2</v>
      </c>
      <c r="I43" s="28">
        <v>7.4637681159420294E-2</v>
      </c>
      <c r="J43" s="28">
        <v>7.246376811594203E-4</v>
      </c>
      <c r="K43" s="28">
        <v>5.8695652173913045E-2</v>
      </c>
      <c r="L43" s="28">
        <v>6.5217391304347823E-3</v>
      </c>
      <c r="M43" s="28">
        <v>8.478260869565217E-2</v>
      </c>
      <c r="N43" s="28">
        <v>5.0724637681159417E-3</v>
      </c>
      <c r="O43" s="28">
        <v>0.11376811594202899</v>
      </c>
      <c r="P43" s="28">
        <v>2.2463768115942029E-2</v>
      </c>
      <c r="Q43" s="28">
        <v>1.0144927536231883E-2</v>
      </c>
      <c r="R43" s="28">
        <v>5.7971014492753624E-3</v>
      </c>
      <c r="S43" s="28">
        <v>2.681159420289855E-2</v>
      </c>
      <c r="T43" s="28">
        <v>8.6956521739130436E-3</v>
      </c>
      <c r="U43" s="28">
        <v>4.3478260869565218E-3</v>
      </c>
      <c r="V43" s="28">
        <v>6.5217391304347824E-2</v>
      </c>
      <c r="W43" s="28">
        <v>5.7246376811594203E-2</v>
      </c>
      <c r="X43" s="28">
        <v>1.0144927536231883E-2</v>
      </c>
      <c r="Y43" s="28">
        <v>1.2318840579710146E-2</v>
      </c>
      <c r="Z43" s="28">
        <v>0</v>
      </c>
      <c r="AA43" s="28">
        <v>1</v>
      </c>
    </row>
    <row r="44" spans="1:27">
      <c r="A44" s="5" t="s">
        <v>61</v>
      </c>
      <c r="B44" s="28">
        <v>0</v>
      </c>
      <c r="C44" s="28">
        <v>0</v>
      </c>
      <c r="D44" s="28">
        <v>0.5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0.25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0.25</v>
      </c>
      <c r="Z44" s="28">
        <v>0</v>
      </c>
      <c r="AA44" s="28">
        <v>1</v>
      </c>
    </row>
    <row r="45" spans="1:27">
      <c r="A45" s="5" t="s">
        <v>39</v>
      </c>
      <c r="B45" s="28">
        <v>4.2804428044280446E-2</v>
      </c>
      <c r="C45" s="28">
        <v>8.1918819188191883E-2</v>
      </c>
      <c r="D45" s="28">
        <v>4.9446494464944653E-2</v>
      </c>
      <c r="E45" s="28">
        <v>6.1254612546125464E-2</v>
      </c>
      <c r="F45" s="28">
        <v>3.6900369003690037E-2</v>
      </c>
      <c r="G45" s="28">
        <v>4.2804428044280446E-2</v>
      </c>
      <c r="H45" s="28">
        <v>5.7564575645756455E-2</v>
      </c>
      <c r="I45" s="28">
        <v>5.3136531365313655E-2</v>
      </c>
      <c r="J45" s="28">
        <v>7.3800738007380072E-4</v>
      </c>
      <c r="K45" s="28">
        <v>3.3948339483394832E-2</v>
      </c>
      <c r="L45" s="28">
        <v>1.3284132841328414E-2</v>
      </c>
      <c r="M45" s="28">
        <v>5.6088560885608853E-2</v>
      </c>
      <c r="N45" s="28">
        <v>7.3800738007380072E-4</v>
      </c>
      <c r="O45" s="28">
        <v>0.13800738007380073</v>
      </c>
      <c r="P45" s="28">
        <v>1.6236162361623615E-2</v>
      </c>
      <c r="Q45" s="28">
        <v>2.2140221402214021E-3</v>
      </c>
      <c r="R45" s="28">
        <v>1.7712177121771217E-2</v>
      </c>
      <c r="S45" s="28">
        <v>7.9704797047970483E-2</v>
      </c>
      <c r="T45" s="28">
        <v>2.3616236162361623E-2</v>
      </c>
      <c r="U45" s="28">
        <v>4.4280442804428043E-3</v>
      </c>
      <c r="V45" s="28">
        <v>0.10996309963099631</v>
      </c>
      <c r="W45" s="28">
        <v>4.7232472324723246E-2</v>
      </c>
      <c r="X45" s="28">
        <v>1.9188191881918819E-2</v>
      </c>
      <c r="Y45" s="28">
        <v>1.107011070110701E-2</v>
      </c>
      <c r="Z45" s="28">
        <v>0</v>
      </c>
      <c r="AA45" s="28">
        <v>1</v>
      </c>
    </row>
    <row r="46" spans="1:27">
      <c r="A46" s="5" t="s">
        <v>46</v>
      </c>
      <c r="B46" s="28">
        <v>1.2096774193548387E-2</v>
      </c>
      <c r="C46" s="28">
        <v>6.0483870967741937E-2</v>
      </c>
      <c r="D46" s="28">
        <v>1.2096774193548387E-2</v>
      </c>
      <c r="E46" s="28">
        <v>4.8387096774193547E-2</v>
      </c>
      <c r="F46" s="28">
        <v>8.0645161290322578E-3</v>
      </c>
      <c r="G46" s="28">
        <v>4.0322580645161289E-3</v>
      </c>
      <c r="H46" s="28">
        <v>2.0161290322580645E-2</v>
      </c>
      <c r="I46" s="28">
        <v>8.0645161290322578E-3</v>
      </c>
      <c r="J46" s="28">
        <v>4.0322580645161289E-3</v>
      </c>
      <c r="K46" s="28">
        <v>1.6129032258064516E-2</v>
      </c>
      <c r="L46" s="28">
        <v>8.4677419354838704E-2</v>
      </c>
      <c r="M46" s="28">
        <v>1.6129032258064516E-2</v>
      </c>
      <c r="N46" s="28">
        <v>0</v>
      </c>
      <c r="O46" s="28">
        <v>8.4677419354838704E-2</v>
      </c>
      <c r="P46" s="28">
        <v>8.8709677419354843E-2</v>
      </c>
      <c r="Q46" s="28">
        <v>0</v>
      </c>
      <c r="R46" s="28">
        <v>7.6612903225806453E-2</v>
      </c>
      <c r="S46" s="28">
        <v>7.6612903225806453E-2</v>
      </c>
      <c r="T46" s="28">
        <v>8.4677419354838704E-2</v>
      </c>
      <c r="U46" s="28">
        <v>6.8548387096774188E-2</v>
      </c>
      <c r="V46" s="28">
        <v>5.2419354838709679E-2</v>
      </c>
      <c r="W46" s="28">
        <v>7.6612903225806453E-2</v>
      </c>
      <c r="X46" s="28">
        <v>8.0645161290322578E-2</v>
      </c>
      <c r="Y46" s="28">
        <v>1.6129032258064516E-2</v>
      </c>
      <c r="Z46" s="28">
        <v>0</v>
      </c>
      <c r="AA46" s="28">
        <v>1</v>
      </c>
    </row>
    <row r="47" spans="1:27">
      <c r="A47" s="5" t="s">
        <v>23</v>
      </c>
      <c r="B47" s="28">
        <v>0</v>
      </c>
      <c r="C47" s="28">
        <v>0.22711864406779661</v>
      </c>
      <c r="D47" s="28">
        <v>0</v>
      </c>
      <c r="E47" s="28">
        <v>9.491525423728814E-4</v>
      </c>
      <c r="F47" s="28">
        <v>0</v>
      </c>
      <c r="G47" s="28">
        <v>0</v>
      </c>
      <c r="H47" s="28">
        <v>2.0338983050847458E-3</v>
      </c>
      <c r="I47" s="28">
        <v>0</v>
      </c>
      <c r="J47" s="28">
        <v>0</v>
      </c>
      <c r="K47" s="28">
        <v>0</v>
      </c>
      <c r="L47" s="28">
        <v>6.7796610169491525E-5</v>
      </c>
      <c r="M47" s="28">
        <v>0</v>
      </c>
      <c r="N47" s="28">
        <v>0</v>
      </c>
      <c r="O47" s="28">
        <v>0.26183050847457628</v>
      </c>
      <c r="P47" s="28">
        <v>0.17030508474576272</v>
      </c>
      <c r="Q47" s="28">
        <v>0</v>
      </c>
      <c r="R47" s="28">
        <v>0</v>
      </c>
      <c r="S47" s="28">
        <v>0.13891525423728815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0.19877966101694916</v>
      </c>
      <c r="Z47" s="28">
        <v>0</v>
      </c>
      <c r="AA47" s="28">
        <v>1</v>
      </c>
    </row>
    <row r="48" spans="1:27">
      <c r="A48" s="5" t="s">
        <v>45</v>
      </c>
      <c r="B48" s="28">
        <v>1.9199999999999998E-2</v>
      </c>
      <c r="C48" s="28">
        <v>0.15359999999999999</v>
      </c>
      <c r="D48" s="28">
        <v>0</v>
      </c>
      <c r="E48" s="28">
        <v>4.6399999999999997E-2</v>
      </c>
      <c r="F48" s="28">
        <v>2.7199999999999998E-2</v>
      </c>
      <c r="G48" s="28">
        <v>0</v>
      </c>
      <c r="H48" s="28">
        <v>7.0400000000000004E-2</v>
      </c>
      <c r="I48" s="28">
        <v>1.12E-2</v>
      </c>
      <c r="J48" s="28">
        <v>3.2000000000000002E-3</v>
      </c>
      <c r="K48" s="28">
        <v>3.2000000000000001E-2</v>
      </c>
      <c r="L48" s="28">
        <v>5.6000000000000001E-2</v>
      </c>
      <c r="M48" s="28">
        <v>3.04E-2</v>
      </c>
      <c r="N48" s="28">
        <v>0</v>
      </c>
      <c r="O48" s="28">
        <v>0.11360000000000001</v>
      </c>
      <c r="P48" s="28">
        <v>8.6400000000000005E-2</v>
      </c>
      <c r="Q48" s="28">
        <v>0</v>
      </c>
      <c r="R48" s="28">
        <v>4.1599999999999998E-2</v>
      </c>
      <c r="S48" s="28">
        <v>7.5200000000000003E-2</v>
      </c>
      <c r="T48" s="28">
        <v>4.3200000000000002E-2</v>
      </c>
      <c r="U48" s="28">
        <v>2.7199999999999998E-2</v>
      </c>
      <c r="V48" s="28">
        <v>0</v>
      </c>
      <c r="W48" s="28">
        <v>5.9200000000000003E-2</v>
      </c>
      <c r="X48" s="28">
        <v>5.1200000000000002E-2</v>
      </c>
      <c r="Y48" s="28">
        <v>5.28E-2</v>
      </c>
      <c r="Z48" s="28">
        <v>0</v>
      </c>
      <c r="AA48" s="28">
        <v>1</v>
      </c>
    </row>
    <row r="49" spans="1:27">
      <c r="A49" s="5" t="s">
        <v>43</v>
      </c>
      <c r="B49" s="28">
        <v>1.1904761904761906E-3</v>
      </c>
      <c r="C49" s="28">
        <v>0</v>
      </c>
      <c r="D49" s="28">
        <v>0</v>
      </c>
      <c r="E49" s="28">
        <v>1.1904761904761906E-3</v>
      </c>
      <c r="F49" s="28">
        <v>1.1904761904761904E-2</v>
      </c>
      <c r="G49" s="28">
        <v>1.1904761904761906E-3</v>
      </c>
      <c r="H49" s="28">
        <v>0.27976190476190477</v>
      </c>
      <c r="I49" s="28">
        <v>0</v>
      </c>
      <c r="J49" s="28">
        <v>0</v>
      </c>
      <c r="K49" s="28">
        <v>0</v>
      </c>
      <c r="L49" s="28">
        <v>2.3809523809523812E-3</v>
      </c>
      <c r="M49" s="28">
        <v>0</v>
      </c>
      <c r="N49" s="28">
        <v>0</v>
      </c>
      <c r="O49" s="28">
        <v>2.5000000000000001E-2</v>
      </c>
      <c r="P49" s="28">
        <v>0.11785714285714285</v>
      </c>
      <c r="Q49" s="28">
        <v>0</v>
      </c>
      <c r="R49" s="28">
        <v>0</v>
      </c>
      <c r="S49" s="28">
        <v>0.1761904761904762</v>
      </c>
      <c r="T49" s="28">
        <v>0</v>
      </c>
      <c r="U49" s="28">
        <v>0</v>
      </c>
      <c r="V49" s="28">
        <v>0</v>
      </c>
      <c r="W49" s="28">
        <v>2.3809523809523812E-3</v>
      </c>
      <c r="X49" s="28">
        <v>0</v>
      </c>
      <c r="Y49" s="28">
        <v>0.37619047619047619</v>
      </c>
      <c r="Z49" s="28">
        <v>4.7619047619047623E-3</v>
      </c>
      <c r="AA49" s="28">
        <v>1</v>
      </c>
    </row>
    <row r="50" spans="1:27">
      <c r="A50" s="5" t="s">
        <v>27</v>
      </c>
      <c r="B50" s="28">
        <v>5.4355211305883951E-4</v>
      </c>
      <c r="C50" s="28">
        <v>0.2282918874847126</v>
      </c>
      <c r="D50" s="28">
        <v>0</v>
      </c>
      <c r="E50" s="28">
        <v>1.4947683109118087E-3</v>
      </c>
      <c r="F50" s="28">
        <v>6.7944014132354938E-3</v>
      </c>
      <c r="G50" s="28">
        <v>0</v>
      </c>
      <c r="H50" s="28">
        <v>0.14866150292159261</v>
      </c>
      <c r="I50" s="28">
        <v>0</v>
      </c>
      <c r="J50" s="28">
        <v>0</v>
      </c>
      <c r="K50" s="28">
        <v>2.7177605652941976E-4</v>
      </c>
      <c r="L50" s="28">
        <v>3.5330887348824567E-3</v>
      </c>
      <c r="M50" s="28">
        <v>0</v>
      </c>
      <c r="N50" s="28">
        <v>0</v>
      </c>
      <c r="O50" s="28">
        <v>0.17570322054626988</v>
      </c>
      <c r="P50" s="28">
        <v>5.5306427503736919E-2</v>
      </c>
      <c r="Q50" s="28">
        <v>0</v>
      </c>
      <c r="R50" s="28">
        <v>0</v>
      </c>
      <c r="S50" s="28">
        <v>0.13167549938850387</v>
      </c>
      <c r="T50" s="28">
        <v>0</v>
      </c>
      <c r="U50" s="28">
        <v>0</v>
      </c>
      <c r="V50" s="28">
        <v>0</v>
      </c>
      <c r="W50" s="28">
        <v>4.0766408479412964E-4</v>
      </c>
      <c r="X50" s="28">
        <v>0</v>
      </c>
      <c r="Y50" s="28">
        <v>0.24677265932871315</v>
      </c>
      <c r="Z50" s="28">
        <v>5.4355211305883951E-4</v>
      </c>
      <c r="AA50" s="28">
        <v>1</v>
      </c>
    </row>
    <row r="51" spans="1:27">
      <c r="A51" s="5" t="s">
        <v>40</v>
      </c>
      <c r="B51" s="28">
        <v>7.2992700729927005E-3</v>
      </c>
      <c r="C51" s="28">
        <v>0</v>
      </c>
      <c r="D51" s="28">
        <v>0</v>
      </c>
      <c r="E51" s="28">
        <v>0</v>
      </c>
      <c r="F51" s="28">
        <v>8.3420229405630868E-3</v>
      </c>
      <c r="G51" s="28">
        <v>0</v>
      </c>
      <c r="H51" s="28">
        <v>0.34306569343065696</v>
      </c>
      <c r="I51" s="28">
        <v>0</v>
      </c>
      <c r="J51" s="28">
        <v>0</v>
      </c>
      <c r="K51" s="28">
        <v>4.1710114702815434E-3</v>
      </c>
      <c r="L51" s="28">
        <v>2.0855057351407717E-3</v>
      </c>
      <c r="M51" s="28">
        <v>0</v>
      </c>
      <c r="N51" s="28">
        <v>0</v>
      </c>
      <c r="O51" s="28">
        <v>2.0855057351407717E-3</v>
      </c>
      <c r="P51" s="28">
        <v>4.3795620437956206E-2</v>
      </c>
      <c r="Q51" s="28">
        <v>0</v>
      </c>
      <c r="R51" s="28">
        <v>0</v>
      </c>
      <c r="S51" s="28">
        <v>0.11366006256517205</v>
      </c>
      <c r="T51" s="28">
        <v>0</v>
      </c>
      <c r="U51" s="28">
        <v>0</v>
      </c>
      <c r="V51" s="28">
        <v>0</v>
      </c>
      <c r="W51" s="28">
        <v>1.0427528675703858E-3</v>
      </c>
      <c r="X51" s="28">
        <v>0</v>
      </c>
      <c r="Y51" s="28">
        <v>0.47340980187695514</v>
      </c>
      <c r="Z51" s="28">
        <v>1.0427528675703858E-3</v>
      </c>
      <c r="AA51" s="28">
        <v>1</v>
      </c>
    </row>
    <row r="52" spans="1:27">
      <c r="A52" s="5" t="s">
        <v>109</v>
      </c>
      <c r="B52" s="28">
        <v>5.7721423565010976E-2</v>
      </c>
      <c r="C52" s="28">
        <v>5.1531212568457593E-2</v>
      </c>
      <c r="D52" s="28">
        <v>4.0890684544165425E-2</v>
      </c>
      <c r="E52" s="28">
        <v>8.1616202683177666E-2</v>
      </c>
      <c r="F52" s="28">
        <v>5.0475982757756645E-2</v>
      </c>
      <c r="G52" s="28">
        <v>1.1366836703363253E-2</v>
      </c>
      <c r="H52" s="28">
        <v>5.7547081248460391E-2</v>
      </c>
      <c r="I52" s="28">
        <v>4.795825383817786E-2</v>
      </c>
      <c r="J52" s="28">
        <v>1.3142728478429198E-3</v>
      </c>
      <c r="K52" s="28">
        <v>5.5910945662370225E-2</v>
      </c>
      <c r="L52" s="28">
        <v>3.1044931614755713E-2</v>
      </c>
      <c r="M52" s="28">
        <v>5.3876716689500566E-2</v>
      </c>
      <c r="N52" s="28">
        <v>1.4469706434360823E-3</v>
      </c>
      <c r="O52" s="28">
        <v>0.11893745769375466</v>
      </c>
      <c r="P52" s="28">
        <v>4.4139663018183124E-2</v>
      </c>
      <c r="Q52" s="28">
        <v>9.3093150323309715E-3</v>
      </c>
      <c r="R52" s="28">
        <v>2.8530026052529977E-2</v>
      </c>
      <c r="S52" s="28">
        <v>5.030940467392693E-2</v>
      </c>
      <c r="T52" s="28">
        <v>2.6660963484813515E-2</v>
      </c>
      <c r="U52" s="28">
        <v>1.344906275123469E-2</v>
      </c>
      <c r="V52" s="28">
        <v>3.9826984661405343E-2</v>
      </c>
      <c r="W52" s="28">
        <v>6.4005511193553147E-2</v>
      </c>
      <c r="X52" s="28">
        <v>3.3749002119635531E-2</v>
      </c>
      <c r="Y52" s="28">
        <v>2.8364153808038521E-2</v>
      </c>
      <c r="Z52" s="28">
        <v>1.6940144118276087E-5</v>
      </c>
      <c r="AA52" s="28">
        <v>1</v>
      </c>
    </row>
  </sheetData>
  <conditionalFormatting pivot="1" sqref="B5:Z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2:Z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8"/>
  <sheetViews>
    <sheetView workbookViewId="0">
      <selection activeCell="B2" sqref="B2"/>
    </sheetView>
  </sheetViews>
  <sheetFormatPr baseColWidth="10" defaultRowHeight="15" x14ac:dyDescent="0"/>
  <cols>
    <col min="2" max="2" width="15.140625" bestFit="1" customWidth="1"/>
    <col min="3" max="3" width="26" bestFit="1" customWidth="1"/>
    <col min="4" max="4" width="9" bestFit="1" customWidth="1"/>
  </cols>
  <sheetData>
    <row r="2" spans="2:4">
      <c r="B2" t="s">
        <v>17</v>
      </c>
      <c r="C2" t="s">
        <v>72</v>
      </c>
      <c r="D2" t="s">
        <v>14</v>
      </c>
    </row>
    <row r="3" spans="2:4">
      <c r="B3" t="s">
        <v>30</v>
      </c>
      <c r="C3" t="s">
        <v>90</v>
      </c>
      <c r="D3">
        <v>177</v>
      </c>
    </row>
    <row r="4" spans="2:4">
      <c r="B4" t="s">
        <v>30</v>
      </c>
      <c r="C4" t="s">
        <v>87</v>
      </c>
      <c r="D4">
        <v>3</v>
      </c>
    </row>
    <row r="5" spans="2:4">
      <c r="B5" t="s">
        <v>30</v>
      </c>
      <c r="C5" t="s">
        <v>75</v>
      </c>
      <c r="D5">
        <v>290</v>
      </c>
    </row>
    <row r="6" spans="2:4">
      <c r="B6" t="s">
        <v>30</v>
      </c>
      <c r="C6" t="s">
        <v>86</v>
      </c>
      <c r="D6">
        <v>435</v>
      </c>
    </row>
    <row r="7" spans="2:4">
      <c r="B7" t="s">
        <v>30</v>
      </c>
      <c r="C7" t="s">
        <v>82</v>
      </c>
      <c r="D7">
        <v>241</v>
      </c>
    </row>
    <row r="8" spans="2:4">
      <c r="B8" t="s">
        <v>30</v>
      </c>
      <c r="C8" t="s">
        <v>94</v>
      </c>
      <c r="D8">
        <v>66</v>
      </c>
    </row>
    <row r="9" spans="2:4">
      <c r="B9" t="s">
        <v>30</v>
      </c>
      <c r="C9" t="s">
        <v>84</v>
      </c>
      <c r="D9">
        <v>51</v>
      </c>
    </row>
    <row r="10" spans="2:4">
      <c r="B10" t="s">
        <v>30</v>
      </c>
      <c r="C10" t="s">
        <v>73</v>
      </c>
      <c r="D10">
        <v>852</v>
      </c>
    </row>
    <row r="11" spans="2:4">
      <c r="B11" t="s">
        <v>30</v>
      </c>
      <c r="C11" t="s">
        <v>95</v>
      </c>
      <c r="D11">
        <v>14</v>
      </c>
    </row>
    <row r="12" spans="2:4">
      <c r="B12" t="s">
        <v>30</v>
      </c>
      <c r="C12" t="s">
        <v>79</v>
      </c>
      <c r="D12">
        <v>492</v>
      </c>
    </row>
    <row r="13" spans="2:4">
      <c r="B13" t="s">
        <v>30</v>
      </c>
      <c r="C13" t="s">
        <v>88</v>
      </c>
      <c r="D13">
        <v>6</v>
      </c>
    </row>
    <row r="14" spans="2:4">
      <c r="B14" t="s">
        <v>30</v>
      </c>
      <c r="C14" t="s">
        <v>78</v>
      </c>
      <c r="D14">
        <v>318</v>
      </c>
    </row>
    <row r="15" spans="2:4">
      <c r="B15" t="s">
        <v>30</v>
      </c>
      <c r="C15" t="s">
        <v>83</v>
      </c>
      <c r="D15">
        <v>471</v>
      </c>
    </row>
    <row r="16" spans="2:4">
      <c r="B16" t="s">
        <v>30</v>
      </c>
      <c r="C16" t="s">
        <v>77</v>
      </c>
      <c r="D16">
        <v>515</v>
      </c>
    </row>
    <row r="17" spans="2:4">
      <c r="B17" t="s">
        <v>30</v>
      </c>
      <c r="C17" t="s">
        <v>93</v>
      </c>
      <c r="D17">
        <v>119</v>
      </c>
    </row>
    <row r="18" spans="2:4">
      <c r="B18" t="s">
        <v>30</v>
      </c>
      <c r="C18" t="s">
        <v>85</v>
      </c>
      <c r="D18">
        <v>303</v>
      </c>
    </row>
    <row r="19" spans="2:4">
      <c r="B19" t="s">
        <v>30</v>
      </c>
      <c r="C19" t="s">
        <v>81</v>
      </c>
      <c r="D19">
        <v>464</v>
      </c>
    </row>
    <row r="20" spans="2:4">
      <c r="B20" t="s">
        <v>30</v>
      </c>
      <c r="C20" t="s">
        <v>74</v>
      </c>
      <c r="D20">
        <v>323</v>
      </c>
    </row>
    <row r="21" spans="2:4">
      <c r="B21" t="s">
        <v>30</v>
      </c>
      <c r="C21" t="s">
        <v>80</v>
      </c>
      <c r="D21">
        <v>146</v>
      </c>
    </row>
    <row r="22" spans="2:4">
      <c r="B22" t="s">
        <v>30</v>
      </c>
      <c r="C22" t="s">
        <v>76</v>
      </c>
      <c r="D22">
        <v>537</v>
      </c>
    </row>
    <row r="23" spans="2:4">
      <c r="B23" t="s">
        <v>32</v>
      </c>
      <c r="C23" t="s">
        <v>90</v>
      </c>
      <c r="D23">
        <v>76</v>
      </c>
    </row>
    <row r="24" spans="2:4">
      <c r="B24" t="s">
        <v>32</v>
      </c>
      <c r="C24" t="s">
        <v>87</v>
      </c>
      <c r="D24">
        <v>49</v>
      </c>
    </row>
    <row r="25" spans="2:4">
      <c r="B25" t="s">
        <v>32</v>
      </c>
      <c r="C25" t="s">
        <v>75</v>
      </c>
      <c r="D25">
        <v>121</v>
      </c>
    </row>
    <row r="26" spans="2:4">
      <c r="B26" t="s">
        <v>32</v>
      </c>
      <c r="C26" t="s">
        <v>86</v>
      </c>
      <c r="D26">
        <v>605</v>
      </c>
    </row>
    <row r="27" spans="2:4">
      <c r="B27" t="s">
        <v>32</v>
      </c>
      <c r="C27" t="s">
        <v>92</v>
      </c>
      <c r="D27">
        <v>30</v>
      </c>
    </row>
    <row r="28" spans="2:4">
      <c r="B28" t="s">
        <v>32</v>
      </c>
      <c r="C28" t="s">
        <v>91</v>
      </c>
      <c r="D28">
        <v>53</v>
      </c>
    </row>
    <row r="29" spans="2:4">
      <c r="B29" t="s">
        <v>32</v>
      </c>
      <c r="C29" t="s">
        <v>82</v>
      </c>
      <c r="D29">
        <v>118</v>
      </c>
    </row>
    <row r="30" spans="2:4">
      <c r="B30" t="s">
        <v>32</v>
      </c>
      <c r="C30" t="s">
        <v>89</v>
      </c>
      <c r="D30">
        <v>58</v>
      </c>
    </row>
    <row r="31" spans="2:4">
      <c r="B31" t="s">
        <v>32</v>
      </c>
      <c r="C31" t="s">
        <v>94</v>
      </c>
      <c r="D31">
        <v>98</v>
      </c>
    </row>
    <row r="32" spans="2:4">
      <c r="B32" t="s">
        <v>32</v>
      </c>
      <c r="C32" t="s">
        <v>84</v>
      </c>
      <c r="D32">
        <v>74</v>
      </c>
    </row>
    <row r="33" spans="2:4">
      <c r="B33" t="s">
        <v>32</v>
      </c>
      <c r="C33" t="s">
        <v>73</v>
      </c>
      <c r="D33">
        <v>463</v>
      </c>
    </row>
    <row r="34" spans="2:4">
      <c r="B34" t="s">
        <v>32</v>
      </c>
      <c r="C34" t="s">
        <v>95</v>
      </c>
      <c r="D34">
        <v>4</v>
      </c>
    </row>
    <row r="35" spans="2:4">
      <c r="B35" t="s">
        <v>32</v>
      </c>
      <c r="C35" t="s">
        <v>79</v>
      </c>
      <c r="D35">
        <v>274</v>
      </c>
    </row>
    <row r="36" spans="2:4">
      <c r="B36" t="s">
        <v>32</v>
      </c>
      <c r="C36" t="s">
        <v>88</v>
      </c>
      <c r="D36">
        <v>79</v>
      </c>
    </row>
    <row r="37" spans="2:4">
      <c r="B37" t="s">
        <v>32</v>
      </c>
      <c r="C37" t="s">
        <v>78</v>
      </c>
      <c r="D37">
        <v>114</v>
      </c>
    </row>
    <row r="38" spans="2:4">
      <c r="B38" t="s">
        <v>32</v>
      </c>
      <c r="C38" t="s">
        <v>96</v>
      </c>
      <c r="D38">
        <v>2</v>
      </c>
    </row>
    <row r="39" spans="2:4">
      <c r="B39" t="s">
        <v>32</v>
      </c>
      <c r="C39" t="s">
        <v>83</v>
      </c>
      <c r="D39">
        <v>216</v>
      </c>
    </row>
    <row r="40" spans="2:4">
      <c r="B40" t="s">
        <v>32</v>
      </c>
      <c r="C40" t="s">
        <v>77</v>
      </c>
      <c r="D40">
        <v>285</v>
      </c>
    </row>
    <row r="41" spans="2:4">
      <c r="B41" t="s">
        <v>32</v>
      </c>
      <c r="C41" t="s">
        <v>93</v>
      </c>
      <c r="D41">
        <v>139</v>
      </c>
    </row>
    <row r="42" spans="2:4">
      <c r="B42" t="s">
        <v>32</v>
      </c>
      <c r="C42" t="s">
        <v>85</v>
      </c>
      <c r="D42">
        <v>258</v>
      </c>
    </row>
    <row r="43" spans="2:4">
      <c r="B43" t="s">
        <v>32</v>
      </c>
      <c r="C43" t="s">
        <v>81</v>
      </c>
      <c r="D43">
        <v>122</v>
      </c>
    </row>
    <row r="44" spans="2:4">
      <c r="B44" t="s">
        <v>32</v>
      </c>
      <c r="C44" t="s">
        <v>74</v>
      </c>
      <c r="D44">
        <v>106</v>
      </c>
    </row>
    <row r="45" spans="2:4">
      <c r="B45" t="s">
        <v>32</v>
      </c>
      <c r="C45" t="s">
        <v>80</v>
      </c>
      <c r="D45">
        <v>185</v>
      </c>
    </row>
    <row r="46" spans="2:4">
      <c r="B46" t="s">
        <v>32</v>
      </c>
      <c r="C46" t="s">
        <v>76</v>
      </c>
      <c r="D46">
        <v>153</v>
      </c>
    </row>
    <row r="47" spans="2:4">
      <c r="B47" t="s">
        <v>48</v>
      </c>
      <c r="C47" t="s">
        <v>90</v>
      </c>
      <c r="D47">
        <v>2</v>
      </c>
    </row>
    <row r="48" spans="2:4">
      <c r="B48" t="s">
        <v>48</v>
      </c>
      <c r="C48" t="s">
        <v>87</v>
      </c>
      <c r="D48">
        <v>2</v>
      </c>
    </row>
    <row r="49" spans="2:4">
      <c r="B49" t="s">
        <v>48</v>
      </c>
      <c r="C49" t="s">
        <v>86</v>
      </c>
      <c r="D49">
        <v>7</v>
      </c>
    </row>
    <row r="50" spans="2:4">
      <c r="B50" t="s">
        <v>48</v>
      </c>
      <c r="C50" t="s">
        <v>91</v>
      </c>
      <c r="D50">
        <v>1</v>
      </c>
    </row>
    <row r="51" spans="2:4">
      <c r="B51" t="s">
        <v>48</v>
      </c>
      <c r="C51" t="s">
        <v>82</v>
      </c>
      <c r="D51">
        <v>2</v>
      </c>
    </row>
    <row r="52" spans="2:4">
      <c r="B52" t="s">
        <v>48</v>
      </c>
      <c r="C52" t="s">
        <v>89</v>
      </c>
      <c r="D52">
        <v>1</v>
      </c>
    </row>
    <row r="53" spans="2:4">
      <c r="B53" t="s">
        <v>48</v>
      </c>
      <c r="C53" t="s">
        <v>94</v>
      </c>
      <c r="D53">
        <v>12</v>
      </c>
    </row>
    <row r="54" spans="2:4">
      <c r="B54" t="s">
        <v>48</v>
      </c>
      <c r="C54" t="s">
        <v>84</v>
      </c>
      <c r="D54">
        <v>1</v>
      </c>
    </row>
    <row r="55" spans="2:4">
      <c r="B55" t="s">
        <v>48</v>
      </c>
      <c r="C55" t="s">
        <v>73</v>
      </c>
      <c r="D55">
        <v>6</v>
      </c>
    </row>
    <row r="56" spans="2:4">
      <c r="B56" t="s">
        <v>48</v>
      </c>
      <c r="C56" t="s">
        <v>95</v>
      </c>
      <c r="D56">
        <v>2</v>
      </c>
    </row>
    <row r="57" spans="2:4">
      <c r="B57" t="s">
        <v>48</v>
      </c>
      <c r="C57" t="s">
        <v>79</v>
      </c>
      <c r="D57">
        <v>2</v>
      </c>
    </row>
    <row r="58" spans="2:4">
      <c r="B58" t="s">
        <v>48</v>
      </c>
      <c r="C58" t="s">
        <v>78</v>
      </c>
      <c r="D58">
        <v>2</v>
      </c>
    </row>
    <row r="59" spans="2:4">
      <c r="B59" t="s">
        <v>48</v>
      </c>
      <c r="C59" t="s">
        <v>83</v>
      </c>
      <c r="D59">
        <v>1</v>
      </c>
    </row>
    <row r="60" spans="2:4">
      <c r="B60" t="s">
        <v>48</v>
      </c>
      <c r="C60" t="s">
        <v>77</v>
      </c>
      <c r="D60">
        <v>5</v>
      </c>
    </row>
    <row r="61" spans="2:4">
      <c r="B61" t="s">
        <v>48</v>
      </c>
      <c r="C61" t="s">
        <v>93</v>
      </c>
      <c r="D61">
        <v>2</v>
      </c>
    </row>
    <row r="62" spans="2:4">
      <c r="B62" t="s">
        <v>48</v>
      </c>
      <c r="C62" t="s">
        <v>85</v>
      </c>
      <c r="D62">
        <v>3</v>
      </c>
    </row>
    <row r="63" spans="2:4">
      <c r="B63" t="s">
        <v>48</v>
      </c>
      <c r="C63" t="s">
        <v>81</v>
      </c>
      <c r="D63">
        <v>4</v>
      </c>
    </row>
    <row r="64" spans="2:4">
      <c r="B64" t="s">
        <v>48</v>
      </c>
      <c r="C64" t="s">
        <v>74</v>
      </c>
      <c r="D64">
        <v>3</v>
      </c>
    </row>
    <row r="65" spans="2:4">
      <c r="B65" t="s">
        <v>48</v>
      </c>
      <c r="C65" t="s">
        <v>80</v>
      </c>
      <c r="D65">
        <v>1</v>
      </c>
    </row>
    <row r="66" spans="2:4">
      <c r="B66" t="s">
        <v>48</v>
      </c>
      <c r="C66" t="s">
        <v>76</v>
      </c>
      <c r="D66">
        <v>12</v>
      </c>
    </row>
    <row r="67" spans="2:4">
      <c r="B67" t="s">
        <v>26</v>
      </c>
      <c r="C67" t="s">
        <v>97</v>
      </c>
      <c r="D67">
        <v>1</v>
      </c>
    </row>
    <row r="68" spans="2:4">
      <c r="B68" t="s">
        <v>26</v>
      </c>
      <c r="C68" t="s">
        <v>90</v>
      </c>
      <c r="D68">
        <v>166</v>
      </c>
    </row>
    <row r="69" spans="2:4">
      <c r="B69" t="s">
        <v>26</v>
      </c>
      <c r="C69" t="s">
        <v>87</v>
      </c>
      <c r="D69">
        <v>276</v>
      </c>
    </row>
    <row r="70" spans="2:4">
      <c r="B70" t="s">
        <v>26</v>
      </c>
      <c r="C70" t="s">
        <v>75</v>
      </c>
      <c r="D70">
        <v>342</v>
      </c>
    </row>
    <row r="71" spans="2:4">
      <c r="B71" t="s">
        <v>26</v>
      </c>
      <c r="C71" t="s">
        <v>86</v>
      </c>
      <c r="D71">
        <v>321</v>
      </c>
    </row>
    <row r="72" spans="2:4">
      <c r="B72" t="s">
        <v>26</v>
      </c>
      <c r="C72" t="s">
        <v>92</v>
      </c>
      <c r="D72">
        <v>331</v>
      </c>
    </row>
    <row r="73" spans="2:4">
      <c r="B73" t="s">
        <v>26</v>
      </c>
      <c r="C73" t="s">
        <v>91</v>
      </c>
      <c r="D73">
        <v>153</v>
      </c>
    </row>
    <row r="74" spans="2:4">
      <c r="B74" t="s">
        <v>26</v>
      </c>
      <c r="C74" t="s">
        <v>82</v>
      </c>
      <c r="D74">
        <v>266</v>
      </c>
    </row>
    <row r="75" spans="2:4">
      <c r="B75" t="s">
        <v>26</v>
      </c>
      <c r="C75" t="s">
        <v>89</v>
      </c>
      <c r="D75">
        <v>202</v>
      </c>
    </row>
    <row r="76" spans="2:4">
      <c r="B76" t="s">
        <v>26</v>
      </c>
      <c r="C76" t="s">
        <v>94</v>
      </c>
      <c r="D76">
        <v>137</v>
      </c>
    </row>
    <row r="77" spans="2:4">
      <c r="B77" t="s">
        <v>26</v>
      </c>
      <c r="C77" t="s">
        <v>84</v>
      </c>
      <c r="D77">
        <v>465</v>
      </c>
    </row>
    <row r="78" spans="2:4">
      <c r="B78" t="s">
        <v>26</v>
      </c>
      <c r="C78" t="s">
        <v>73</v>
      </c>
      <c r="D78">
        <v>796</v>
      </c>
    </row>
    <row r="79" spans="2:4">
      <c r="B79" t="s">
        <v>26</v>
      </c>
      <c r="C79" t="s">
        <v>95</v>
      </c>
      <c r="D79">
        <v>23</v>
      </c>
    </row>
    <row r="80" spans="2:4">
      <c r="B80" t="s">
        <v>26</v>
      </c>
      <c r="C80" t="s">
        <v>79</v>
      </c>
      <c r="D80">
        <v>372</v>
      </c>
    </row>
    <row r="81" spans="2:4">
      <c r="B81" t="s">
        <v>26</v>
      </c>
      <c r="C81" t="s">
        <v>88</v>
      </c>
      <c r="D81">
        <v>220</v>
      </c>
    </row>
    <row r="82" spans="2:4">
      <c r="B82" t="s">
        <v>26</v>
      </c>
      <c r="C82" t="s">
        <v>78</v>
      </c>
      <c r="D82">
        <v>463</v>
      </c>
    </row>
    <row r="83" spans="2:4">
      <c r="B83" t="s">
        <v>26</v>
      </c>
      <c r="C83" t="s">
        <v>96</v>
      </c>
      <c r="D83">
        <v>10</v>
      </c>
    </row>
    <row r="84" spans="2:4">
      <c r="B84" t="s">
        <v>26</v>
      </c>
      <c r="C84" t="s">
        <v>83</v>
      </c>
      <c r="D84">
        <v>428</v>
      </c>
    </row>
    <row r="85" spans="2:4">
      <c r="B85" t="s">
        <v>26</v>
      </c>
      <c r="C85" t="s">
        <v>77</v>
      </c>
      <c r="D85">
        <v>499</v>
      </c>
    </row>
    <row r="86" spans="2:4">
      <c r="B86" t="s">
        <v>26</v>
      </c>
      <c r="C86" t="s">
        <v>93</v>
      </c>
      <c r="D86">
        <v>197</v>
      </c>
    </row>
    <row r="87" spans="2:4">
      <c r="B87" t="s">
        <v>26</v>
      </c>
      <c r="C87" t="s">
        <v>85</v>
      </c>
      <c r="D87">
        <v>200</v>
      </c>
    </row>
    <row r="88" spans="2:4">
      <c r="B88" t="s">
        <v>26</v>
      </c>
      <c r="C88" t="s">
        <v>81</v>
      </c>
      <c r="D88">
        <v>291</v>
      </c>
    </row>
    <row r="89" spans="2:4">
      <c r="B89" t="s">
        <v>26</v>
      </c>
      <c r="C89" t="s">
        <v>74</v>
      </c>
      <c r="D89">
        <v>467</v>
      </c>
    </row>
    <row r="90" spans="2:4">
      <c r="B90" t="s">
        <v>26</v>
      </c>
      <c r="C90" t="s">
        <v>80</v>
      </c>
      <c r="D90">
        <v>932</v>
      </c>
    </row>
    <row r="91" spans="2:4">
      <c r="B91" t="s">
        <v>26</v>
      </c>
      <c r="C91" t="s">
        <v>76</v>
      </c>
      <c r="D91">
        <v>450</v>
      </c>
    </row>
    <row r="92" spans="2:4">
      <c r="B92" t="s">
        <v>52</v>
      </c>
      <c r="C92" t="s">
        <v>86</v>
      </c>
      <c r="D92">
        <v>4</v>
      </c>
    </row>
    <row r="93" spans="2:4">
      <c r="B93" t="s">
        <v>52</v>
      </c>
      <c r="C93" t="s">
        <v>73</v>
      </c>
      <c r="D93">
        <v>1</v>
      </c>
    </row>
    <row r="94" spans="2:4">
      <c r="B94" t="s">
        <v>52</v>
      </c>
      <c r="C94" t="s">
        <v>83</v>
      </c>
      <c r="D94">
        <v>1</v>
      </c>
    </row>
    <row r="95" spans="2:4">
      <c r="B95" t="s">
        <v>52</v>
      </c>
      <c r="C95" t="s">
        <v>77</v>
      </c>
      <c r="D95">
        <v>6</v>
      </c>
    </row>
    <row r="96" spans="2:4">
      <c r="B96" t="s">
        <v>52</v>
      </c>
      <c r="C96" t="s">
        <v>93</v>
      </c>
      <c r="D96">
        <v>1</v>
      </c>
    </row>
    <row r="97" spans="2:4">
      <c r="B97" t="s">
        <v>52</v>
      </c>
      <c r="C97" t="s">
        <v>85</v>
      </c>
      <c r="D97">
        <v>3</v>
      </c>
    </row>
    <row r="98" spans="2:4">
      <c r="B98" t="s">
        <v>52</v>
      </c>
      <c r="C98" t="s">
        <v>76</v>
      </c>
      <c r="D98">
        <v>1</v>
      </c>
    </row>
    <row r="99" spans="2:4">
      <c r="B99" t="s">
        <v>44</v>
      </c>
      <c r="C99" t="s">
        <v>90</v>
      </c>
      <c r="D99">
        <v>12</v>
      </c>
    </row>
    <row r="100" spans="2:4">
      <c r="B100" t="s">
        <v>44</v>
      </c>
      <c r="C100" t="s">
        <v>87</v>
      </c>
      <c r="D100">
        <v>1</v>
      </c>
    </row>
    <row r="101" spans="2:4">
      <c r="B101" t="s">
        <v>44</v>
      </c>
      <c r="C101" t="s">
        <v>75</v>
      </c>
      <c r="D101">
        <v>29</v>
      </c>
    </row>
    <row r="102" spans="2:4">
      <c r="B102" t="s">
        <v>44</v>
      </c>
      <c r="C102" t="s">
        <v>86</v>
      </c>
      <c r="D102">
        <v>82</v>
      </c>
    </row>
    <row r="103" spans="2:4">
      <c r="B103" t="s">
        <v>44</v>
      </c>
      <c r="C103" t="s">
        <v>91</v>
      </c>
      <c r="D103">
        <v>2</v>
      </c>
    </row>
    <row r="104" spans="2:4">
      <c r="B104" t="s">
        <v>44</v>
      </c>
      <c r="C104" t="s">
        <v>82</v>
      </c>
      <c r="D104">
        <v>15</v>
      </c>
    </row>
    <row r="105" spans="2:4">
      <c r="B105" t="s">
        <v>44</v>
      </c>
      <c r="C105" t="s">
        <v>94</v>
      </c>
      <c r="D105">
        <v>6</v>
      </c>
    </row>
    <row r="106" spans="2:4">
      <c r="B106" t="s">
        <v>44</v>
      </c>
      <c r="C106" t="s">
        <v>84</v>
      </c>
      <c r="D106">
        <v>16</v>
      </c>
    </row>
    <row r="107" spans="2:4">
      <c r="B107" t="s">
        <v>44</v>
      </c>
      <c r="C107" t="s">
        <v>73</v>
      </c>
      <c r="D107">
        <v>110</v>
      </c>
    </row>
    <row r="108" spans="2:4">
      <c r="B108" t="s">
        <v>44</v>
      </c>
      <c r="C108" t="s">
        <v>95</v>
      </c>
      <c r="D108">
        <v>3</v>
      </c>
    </row>
    <row r="109" spans="2:4">
      <c r="B109" t="s">
        <v>44</v>
      </c>
      <c r="C109" t="s">
        <v>79</v>
      </c>
      <c r="D109">
        <v>24</v>
      </c>
    </row>
    <row r="110" spans="2:4">
      <c r="B110" t="s">
        <v>44</v>
      </c>
      <c r="C110" t="s">
        <v>88</v>
      </c>
      <c r="D110">
        <v>2</v>
      </c>
    </row>
    <row r="111" spans="2:4">
      <c r="B111" t="s">
        <v>44</v>
      </c>
      <c r="C111" t="s">
        <v>78</v>
      </c>
      <c r="D111">
        <v>25</v>
      </c>
    </row>
    <row r="112" spans="2:4">
      <c r="B112" t="s">
        <v>44</v>
      </c>
      <c r="C112" t="s">
        <v>83</v>
      </c>
      <c r="D112">
        <v>57</v>
      </c>
    </row>
    <row r="113" spans="2:4">
      <c r="B113" t="s">
        <v>44</v>
      </c>
      <c r="C113" t="s">
        <v>77</v>
      </c>
      <c r="D113">
        <v>41</v>
      </c>
    </row>
    <row r="114" spans="2:4">
      <c r="B114" t="s">
        <v>44</v>
      </c>
      <c r="C114" t="s">
        <v>93</v>
      </c>
      <c r="D114">
        <v>22</v>
      </c>
    </row>
    <row r="115" spans="2:4">
      <c r="B115" t="s">
        <v>44</v>
      </c>
      <c r="C115" t="s">
        <v>85</v>
      </c>
      <c r="D115">
        <v>51</v>
      </c>
    </row>
    <row r="116" spans="2:4">
      <c r="B116" t="s">
        <v>44</v>
      </c>
      <c r="C116" t="s">
        <v>81</v>
      </c>
      <c r="D116">
        <v>27</v>
      </c>
    </row>
    <row r="117" spans="2:4">
      <c r="B117" t="s">
        <v>44</v>
      </c>
      <c r="C117" t="s">
        <v>74</v>
      </c>
      <c r="D117">
        <v>33</v>
      </c>
    </row>
    <row r="118" spans="2:4">
      <c r="B118" t="s">
        <v>44</v>
      </c>
      <c r="C118" t="s">
        <v>80</v>
      </c>
      <c r="D118">
        <v>15</v>
      </c>
    </row>
    <row r="119" spans="2:4">
      <c r="B119" t="s">
        <v>44</v>
      </c>
      <c r="C119" t="s">
        <v>76</v>
      </c>
      <c r="D119">
        <v>75</v>
      </c>
    </row>
    <row r="120" spans="2:4">
      <c r="B120" t="s">
        <v>18</v>
      </c>
      <c r="C120" t="s">
        <v>90</v>
      </c>
      <c r="D120">
        <v>21137</v>
      </c>
    </row>
    <row r="121" spans="2:4">
      <c r="B121" t="s">
        <v>18</v>
      </c>
      <c r="C121" t="s">
        <v>87</v>
      </c>
      <c r="D121">
        <v>28483</v>
      </c>
    </row>
    <row r="122" spans="2:4">
      <c r="B122" t="s">
        <v>18</v>
      </c>
      <c r="C122" t="s">
        <v>75</v>
      </c>
      <c r="D122">
        <v>49939</v>
      </c>
    </row>
    <row r="123" spans="2:4">
      <c r="B123" t="s">
        <v>18</v>
      </c>
      <c r="C123" t="s">
        <v>86</v>
      </c>
      <c r="D123">
        <v>27420</v>
      </c>
    </row>
    <row r="124" spans="2:4">
      <c r="B124" t="s">
        <v>18</v>
      </c>
      <c r="C124" t="s">
        <v>92</v>
      </c>
      <c r="D124">
        <v>11288</v>
      </c>
    </row>
    <row r="125" spans="2:4">
      <c r="B125" t="s">
        <v>18</v>
      </c>
      <c r="C125" t="s">
        <v>91</v>
      </c>
      <c r="D125">
        <v>23103</v>
      </c>
    </row>
    <row r="126" spans="2:4">
      <c r="B126" t="s">
        <v>18</v>
      </c>
      <c r="C126" t="s">
        <v>82</v>
      </c>
      <c r="D126">
        <v>36958</v>
      </c>
    </row>
    <row r="127" spans="2:4">
      <c r="B127" t="s">
        <v>18</v>
      </c>
      <c r="C127" t="s">
        <v>89</v>
      </c>
      <c r="D127">
        <v>27404</v>
      </c>
    </row>
    <row r="128" spans="2:4">
      <c r="B128" t="s">
        <v>18</v>
      </c>
      <c r="C128" t="s">
        <v>94</v>
      </c>
      <c r="D128">
        <v>6321</v>
      </c>
    </row>
    <row r="129" spans="2:4">
      <c r="B129" t="s">
        <v>18</v>
      </c>
      <c r="C129" t="s">
        <v>84</v>
      </c>
      <c r="D129">
        <v>30145</v>
      </c>
    </row>
    <row r="130" spans="2:4">
      <c r="B130" t="s">
        <v>18</v>
      </c>
      <c r="C130" t="s">
        <v>73</v>
      </c>
      <c r="D130">
        <v>69505</v>
      </c>
    </row>
    <row r="131" spans="2:4">
      <c r="B131" t="s">
        <v>18</v>
      </c>
      <c r="C131" t="s">
        <v>95</v>
      </c>
      <c r="D131">
        <v>713</v>
      </c>
    </row>
    <row r="132" spans="2:4">
      <c r="B132" t="s">
        <v>18</v>
      </c>
      <c r="C132" t="s">
        <v>79</v>
      </c>
      <c r="D132">
        <v>37268</v>
      </c>
    </row>
    <row r="133" spans="2:4">
      <c r="B133" t="s">
        <v>18</v>
      </c>
      <c r="C133" t="s">
        <v>88</v>
      </c>
      <c r="D133">
        <v>26984</v>
      </c>
    </row>
    <row r="134" spans="2:4">
      <c r="B134" t="s">
        <v>18</v>
      </c>
      <c r="C134" t="s">
        <v>78</v>
      </c>
      <c r="D134">
        <v>41228</v>
      </c>
    </row>
    <row r="135" spans="2:4">
      <c r="B135" t="s">
        <v>18</v>
      </c>
      <c r="C135" t="s">
        <v>96</v>
      </c>
      <c r="D135">
        <v>1283</v>
      </c>
    </row>
    <row r="136" spans="2:4">
      <c r="B136" t="s">
        <v>18</v>
      </c>
      <c r="C136" t="s">
        <v>83</v>
      </c>
      <c r="D136">
        <v>28219</v>
      </c>
    </row>
    <row r="137" spans="2:4">
      <c r="B137" t="s">
        <v>18</v>
      </c>
      <c r="C137" t="s">
        <v>77</v>
      </c>
      <c r="D137">
        <v>40691</v>
      </c>
    </row>
    <row r="138" spans="2:4">
      <c r="B138" t="s">
        <v>18</v>
      </c>
      <c r="C138" t="s">
        <v>93</v>
      </c>
      <c r="D138">
        <v>7807</v>
      </c>
    </row>
    <row r="139" spans="2:4">
      <c r="B139" t="s">
        <v>18</v>
      </c>
      <c r="C139" t="s">
        <v>85</v>
      </c>
      <c r="D139">
        <v>27065</v>
      </c>
    </row>
    <row r="140" spans="2:4">
      <c r="B140" t="s">
        <v>18</v>
      </c>
      <c r="C140" t="s">
        <v>81</v>
      </c>
      <c r="D140">
        <v>35450</v>
      </c>
    </row>
    <row r="141" spans="2:4">
      <c r="B141" t="s">
        <v>18</v>
      </c>
      <c r="C141" t="s">
        <v>74</v>
      </c>
      <c r="D141">
        <v>61309</v>
      </c>
    </row>
    <row r="142" spans="2:4">
      <c r="B142" t="s">
        <v>18</v>
      </c>
      <c r="C142" t="s">
        <v>80</v>
      </c>
      <c r="D142">
        <v>32401</v>
      </c>
    </row>
    <row r="143" spans="2:4">
      <c r="B143" t="s">
        <v>18</v>
      </c>
      <c r="C143" t="s">
        <v>76</v>
      </c>
      <c r="D143">
        <v>39982</v>
      </c>
    </row>
    <row r="144" spans="2:4">
      <c r="B144" t="s">
        <v>59</v>
      </c>
      <c r="C144" t="s">
        <v>90</v>
      </c>
      <c r="D144">
        <v>3</v>
      </c>
    </row>
    <row r="145" spans="2:4">
      <c r="B145" t="s">
        <v>59</v>
      </c>
      <c r="C145" t="s">
        <v>77</v>
      </c>
      <c r="D145">
        <v>1</v>
      </c>
    </row>
    <row r="146" spans="2:4">
      <c r="B146" t="s">
        <v>59</v>
      </c>
      <c r="C146" t="s">
        <v>81</v>
      </c>
      <c r="D146">
        <v>1</v>
      </c>
    </row>
    <row r="147" spans="2:4">
      <c r="B147" t="s">
        <v>35</v>
      </c>
      <c r="C147" t="s">
        <v>90</v>
      </c>
      <c r="D147">
        <v>32</v>
      </c>
    </row>
    <row r="148" spans="2:4">
      <c r="B148" t="s">
        <v>35</v>
      </c>
      <c r="C148" t="s">
        <v>87</v>
      </c>
      <c r="D148">
        <v>43</v>
      </c>
    </row>
    <row r="149" spans="2:4">
      <c r="B149" t="s">
        <v>35</v>
      </c>
      <c r="C149" t="s">
        <v>75</v>
      </c>
      <c r="D149">
        <v>93</v>
      </c>
    </row>
    <row r="150" spans="2:4">
      <c r="B150" t="s">
        <v>35</v>
      </c>
      <c r="C150" t="s">
        <v>86</v>
      </c>
      <c r="D150">
        <v>244</v>
      </c>
    </row>
    <row r="151" spans="2:4">
      <c r="B151" t="s">
        <v>35</v>
      </c>
      <c r="C151" t="s">
        <v>92</v>
      </c>
      <c r="D151">
        <v>44</v>
      </c>
    </row>
    <row r="152" spans="2:4">
      <c r="B152" t="s">
        <v>35</v>
      </c>
      <c r="C152" t="s">
        <v>91</v>
      </c>
      <c r="D152">
        <v>84</v>
      </c>
    </row>
    <row r="153" spans="2:4">
      <c r="B153" t="s">
        <v>35</v>
      </c>
      <c r="C153" t="s">
        <v>82</v>
      </c>
      <c r="D153">
        <v>201</v>
      </c>
    </row>
    <row r="154" spans="2:4">
      <c r="B154" t="s">
        <v>35</v>
      </c>
      <c r="C154" t="s">
        <v>89</v>
      </c>
      <c r="D154">
        <v>66</v>
      </c>
    </row>
    <row r="155" spans="2:4">
      <c r="B155" t="s">
        <v>35</v>
      </c>
      <c r="C155" t="s">
        <v>94</v>
      </c>
      <c r="D155">
        <v>20</v>
      </c>
    </row>
    <row r="156" spans="2:4">
      <c r="B156" t="s">
        <v>35</v>
      </c>
      <c r="C156" t="s">
        <v>84</v>
      </c>
      <c r="D156">
        <v>169</v>
      </c>
    </row>
    <row r="157" spans="2:4">
      <c r="B157" t="s">
        <v>35</v>
      </c>
      <c r="C157" t="s">
        <v>73</v>
      </c>
      <c r="D157">
        <v>247</v>
      </c>
    </row>
    <row r="158" spans="2:4">
      <c r="B158" t="s">
        <v>35</v>
      </c>
      <c r="C158" t="s">
        <v>95</v>
      </c>
      <c r="D158">
        <v>4</v>
      </c>
    </row>
    <row r="159" spans="2:4">
      <c r="B159" t="s">
        <v>35</v>
      </c>
      <c r="C159" t="s">
        <v>79</v>
      </c>
      <c r="D159">
        <v>145</v>
      </c>
    </row>
    <row r="160" spans="2:4">
      <c r="B160" t="s">
        <v>35</v>
      </c>
      <c r="C160" t="s">
        <v>88</v>
      </c>
      <c r="D160">
        <v>107</v>
      </c>
    </row>
    <row r="161" spans="2:4">
      <c r="B161" t="s">
        <v>35</v>
      </c>
      <c r="C161" t="s">
        <v>78</v>
      </c>
      <c r="D161">
        <v>65</v>
      </c>
    </row>
    <row r="162" spans="2:4">
      <c r="B162" t="s">
        <v>35</v>
      </c>
      <c r="C162" t="s">
        <v>96</v>
      </c>
      <c r="D162">
        <v>1</v>
      </c>
    </row>
    <row r="163" spans="2:4">
      <c r="B163" t="s">
        <v>35</v>
      </c>
      <c r="C163" t="s">
        <v>83</v>
      </c>
      <c r="D163">
        <v>122</v>
      </c>
    </row>
    <row r="164" spans="2:4">
      <c r="B164" t="s">
        <v>35</v>
      </c>
      <c r="C164" t="s">
        <v>77</v>
      </c>
      <c r="D164">
        <v>155</v>
      </c>
    </row>
    <row r="165" spans="2:4">
      <c r="B165" t="s">
        <v>35</v>
      </c>
      <c r="C165" t="s">
        <v>93</v>
      </c>
      <c r="D165">
        <v>16</v>
      </c>
    </row>
    <row r="166" spans="2:4">
      <c r="B166" t="s">
        <v>35</v>
      </c>
      <c r="C166" t="s">
        <v>85</v>
      </c>
      <c r="D166">
        <v>78</v>
      </c>
    </row>
    <row r="167" spans="2:4">
      <c r="B167" t="s">
        <v>35</v>
      </c>
      <c r="C167" t="s">
        <v>81</v>
      </c>
      <c r="D167">
        <v>88</v>
      </c>
    </row>
    <row r="168" spans="2:4">
      <c r="B168" t="s">
        <v>35</v>
      </c>
      <c r="C168" t="s">
        <v>74</v>
      </c>
      <c r="D168">
        <v>157</v>
      </c>
    </row>
    <row r="169" spans="2:4">
      <c r="B169" t="s">
        <v>35</v>
      </c>
      <c r="C169" t="s">
        <v>80</v>
      </c>
      <c r="D169">
        <v>226</v>
      </c>
    </row>
    <row r="170" spans="2:4">
      <c r="B170" t="s">
        <v>35</v>
      </c>
      <c r="C170" t="s">
        <v>76</v>
      </c>
      <c r="D170">
        <v>94</v>
      </c>
    </row>
    <row r="171" spans="2:4">
      <c r="B171" t="s">
        <v>51</v>
      </c>
      <c r="C171" t="s">
        <v>90</v>
      </c>
      <c r="D171">
        <v>4</v>
      </c>
    </row>
    <row r="172" spans="2:4">
      <c r="B172" t="s">
        <v>51</v>
      </c>
      <c r="C172" t="s">
        <v>87</v>
      </c>
      <c r="D172">
        <v>4</v>
      </c>
    </row>
    <row r="173" spans="2:4">
      <c r="B173" t="s">
        <v>51</v>
      </c>
      <c r="C173" t="s">
        <v>75</v>
      </c>
      <c r="D173">
        <v>4</v>
      </c>
    </row>
    <row r="174" spans="2:4">
      <c r="B174" t="s">
        <v>51</v>
      </c>
      <c r="C174" t="s">
        <v>86</v>
      </c>
      <c r="D174">
        <v>2</v>
      </c>
    </row>
    <row r="175" spans="2:4">
      <c r="B175" t="s">
        <v>51</v>
      </c>
      <c r="C175" t="s">
        <v>92</v>
      </c>
      <c r="D175">
        <v>1</v>
      </c>
    </row>
    <row r="176" spans="2:4">
      <c r="B176" t="s">
        <v>51</v>
      </c>
      <c r="C176" t="s">
        <v>91</v>
      </c>
      <c r="D176">
        <v>2</v>
      </c>
    </row>
    <row r="177" spans="2:4">
      <c r="B177" t="s">
        <v>51</v>
      </c>
      <c r="C177" t="s">
        <v>82</v>
      </c>
      <c r="D177">
        <v>5</v>
      </c>
    </row>
    <row r="178" spans="2:4">
      <c r="B178" t="s">
        <v>51</v>
      </c>
      <c r="C178" t="s">
        <v>84</v>
      </c>
      <c r="D178">
        <v>1</v>
      </c>
    </row>
    <row r="179" spans="2:4">
      <c r="B179" t="s">
        <v>51</v>
      </c>
      <c r="C179" t="s">
        <v>73</v>
      </c>
      <c r="D179">
        <v>6</v>
      </c>
    </row>
    <row r="180" spans="2:4">
      <c r="B180" t="s">
        <v>51</v>
      </c>
      <c r="C180" t="s">
        <v>79</v>
      </c>
      <c r="D180">
        <v>3</v>
      </c>
    </row>
    <row r="181" spans="2:4">
      <c r="B181" t="s">
        <v>51</v>
      </c>
      <c r="C181" t="s">
        <v>78</v>
      </c>
      <c r="D181">
        <v>2</v>
      </c>
    </row>
    <row r="182" spans="2:4">
      <c r="B182" t="s">
        <v>51</v>
      </c>
      <c r="C182" t="s">
        <v>83</v>
      </c>
      <c r="D182">
        <v>6</v>
      </c>
    </row>
    <row r="183" spans="2:4">
      <c r="B183" t="s">
        <v>51</v>
      </c>
      <c r="C183" t="s">
        <v>77</v>
      </c>
      <c r="D183">
        <v>13</v>
      </c>
    </row>
    <row r="184" spans="2:4">
      <c r="B184" t="s">
        <v>51</v>
      </c>
      <c r="C184" t="s">
        <v>93</v>
      </c>
      <c r="D184">
        <v>3</v>
      </c>
    </row>
    <row r="185" spans="2:4">
      <c r="B185" t="s">
        <v>51</v>
      </c>
      <c r="C185" t="s">
        <v>81</v>
      </c>
      <c r="D185">
        <v>2</v>
      </c>
    </row>
    <row r="186" spans="2:4">
      <c r="B186" t="s">
        <v>51</v>
      </c>
      <c r="C186" t="s">
        <v>74</v>
      </c>
      <c r="D186">
        <v>1</v>
      </c>
    </row>
    <row r="187" spans="2:4">
      <c r="B187" t="s">
        <v>37</v>
      </c>
      <c r="C187" t="s">
        <v>90</v>
      </c>
      <c r="D187">
        <v>21</v>
      </c>
    </row>
    <row r="188" spans="2:4">
      <c r="B188" t="s">
        <v>37</v>
      </c>
      <c r="C188" t="s">
        <v>75</v>
      </c>
      <c r="D188">
        <v>7</v>
      </c>
    </row>
    <row r="189" spans="2:4">
      <c r="B189" t="s">
        <v>37</v>
      </c>
      <c r="C189" t="s">
        <v>86</v>
      </c>
      <c r="D189">
        <v>222</v>
      </c>
    </row>
    <row r="190" spans="2:4">
      <c r="B190" t="s">
        <v>37</v>
      </c>
      <c r="C190" t="s">
        <v>92</v>
      </c>
      <c r="D190">
        <v>4</v>
      </c>
    </row>
    <row r="191" spans="2:4">
      <c r="B191" t="s">
        <v>37</v>
      </c>
      <c r="C191" t="s">
        <v>91</v>
      </c>
      <c r="D191">
        <v>10</v>
      </c>
    </row>
    <row r="192" spans="2:4">
      <c r="B192" t="s">
        <v>37</v>
      </c>
      <c r="C192" t="s">
        <v>82</v>
      </c>
      <c r="D192">
        <v>8</v>
      </c>
    </row>
    <row r="193" spans="2:4">
      <c r="B193" t="s">
        <v>37</v>
      </c>
      <c r="C193" t="s">
        <v>89</v>
      </c>
      <c r="D193">
        <v>6</v>
      </c>
    </row>
    <row r="194" spans="2:4">
      <c r="B194" t="s">
        <v>37</v>
      </c>
      <c r="C194" t="s">
        <v>94</v>
      </c>
      <c r="D194">
        <v>41</v>
      </c>
    </row>
    <row r="195" spans="2:4">
      <c r="B195" t="s">
        <v>37</v>
      </c>
      <c r="C195" t="s">
        <v>84</v>
      </c>
      <c r="D195">
        <v>9</v>
      </c>
    </row>
    <row r="196" spans="2:4">
      <c r="B196" t="s">
        <v>37</v>
      </c>
      <c r="C196" t="s">
        <v>73</v>
      </c>
      <c r="D196">
        <v>119</v>
      </c>
    </row>
    <row r="197" spans="2:4">
      <c r="B197" t="s">
        <v>37</v>
      </c>
      <c r="C197" t="s">
        <v>95</v>
      </c>
      <c r="D197">
        <v>12</v>
      </c>
    </row>
    <row r="198" spans="2:4">
      <c r="B198" t="s">
        <v>37</v>
      </c>
      <c r="C198" t="s">
        <v>79</v>
      </c>
      <c r="D198">
        <v>392</v>
      </c>
    </row>
    <row r="199" spans="2:4">
      <c r="B199" t="s">
        <v>37</v>
      </c>
      <c r="C199" t="s">
        <v>88</v>
      </c>
      <c r="D199">
        <v>26</v>
      </c>
    </row>
    <row r="200" spans="2:4">
      <c r="B200" t="s">
        <v>37</v>
      </c>
      <c r="C200" t="s">
        <v>78</v>
      </c>
      <c r="D200">
        <v>54</v>
      </c>
    </row>
    <row r="201" spans="2:4">
      <c r="B201" t="s">
        <v>37</v>
      </c>
      <c r="C201" t="s">
        <v>83</v>
      </c>
      <c r="D201">
        <v>88</v>
      </c>
    </row>
    <row r="202" spans="2:4">
      <c r="B202" t="s">
        <v>37</v>
      </c>
      <c r="C202" t="s">
        <v>77</v>
      </c>
      <c r="D202">
        <v>155</v>
      </c>
    </row>
    <row r="203" spans="2:4">
      <c r="B203" t="s">
        <v>37</v>
      </c>
      <c r="C203" t="s">
        <v>93</v>
      </c>
      <c r="D203">
        <v>83</v>
      </c>
    </row>
    <row r="204" spans="2:4">
      <c r="B204" t="s">
        <v>37</v>
      </c>
      <c r="C204" t="s">
        <v>85</v>
      </c>
      <c r="D204">
        <v>29</v>
      </c>
    </row>
    <row r="205" spans="2:4">
      <c r="B205" t="s">
        <v>37</v>
      </c>
      <c r="C205" t="s">
        <v>81</v>
      </c>
      <c r="D205">
        <v>35</v>
      </c>
    </row>
    <row r="206" spans="2:4">
      <c r="B206" t="s">
        <v>37</v>
      </c>
      <c r="C206" t="s">
        <v>74</v>
      </c>
      <c r="D206">
        <v>55</v>
      </c>
    </row>
    <row r="207" spans="2:4">
      <c r="B207" t="s">
        <v>37</v>
      </c>
      <c r="C207" t="s">
        <v>80</v>
      </c>
      <c r="D207">
        <v>91</v>
      </c>
    </row>
    <row r="208" spans="2:4">
      <c r="B208" t="s">
        <v>37</v>
      </c>
      <c r="C208" t="s">
        <v>76</v>
      </c>
      <c r="D208">
        <v>149</v>
      </c>
    </row>
    <row r="209" spans="2:4">
      <c r="B209" t="s">
        <v>31</v>
      </c>
      <c r="C209" t="s">
        <v>90</v>
      </c>
      <c r="D209">
        <v>60</v>
      </c>
    </row>
    <row r="210" spans="2:4">
      <c r="B210" t="s">
        <v>31</v>
      </c>
      <c r="C210" t="s">
        <v>87</v>
      </c>
      <c r="D210">
        <v>192</v>
      </c>
    </row>
    <row r="211" spans="2:4">
      <c r="B211" t="s">
        <v>31</v>
      </c>
      <c r="C211" t="s">
        <v>75</v>
      </c>
      <c r="D211">
        <v>210</v>
      </c>
    </row>
    <row r="212" spans="2:4">
      <c r="B212" t="s">
        <v>31</v>
      </c>
      <c r="C212" t="s">
        <v>86</v>
      </c>
      <c r="D212">
        <v>271</v>
      </c>
    </row>
    <row r="213" spans="2:4">
      <c r="B213" t="s">
        <v>31</v>
      </c>
      <c r="C213" t="s">
        <v>92</v>
      </c>
      <c r="D213">
        <v>58</v>
      </c>
    </row>
    <row r="214" spans="2:4">
      <c r="B214" t="s">
        <v>31</v>
      </c>
      <c r="C214" t="s">
        <v>91</v>
      </c>
      <c r="D214">
        <v>97</v>
      </c>
    </row>
    <row r="215" spans="2:4">
      <c r="B215" t="s">
        <v>31</v>
      </c>
      <c r="C215" t="s">
        <v>82</v>
      </c>
      <c r="D215">
        <v>190</v>
      </c>
    </row>
    <row r="216" spans="2:4">
      <c r="B216" t="s">
        <v>31</v>
      </c>
      <c r="C216" t="s">
        <v>89</v>
      </c>
      <c r="D216">
        <v>262</v>
      </c>
    </row>
    <row r="217" spans="2:4">
      <c r="B217" t="s">
        <v>31</v>
      </c>
      <c r="C217" t="s">
        <v>94</v>
      </c>
      <c r="D217">
        <v>49</v>
      </c>
    </row>
    <row r="218" spans="2:4">
      <c r="B218" t="s">
        <v>31</v>
      </c>
      <c r="C218" t="s">
        <v>84</v>
      </c>
      <c r="D218">
        <v>208</v>
      </c>
    </row>
    <row r="219" spans="2:4">
      <c r="B219" t="s">
        <v>31</v>
      </c>
      <c r="C219" t="s">
        <v>73</v>
      </c>
      <c r="D219">
        <v>381</v>
      </c>
    </row>
    <row r="220" spans="2:4">
      <c r="B220" t="s">
        <v>31</v>
      </c>
      <c r="C220" t="s">
        <v>79</v>
      </c>
      <c r="D220">
        <v>190</v>
      </c>
    </row>
    <row r="221" spans="2:4">
      <c r="B221" t="s">
        <v>31</v>
      </c>
      <c r="C221" t="s">
        <v>88</v>
      </c>
      <c r="D221">
        <v>219</v>
      </c>
    </row>
    <row r="222" spans="2:4">
      <c r="B222" t="s">
        <v>31</v>
      </c>
      <c r="C222" t="s">
        <v>78</v>
      </c>
      <c r="D222">
        <v>103</v>
      </c>
    </row>
    <row r="223" spans="2:4">
      <c r="B223" t="s">
        <v>31</v>
      </c>
      <c r="C223" t="s">
        <v>96</v>
      </c>
      <c r="D223">
        <v>4</v>
      </c>
    </row>
    <row r="224" spans="2:4">
      <c r="B224" t="s">
        <v>31</v>
      </c>
      <c r="C224" t="s">
        <v>83</v>
      </c>
      <c r="D224">
        <v>238</v>
      </c>
    </row>
    <row r="225" spans="2:4">
      <c r="B225" t="s">
        <v>31</v>
      </c>
      <c r="C225" t="s">
        <v>77</v>
      </c>
      <c r="D225">
        <v>379</v>
      </c>
    </row>
    <row r="226" spans="2:4">
      <c r="B226" t="s">
        <v>31</v>
      </c>
      <c r="C226" t="s">
        <v>93</v>
      </c>
      <c r="D226">
        <v>115</v>
      </c>
    </row>
    <row r="227" spans="2:4">
      <c r="B227" t="s">
        <v>31</v>
      </c>
      <c r="C227" t="s">
        <v>85</v>
      </c>
      <c r="D227">
        <v>117</v>
      </c>
    </row>
    <row r="228" spans="2:4">
      <c r="B228" t="s">
        <v>31</v>
      </c>
      <c r="C228" t="s">
        <v>81</v>
      </c>
      <c r="D228">
        <v>157</v>
      </c>
    </row>
    <row r="229" spans="2:4">
      <c r="B229" t="s">
        <v>31</v>
      </c>
      <c r="C229" t="s">
        <v>74</v>
      </c>
      <c r="D229">
        <v>117</v>
      </c>
    </row>
    <row r="230" spans="2:4">
      <c r="B230" t="s">
        <v>31</v>
      </c>
      <c r="C230" t="s">
        <v>80</v>
      </c>
      <c r="D230">
        <v>229</v>
      </c>
    </row>
    <row r="231" spans="2:4">
      <c r="B231" t="s">
        <v>31</v>
      </c>
      <c r="C231" t="s">
        <v>76</v>
      </c>
      <c r="D231">
        <v>162</v>
      </c>
    </row>
    <row r="232" spans="2:4">
      <c r="B232" t="s">
        <v>36</v>
      </c>
      <c r="C232" t="s">
        <v>90</v>
      </c>
      <c r="D232">
        <v>324</v>
      </c>
    </row>
    <row r="233" spans="2:4">
      <c r="B233" t="s">
        <v>36</v>
      </c>
      <c r="C233" t="s">
        <v>86</v>
      </c>
      <c r="D233">
        <v>221</v>
      </c>
    </row>
    <row r="234" spans="2:4">
      <c r="B234" t="s">
        <v>36</v>
      </c>
      <c r="C234" t="s">
        <v>73</v>
      </c>
      <c r="D234">
        <v>172</v>
      </c>
    </row>
    <row r="235" spans="2:4">
      <c r="B235" t="s">
        <v>36</v>
      </c>
      <c r="C235" t="s">
        <v>95</v>
      </c>
      <c r="D235">
        <v>86</v>
      </c>
    </row>
    <row r="236" spans="2:4">
      <c r="B236" t="s">
        <v>36</v>
      </c>
      <c r="C236" t="s">
        <v>79</v>
      </c>
      <c r="D236">
        <v>129</v>
      </c>
    </row>
    <row r="237" spans="2:4">
      <c r="B237" t="s">
        <v>36</v>
      </c>
      <c r="C237" t="s">
        <v>78</v>
      </c>
      <c r="D237">
        <v>202</v>
      </c>
    </row>
    <row r="238" spans="2:4">
      <c r="B238" t="s">
        <v>36</v>
      </c>
      <c r="C238" t="s">
        <v>77</v>
      </c>
      <c r="D238">
        <v>85</v>
      </c>
    </row>
    <row r="239" spans="2:4">
      <c r="B239" t="s">
        <v>36</v>
      </c>
      <c r="C239" t="s">
        <v>93</v>
      </c>
      <c r="D239">
        <v>93</v>
      </c>
    </row>
    <row r="240" spans="2:4">
      <c r="B240" t="s">
        <v>36</v>
      </c>
      <c r="C240" t="s">
        <v>85</v>
      </c>
      <c r="D240">
        <v>226</v>
      </c>
    </row>
    <row r="241" spans="2:4">
      <c r="B241" t="s">
        <v>36</v>
      </c>
      <c r="C241" t="s">
        <v>74</v>
      </c>
      <c r="D241">
        <v>225</v>
      </c>
    </row>
    <row r="242" spans="2:4">
      <c r="B242" t="s">
        <v>36</v>
      </c>
      <c r="C242" t="s">
        <v>76</v>
      </c>
      <c r="D242">
        <v>163</v>
      </c>
    </row>
    <row r="243" spans="2:4">
      <c r="B243" t="s">
        <v>57</v>
      </c>
      <c r="C243" t="s">
        <v>90</v>
      </c>
      <c r="D243">
        <v>1</v>
      </c>
    </row>
    <row r="244" spans="2:4">
      <c r="B244" t="s">
        <v>57</v>
      </c>
      <c r="C244" t="s">
        <v>75</v>
      </c>
      <c r="D244">
        <v>1</v>
      </c>
    </row>
    <row r="245" spans="2:4">
      <c r="B245" t="s">
        <v>57</v>
      </c>
      <c r="C245" t="s">
        <v>91</v>
      </c>
      <c r="D245">
        <v>1</v>
      </c>
    </row>
    <row r="246" spans="2:4">
      <c r="B246" t="s">
        <v>57</v>
      </c>
      <c r="C246" t="s">
        <v>74</v>
      </c>
      <c r="D246">
        <v>2</v>
      </c>
    </row>
    <row r="247" spans="2:4">
      <c r="B247" t="s">
        <v>49</v>
      </c>
      <c r="C247" t="s">
        <v>90</v>
      </c>
      <c r="D247">
        <v>19</v>
      </c>
    </row>
    <row r="248" spans="2:4">
      <c r="B248" t="s">
        <v>49</v>
      </c>
      <c r="C248" t="s">
        <v>82</v>
      </c>
      <c r="D248">
        <v>6</v>
      </c>
    </row>
    <row r="249" spans="2:4">
      <c r="B249" t="s">
        <v>49</v>
      </c>
      <c r="C249" t="s">
        <v>84</v>
      </c>
      <c r="D249">
        <v>6</v>
      </c>
    </row>
    <row r="250" spans="2:4">
      <c r="B250" t="s">
        <v>49</v>
      </c>
      <c r="C250" t="s">
        <v>73</v>
      </c>
      <c r="D250">
        <v>19</v>
      </c>
    </row>
    <row r="251" spans="2:4">
      <c r="B251" t="s">
        <v>49</v>
      </c>
      <c r="C251" t="s">
        <v>78</v>
      </c>
      <c r="D251">
        <v>2</v>
      </c>
    </row>
    <row r="252" spans="2:4">
      <c r="B252" t="s">
        <v>49</v>
      </c>
      <c r="C252" t="s">
        <v>77</v>
      </c>
      <c r="D252">
        <v>8</v>
      </c>
    </row>
    <row r="253" spans="2:4">
      <c r="B253" t="s">
        <v>49</v>
      </c>
      <c r="C253" t="s">
        <v>81</v>
      </c>
      <c r="D253">
        <v>2</v>
      </c>
    </row>
    <row r="254" spans="2:4">
      <c r="B254" t="s">
        <v>49</v>
      </c>
      <c r="C254" t="s">
        <v>80</v>
      </c>
      <c r="D254">
        <v>6</v>
      </c>
    </row>
    <row r="255" spans="2:4">
      <c r="B255" t="s">
        <v>41</v>
      </c>
      <c r="C255" t="s">
        <v>90</v>
      </c>
      <c r="D255">
        <v>17</v>
      </c>
    </row>
    <row r="256" spans="2:4">
      <c r="B256" t="s">
        <v>41</v>
      </c>
      <c r="C256" t="s">
        <v>87</v>
      </c>
      <c r="D256">
        <v>8</v>
      </c>
    </row>
    <row r="257" spans="2:4">
      <c r="B257" t="s">
        <v>41</v>
      </c>
      <c r="C257" t="s">
        <v>75</v>
      </c>
      <c r="D257">
        <v>29</v>
      </c>
    </row>
    <row r="258" spans="2:4">
      <c r="B258" t="s">
        <v>41</v>
      </c>
      <c r="C258" t="s">
        <v>86</v>
      </c>
      <c r="D258">
        <v>66</v>
      </c>
    </row>
    <row r="259" spans="2:4">
      <c r="B259" t="s">
        <v>41</v>
      </c>
      <c r="C259" t="s">
        <v>92</v>
      </c>
      <c r="D259">
        <v>4</v>
      </c>
    </row>
    <row r="260" spans="2:4">
      <c r="B260" t="s">
        <v>41</v>
      </c>
      <c r="C260" t="s">
        <v>91</v>
      </c>
      <c r="D260">
        <v>2</v>
      </c>
    </row>
    <row r="261" spans="2:4">
      <c r="B261" t="s">
        <v>41</v>
      </c>
      <c r="C261" t="s">
        <v>82</v>
      </c>
      <c r="D261">
        <v>16</v>
      </c>
    </row>
    <row r="262" spans="2:4">
      <c r="B262" t="s">
        <v>41</v>
      </c>
      <c r="C262" t="s">
        <v>89</v>
      </c>
      <c r="D262">
        <v>2</v>
      </c>
    </row>
    <row r="263" spans="2:4">
      <c r="B263" t="s">
        <v>41</v>
      </c>
      <c r="C263" t="s">
        <v>94</v>
      </c>
      <c r="D263">
        <v>27</v>
      </c>
    </row>
    <row r="264" spans="2:4">
      <c r="B264" t="s">
        <v>41</v>
      </c>
      <c r="C264" t="s">
        <v>84</v>
      </c>
      <c r="D264">
        <v>6</v>
      </c>
    </row>
    <row r="265" spans="2:4">
      <c r="B265" t="s">
        <v>41</v>
      </c>
      <c r="C265" t="s">
        <v>73</v>
      </c>
      <c r="D265">
        <v>45</v>
      </c>
    </row>
    <row r="266" spans="2:4">
      <c r="B266" t="s">
        <v>41</v>
      </c>
      <c r="C266" t="s">
        <v>79</v>
      </c>
      <c r="D266">
        <v>81</v>
      </c>
    </row>
    <row r="267" spans="2:4">
      <c r="B267" t="s">
        <v>41</v>
      </c>
      <c r="C267" t="s">
        <v>88</v>
      </c>
      <c r="D267">
        <v>10</v>
      </c>
    </row>
    <row r="268" spans="2:4">
      <c r="B268" t="s">
        <v>41</v>
      </c>
      <c r="C268" t="s">
        <v>78</v>
      </c>
      <c r="D268">
        <v>98</v>
      </c>
    </row>
    <row r="269" spans="2:4">
      <c r="B269" t="s">
        <v>41</v>
      </c>
      <c r="C269" t="s">
        <v>83</v>
      </c>
      <c r="D269">
        <v>89</v>
      </c>
    </row>
    <row r="270" spans="2:4">
      <c r="B270" t="s">
        <v>41</v>
      </c>
      <c r="C270" t="s">
        <v>77</v>
      </c>
      <c r="D270">
        <v>49</v>
      </c>
    </row>
    <row r="271" spans="2:4">
      <c r="B271" t="s">
        <v>41</v>
      </c>
      <c r="C271" t="s">
        <v>93</v>
      </c>
      <c r="D271">
        <v>19</v>
      </c>
    </row>
    <row r="272" spans="2:4">
      <c r="B272" t="s">
        <v>41</v>
      </c>
      <c r="C272" t="s">
        <v>85</v>
      </c>
      <c r="D272">
        <v>92</v>
      </c>
    </row>
    <row r="273" spans="2:4">
      <c r="B273" t="s">
        <v>41</v>
      </c>
      <c r="C273" t="s">
        <v>81</v>
      </c>
      <c r="D273">
        <v>87</v>
      </c>
    </row>
    <row r="274" spans="2:4">
      <c r="B274" t="s">
        <v>41</v>
      </c>
      <c r="C274" t="s">
        <v>74</v>
      </c>
      <c r="D274">
        <v>83</v>
      </c>
    </row>
    <row r="275" spans="2:4">
      <c r="B275" t="s">
        <v>41</v>
      </c>
      <c r="C275" t="s">
        <v>80</v>
      </c>
      <c r="D275">
        <v>38</v>
      </c>
    </row>
    <row r="276" spans="2:4">
      <c r="B276" t="s">
        <v>41</v>
      </c>
      <c r="C276" t="s">
        <v>76</v>
      </c>
      <c r="D276">
        <v>65</v>
      </c>
    </row>
    <row r="277" spans="2:4">
      <c r="B277" t="s">
        <v>25</v>
      </c>
      <c r="C277" t="s">
        <v>90</v>
      </c>
      <c r="D277">
        <v>3731</v>
      </c>
    </row>
    <row r="278" spans="2:4">
      <c r="B278" t="s">
        <v>25</v>
      </c>
      <c r="C278" t="s">
        <v>82</v>
      </c>
      <c r="D278">
        <v>1307</v>
      </c>
    </row>
    <row r="279" spans="2:4">
      <c r="B279" t="s">
        <v>25</v>
      </c>
      <c r="C279" t="s">
        <v>84</v>
      </c>
      <c r="D279">
        <v>2081</v>
      </c>
    </row>
    <row r="280" spans="2:4">
      <c r="B280" t="s">
        <v>25</v>
      </c>
      <c r="C280" t="s">
        <v>73</v>
      </c>
      <c r="D280">
        <v>3074</v>
      </c>
    </row>
    <row r="281" spans="2:4">
      <c r="B281" t="s">
        <v>25</v>
      </c>
      <c r="C281" t="s">
        <v>88</v>
      </c>
      <c r="D281">
        <v>2</v>
      </c>
    </row>
    <row r="282" spans="2:4">
      <c r="B282" t="s">
        <v>25</v>
      </c>
      <c r="C282" t="s">
        <v>77</v>
      </c>
      <c r="D282">
        <v>2</v>
      </c>
    </row>
    <row r="283" spans="2:4">
      <c r="B283" t="s">
        <v>25</v>
      </c>
      <c r="C283" t="s">
        <v>74</v>
      </c>
      <c r="D283">
        <v>2</v>
      </c>
    </row>
    <row r="284" spans="2:4">
      <c r="B284" t="s">
        <v>25</v>
      </c>
      <c r="C284" t="s">
        <v>80</v>
      </c>
      <c r="D284">
        <v>1026</v>
      </c>
    </row>
    <row r="285" spans="2:4">
      <c r="B285" t="s">
        <v>54</v>
      </c>
      <c r="C285" t="s">
        <v>91</v>
      </c>
      <c r="D285">
        <v>3</v>
      </c>
    </row>
    <row r="286" spans="2:4">
      <c r="B286" t="s">
        <v>54</v>
      </c>
      <c r="C286" t="s">
        <v>89</v>
      </c>
      <c r="D286">
        <v>1</v>
      </c>
    </row>
    <row r="287" spans="2:4">
      <c r="B287" t="s">
        <v>54</v>
      </c>
      <c r="C287" t="s">
        <v>84</v>
      </c>
      <c r="D287">
        <v>2</v>
      </c>
    </row>
    <row r="288" spans="2:4">
      <c r="B288" t="s">
        <v>54</v>
      </c>
      <c r="C288" t="s">
        <v>80</v>
      </c>
      <c r="D288">
        <v>1</v>
      </c>
    </row>
    <row r="289" spans="2:4">
      <c r="B289" t="s">
        <v>63</v>
      </c>
      <c r="C289" t="s">
        <v>79</v>
      </c>
      <c r="D289">
        <v>1</v>
      </c>
    </row>
    <row r="290" spans="2:4">
      <c r="B290" t="s">
        <v>63</v>
      </c>
      <c r="C290" t="s">
        <v>77</v>
      </c>
      <c r="D290">
        <v>1</v>
      </c>
    </row>
    <row r="291" spans="2:4">
      <c r="B291" t="s">
        <v>63</v>
      </c>
      <c r="C291" t="s">
        <v>93</v>
      </c>
      <c r="D291">
        <v>1</v>
      </c>
    </row>
    <row r="292" spans="2:4">
      <c r="B292" t="s">
        <v>60</v>
      </c>
      <c r="C292" t="s">
        <v>82</v>
      </c>
      <c r="D292">
        <v>3</v>
      </c>
    </row>
    <row r="293" spans="2:4">
      <c r="B293" t="s">
        <v>60</v>
      </c>
      <c r="C293" t="s">
        <v>77</v>
      </c>
      <c r="D293">
        <v>2</v>
      </c>
    </row>
    <row r="294" spans="2:4">
      <c r="B294" t="s">
        <v>56</v>
      </c>
      <c r="C294" t="s">
        <v>75</v>
      </c>
      <c r="D294">
        <v>1</v>
      </c>
    </row>
    <row r="295" spans="2:4">
      <c r="B295" t="s">
        <v>56</v>
      </c>
      <c r="C295" t="s">
        <v>79</v>
      </c>
      <c r="D295">
        <v>1</v>
      </c>
    </row>
    <row r="296" spans="2:4">
      <c r="B296" t="s">
        <v>56</v>
      </c>
      <c r="C296" t="s">
        <v>74</v>
      </c>
      <c r="D296">
        <v>1</v>
      </c>
    </row>
    <row r="297" spans="2:4">
      <c r="B297" t="s">
        <v>56</v>
      </c>
      <c r="C297" t="s">
        <v>80</v>
      </c>
      <c r="D297">
        <v>3</v>
      </c>
    </row>
    <row r="298" spans="2:4">
      <c r="B298" t="s">
        <v>58</v>
      </c>
      <c r="C298" t="s">
        <v>88</v>
      </c>
      <c r="D298">
        <v>5</v>
      </c>
    </row>
    <row r="299" spans="2:4">
      <c r="B299" t="s">
        <v>34</v>
      </c>
      <c r="C299" t="s">
        <v>90</v>
      </c>
      <c r="D299">
        <v>126</v>
      </c>
    </row>
    <row r="300" spans="2:4">
      <c r="B300" t="s">
        <v>34</v>
      </c>
      <c r="C300" t="s">
        <v>87</v>
      </c>
      <c r="D300">
        <v>119</v>
      </c>
    </row>
    <row r="301" spans="2:4">
      <c r="B301" t="s">
        <v>34</v>
      </c>
      <c r="C301" t="s">
        <v>75</v>
      </c>
      <c r="D301">
        <v>124</v>
      </c>
    </row>
    <row r="302" spans="2:4">
      <c r="B302" t="s">
        <v>34</v>
      </c>
      <c r="C302" t="s">
        <v>86</v>
      </c>
      <c r="D302">
        <v>106</v>
      </c>
    </row>
    <row r="303" spans="2:4">
      <c r="B303" t="s">
        <v>34</v>
      </c>
      <c r="C303" t="s">
        <v>92</v>
      </c>
      <c r="D303">
        <v>39</v>
      </c>
    </row>
    <row r="304" spans="2:4">
      <c r="B304" t="s">
        <v>34</v>
      </c>
      <c r="C304" t="s">
        <v>91</v>
      </c>
      <c r="D304">
        <v>152</v>
      </c>
    </row>
    <row r="305" spans="2:4">
      <c r="B305" t="s">
        <v>34</v>
      </c>
      <c r="C305" t="s">
        <v>82</v>
      </c>
      <c r="D305">
        <v>211</v>
      </c>
    </row>
    <row r="306" spans="2:4">
      <c r="B306" t="s">
        <v>34</v>
      </c>
      <c r="C306" t="s">
        <v>89</v>
      </c>
      <c r="D306">
        <v>63</v>
      </c>
    </row>
    <row r="307" spans="2:4">
      <c r="B307" t="s">
        <v>34</v>
      </c>
      <c r="C307" t="s">
        <v>94</v>
      </c>
      <c r="D307">
        <v>49</v>
      </c>
    </row>
    <row r="308" spans="2:4">
      <c r="B308" t="s">
        <v>34</v>
      </c>
      <c r="C308" t="s">
        <v>84</v>
      </c>
      <c r="D308">
        <v>119</v>
      </c>
    </row>
    <row r="309" spans="2:4">
      <c r="B309" t="s">
        <v>34</v>
      </c>
      <c r="C309" t="s">
        <v>73</v>
      </c>
      <c r="D309">
        <v>338</v>
      </c>
    </row>
    <row r="310" spans="2:4">
      <c r="B310" t="s">
        <v>34</v>
      </c>
      <c r="C310" t="s">
        <v>95</v>
      </c>
      <c r="D310">
        <v>3</v>
      </c>
    </row>
    <row r="311" spans="2:4">
      <c r="B311" t="s">
        <v>34</v>
      </c>
      <c r="C311" t="s">
        <v>79</v>
      </c>
      <c r="D311">
        <v>178</v>
      </c>
    </row>
    <row r="312" spans="2:4">
      <c r="B312" t="s">
        <v>34</v>
      </c>
      <c r="C312" t="s">
        <v>88</v>
      </c>
      <c r="D312">
        <v>56</v>
      </c>
    </row>
    <row r="313" spans="2:4">
      <c r="B313" t="s">
        <v>34</v>
      </c>
      <c r="C313" t="s">
        <v>78</v>
      </c>
      <c r="D313">
        <v>136</v>
      </c>
    </row>
    <row r="314" spans="2:4">
      <c r="B314" t="s">
        <v>34</v>
      </c>
      <c r="C314" t="s">
        <v>96</v>
      </c>
      <c r="D314">
        <v>6</v>
      </c>
    </row>
    <row r="315" spans="2:4">
      <c r="B315" t="s">
        <v>34</v>
      </c>
      <c r="C315" t="s">
        <v>83</v>
      </c>
      <c r="D315">
        <v>184</v>
      </c>
    </row>
    <row r="316" spans="2:4">
      <c r="B316" t="s">
        <v>34</v>
      </c>
      <c r="C316" t="s">
        <v>77</v>
      </c>
      <c r="D316">
        <v>208</v>
      </c>
    </row>
    <row r="317" spans="2:4">
      <c r="B317" t="s">
        <v>34</v>
      </c>
      <c r="C317" t="s">
        <v>93</v>
      </c>
      <c r="D317">
        <v>101</v>
      </c>
    </row>
    <row r="318" spans="2:4">
      <c r="B318" t="s">
        <v>34</v>
      </c>
      <c r="C318" t="s">
        <v>85</v>
      </c>
      <c r="D318">
        <v>61</v>
      </c>
    </row>
    <row r="319" spans="2:4">
      <c r="B319" t="s">
        <v>34</v>
      </c>
      <c r="C319" t="s">
        <v>81</v>
      </c>
      <c r="D319">
        <v>169</v>
      </c>
    </row>
    <row r="320" spans="2:4">
      <c r="B320" t="s">
        <v>34</v>
      </c>
      <c r="C320" t="s">
        <v>74</v>
      </c>
      <c r="D320">
        <v>183</v>
      </c>
    </row>
    <row r="321" spans="2:4">
      <c r="B321" t="s">
        <v>34</v>
      </c>
      <c r="C321" t="s">
        <v>80</v>
      </c>
      <c r="D321">
        <v>491</v>
      </c>
    </row>
    <row r="322" spans="2:4">
      <c r="B322" t="s">
        <v>34</v>
      </c>
      <c r="C322" t="s">
        <v>76</v>
      </c>
      <c r="D322">
        <v>123</v>
      </c>
    </row>
    <row r="323" spans="2:4">
      <c r="B323" t="s">
        <v>20</v>
      </c>
      <c r="C323" t="s">
        <v>97</v>
      </c>
      <c r="D323">
        <v>8</v>
      </c>
    </row>
    <row r="324" spans="2:4">
      <c r="B324" t="s">
        <v>20</v>
      </c>
      <c r="C324" t="s">
        <v>90</v>
      </c>
      <c r="D324">
        <v>2369</v>
      </c>
    </row>
    <row r="325" spans="2:4">
      <c r="B325" t="s">
        <v>20</v>
      </c>
      <c r="C325" t="s">
        <v>87</v>
      </c>
      <c r="D325">
        <v>829</v>
      </c>
    </row>
    <row r="326" spans="2:4">
      <c r="B326" t="s">
        <v>20</v>
      </c>
      <c r="C326" t="s">
        <v>75</v>
      </c>
      <c r="D326">
        <v>2159</v>
      </c>
    </row>
    <row r="327" spans="2:4">
      <c r="B327" t="s">
        <v>20</v>
      </c>
      <c r="C327" t="s">
        <v>86</v>
      </c>
      <c r="D327">
        <v>3409</v>
      </c>
    </row>
    <row r="328" spans="2:4">
      <c r="B328" t="s">
        <v>20</v>
      </c>
      <c r="C328" t="s">
        <v>92</v>
      </c>
      <c r="D328">
        <v>653</v>
      </c>
    </row>
    <row r="329" spans="2:4">
      <c r="B329" t="s">
        <v>20</v>
      </c>
      <c r="C329" t="s">
        <v>91</v>
      </c>
      <c r="D329">
        <v>730</v>
      </c>
    </row>
    <row r="330" spans="2:4">
      <c r="B330" t="s">
        <v>20</v>
      </c>
      <c r="C330" t="s">
        <v>82</v>
      </c>
      <c r="D330">
        <v>1737</v>
      </c>
    </row>
    <row r="331" spans="2:4">
      <c r="B331" t="s">
        <v>20</v>
      </c>
      <c r="C331" t="s">
        <v>89</v>
      </c>
      <c r="D331">
        <v>787</v>
      </c>
    </row>
    <row r="332" spans="2:4">
      <c r="B332" t="s">
        <v>20</v>
      </c>
      <c r="C332" t="s">
        <v>94</v>
      </c>
      <c r="D332">
        <v>865</v>
      </c>
    </row>
    <row r="333" spans="2:4">
      <c r="B333" t="s">
        <v>20</v>
      </c>
      <c r="C333" t="s">
        <v>84</v>
      </c>
      <c r="D333">
        <v>1284</v>
      </c>
    </row>
    <row r="334" spans="2:4">
      <c r="B334" t="s">
        <v>20</v>
      </c>
      <c r="C334" t="s">
        <v>73</v>
      </c>
      <c r="D334">
        <v>6359</v>
      </c>
    </row>
    <row r="335" spans="2:4">
      <c r="B335" t="s">
        <v>20</v>
      </c>
      <c r="C335" t="s">
        <v>95</v>
      </c>
      <c r="D335">
        <v>284</v>
      </c>
    </row>
    <row r="336" spans="2:4">
      <c r="B336" t="s">
        <v>20</v>
      </c>
      <c r="C336" t="s">
        <v>79</v>
      </c>
      <c r="D336">
        <v>3187</v>
      </c>
    </row>
    <row r="337" spans="2:4">
      <c r="B337" t="s">
        <v>20</v>
      </c>
      <c r="C337" t="s">
        <v>88</v>
      </c>
      <c r="D337">
        <v>788</v>
      </c>
    </row>
    <row r="338" spans="2:4">
      <c r="B338" t="s">
        <v>20</v>
      </c>
      <c r="C338" t="s">
        <v>78</v>
      </c>
      <c r="D338">
        <v>2205</v>
      </c>
    </row>
    <row r="339" spans="2:4">
      <c r="B339" t="s">
        <v>20</v>
      </c>
      <c r="C339" t="s">
        <v>96</v>
      </c>
      <c r="D339">
        <v>60</v>
      </c>
    </row>
    <row r="340" spans="2:4">
      <c r="B340" t="s">
        <v>20</v>
      </c>
      <c r="C340" t="s">
        <v>83</v>
      </c>
      <c r="D340">
        <v>3353</v>
      </c>
    </row>
    <row r="341" spans="2:4">
      <c r="B341" t="s">
        <v>20</v>
      </c>
      <c r="C341" t="s">
        <v>77</v>
      </c>
      <c r="D341">
        <v>3575</v>
      </c>
    </row>
    <row r="342" spans="2:4">
      <c r="B342" t="s">
        <v>20</v>
      </c>
      <c r="C342" t="s">
        <v>93</v>
      </c>
      <c r="D342">
        <v>1597</v>
      </c>
    </row>
    <row r="343" spans="2:4">
      <c r="B343" t="s">
        <v>20</v>
      </c>
      <c r="C343" t="s">
        <v>85</v>
      </c>
      <c r="D343">
        <v>2503</v>
      </c>
    </row>
    <row r="344" spans="2:4">
      <c r="B344" t="s">
        <v>20</v>
      </c>
      <c r="C344" t="s">
        <v>81</v>
      </c>
      <c r="D344">
        <v>3486</v>
      </c>
    </row>
    <row r="345" spans="2:4">
      <c r="B345" t="s">
        <v>20</v>
      </c>
      <c r="C345" t="s">
        <v>74</v>
      </c>
      <c r="D345">
        <v>3276</v>
      </c>
    </row>
    <row r="346" spans="2:4">
      <c r="B346" t="s">
        <v>20</v>
      </c>
      <c r="C346" t="s">
        <v>80</v>
      </c>
      <c r="D346">
        <v>2118</v>
      </c>
    </row>
    <row r="347" spans="2:4">
      <c r="B347" t="s">
        <v>20</v>
      </c>
      <c r="C347" t="s">
        <v>76</v>
      </c>
      <c r="D347">
        <v>2799</v>
      </c>
    </row>
    <row r="348" spans="2:4">
      <c r="B348" t="s">
        <v>50</v>
      </c>
      <c r="C348" t="s">
        <v>90</v>
      </c>
      <c r="D348">
        <v>6</v>
      </c>
    </row>
    <row r="349" spans="2:4">
      <c r="B349" t="s">
        <v>50</v>
      </c>
      <c r="C349" t="s">
        <v>87</v>
      </c>
      <c r="D349">
        <v>1</v>
      </c>
    </row>
    <row r="350" spans="2:4">
      <c r="B350" t="s">
        <v>50</v>
      </c>
      <c r="C350" t="s">
        <v>75</v>
      </c>
      <c r="D350">
        <v>6</v>
      </c>
    </row>
    <row r="351" spans="2:4">
      <c r="B351" t="s">
        <v>50</v>
      </c>
      <c r="C351" t="s">
        <v>86</v>
      </c>
      <c r="D351">
        <v>3</v>
      </c>
    </row>
    <row r="352" spans="2:4">
      <c r="B352" t="s">
        <v>50</v>
      </c>
      <c r="C352" t="s">
        <v>92</v>
      </c>
      <c r="D352">
        <v>1</v>
      </c>
    </row>
    <row r="353" spans="2:4">
      <c r="B353" t="s">
        <v>50</v>
      </c>
      <c r="C353" t="s">
        <v>91</v>
      </c>
      <c r="D353">
        <v>1</v>
      </c>
    </row>
    <row r="354" spans="2:4">
      <c r="B354" t="s">
        <v>50</v>
      </c>
      <c r="C354" t="s">
        <v>82</v>
      </c>
      <c r="D354">
        <v>3</v>
      </c>
    </row>
    <row r="355" spans="2:4">
      <c r="B355" t="s">
        <v>50</v>
      </c>
      <c r="C355" t="s">
        <v>89</v>
      </c>
      <c r="D355">
        <v>2</v>
      </c>
    </row>
    <row r="356" spans="2:4">
      <c r="B356" t="s">
        <v>50</v>
      </c>
      <c r="C356" t="s">
        <v>94</v>
      </c>
      <c r="D356">
        <v>1</v>
      </c>
    </row>
    <row r="357" spans="2:4">
      <c r="B357" t="s">
        <v>50</v>
      </c>
      <c r="C357" t="s">
        <v>84</v>
      </c>
      <c r="D357">
        <v>5</v>
      </c>
    </row>
    <row r="358" spans="2:4">
      <c r="B358" t="s">
        <v>50</v>
      </c>
      <c r="C358" t="s">
        <v>73</v>
      </c>
      <c r="D358">
        <v>2</v>
      </c>
    </row>
    <row r="359" spans="2:4">
      <c r="B359" t="s">
        <v>50</v>
      </c>
      <c r="C359" t="s">
        <v>79</v>
      </c>
      <c r="D359">
        <v>5</v>
      </c>
    </row>
    <row r="360" spans="2:4">
      <c r="B360" t="s">
        <v>50</v>
      </c>
      <c r="C360" t="s">
        <v>78</v>
      </c>
      <c r="D360">
        <v>4</v>
      </c>
    </row>
    <row r="361" spans="2:4">
      <c r="B361" t="s">
        <v>50</v>
      </c>
      <c r="C361" t="s">
        <v>96</v>
      </c>
      <c r="D361">
        <v>1</v>
      </c>
    </row>
    <row r="362" spans="2:4">
      <c r="B362" t="s">
        <v>50</v>
      </c>
      <c r="C362" t="s">
        <v>83</v>
      </c>
      <c r="D362">
        <v>2</v>
      </c>
    </row>
    <row r="363" spans="2:4">
      <c r="B363" t="s">
        <v>50</v>
      </c>
      <c r="C363" t="s">
        <v>77</v>
      </c>
      <c r="D363">
        <v>7</v>
      </c>
    </row>
    <row r="364" spans="2:4">
      <c r="B364" t="s">
        <v>50</v>
      </c>
      <c r="C364" t="s">
        <v>85</v>
      </c>
      <c r="D364">
        <v>4</v>
      </c>
    </row>
    <row r="365" spans="2:4">
      <c r="B365" t="s">
        <v>50</v>
      </c>
      <c r="C365" t="s">
        <v>81</v>
      </c>
      <c r="D365">
        <v>3</v>
      </c>
    </row>
    <row r="366" spans="2:4">
      <c r="B366" t="s">
        <v>50</v>
      </c>
      <c r="C366" t="s">
        <v>74</v>
      </c>
      <c r="D366">
        <v>3</v>
      </c>
    </row>
    <row r="367" spans="2:4">
      <c r="B367" t="s">
        <v>50</v>
      </c>
      <c r="C367" t="s">
        <v>80</v>
      </c>
      <c r="D367">
        <v>2</v>
      </c>
    </row>
    <row r="368" spans="2:4">
      <c r="B368" t="s">
        <v>50</v>
      </c>
      <c r="C368" t="s">
        <v>76</v>
      </c>
      <c r="D368">
        <v>4</v>
      </c>
    </row>
    <row r="369" spans="2:4">
      <c r="B369" t="s">
        <v>22</v>
      </c>
      <c r="C369" t="s">
        <v>90</v>
      </c>
      <c r="D369">
        <v>2426</v>
      </c>
    </row>
    <row r="370" spans="2:4">
      <c r="B370" t="s">
        <v>22</v>
      </c>
      <c r="C370" t="s">
        <v>82</v>
      </c>
      <c r="D370">
        <v>1154</v>
      </c>
    </row>
    <row r="371" spans="2:4">
      <c r="B371" t="s">
        <v>22</v>
      </c>
      <c r="C371" t="s">
        <v>84</v>
      </c>
      <c r="D371">
        <v>4267</v>
      </c>
    </row>
    <row r="372" spans="2:4">
      <c r="B372" t="s">
        <v>22</v>
      </c>
      <c r="C372" t="s">
        <v>73</v>
      </c>
      <c r="D372">
        <v>12140</v>
      </c>
    </row>
    <row r="373" spans="2:4">
      <c r="B373" t="s">
        <v>22</v>
      </c>
      <c r="C373" t="s">
        <v>88</v>
      </c>
      <c r="D373">
        <v>1</v>
      </c>
    </row>
    <row r="374" spans="2:4">
      <c r="B374" t="s">
        <v>22</v>
      </c>
      <c r="C374" t="s">
        <v>78</v>
      </c>
      <c r="D374">
        <v>102</v>
      </c>
    </row>
    <row r="375" spans="2:4">
      <c r="B375" t="s">
        <v>22</v>
      </c>
      <c r="C375" t="s">
        <v>77</v>
      </c>
      <c r="D375">
        <v>328</v>
      </c>
    </row>
    <row r="376" spans="2:4">
      <c r="B376" t="s">
        <v>22</v>
      </c>
      <c r="C376" t="s">
        <v>81</v>
      </c>
      <c r="D376">
        <v>8</v>
      </c>
    </row>
    <row r="377" spans="2:4">
      <c r="B377" t="s">
        <v>22</v>
      </c>
      <c r="C377" t="s">
        <v>74</v>
      </c>
      <c r="D377">
        <v>5</v>
      </c>
    </row>
    <row r="378" spans="2:4">
      <c r="B378" t="s">
        <v>22</v>
      </c>
      <c r="C378" t="s">
        <v>80</v>
      </c>
      <c r="D378">
        <v>1688</v>
      </c>
    </row>
    <row r="379" spans="2:4">
      <c r="B379" t="s">
        <v>22</v>
      </c>
      <c r="C379" t="s">
        <v>76</v>
      </c>
      <c r="D379">
        <v>1</v>
      </c>
    </row>
    <row r="380" spans="2:4">
      <c r="B380" t="s">
        <v>33</v>
      </c>
      <c r="C380" t="s">
        <v>90</v>
      </c>
      <c r="D380">
        <v>54</v>
      </c>
    </row>
    <row r="381" spans="2:4">
      <c r="B381" t="s">
        <v>33</v>
      </c>
      <c r="C381" t="s">
        <v>87</v>
      </c>
      <c r="D381">
        <v>179</v>
      </c>
    </row>
    <row r="382" spans="2:4">
      <c r="B382" t="s">
        <v>33</v>
      </c>
      <c r="C382" t="s">
        <v>75</v>
      </c>
      <c r="D382">
        <v>196</v>
      </c>
    </row>
    <row r="383" spans="2:4">
      <c r="B383" t="s">
        <v>33</v>
      </c>
      <c r="C383" t="s">
        <v>86</v>
      </c>
      <c r="D383">
        <v>264</v>
      </c>
    </row>
    <row r="384" spans="2:4">
      <c r="B384" t="s">
        <v>33</v>
      </c>
      <c r="C384" t="s">
        <v>92</v>
      </c>
      <c r="D384">
        <v>33</v>
      </c>
    </row>
    <row r="385" spans="2:4">
      <c r="B385" t="s">
        <v>33</v>
      </c>
      <c r="C385" t="s">
        <v>91</v>
      </c>
      <c r="D385">
        <v>89</v>
      </c>
    </row>
    <row r="386" spans="2:4">
      <c r="B386" t="s">
        <v>33</v>
      </c>
      <c r="C386" t="s">
        <v>82</v>
      </c>
      <c r="D386">
        <v>155</v>
      </c>
    </row>
    <row r="387" spans="2:4">
      <c r="B387" t="s">
        <v>33</v>
      </c>
      <c r="C387" t="s">
        <v>89</v>
      </c>
      <c r="D387">
        <v>128</v>
      </c>
    </row>
    <row r="388" spans="2:4">
      <c r="B388" t="s">
        <v>33</v>
      </c>
      <c r="C388" t="s">
        <v>94</v>
      </c>
      <c r="D388">
        <v>52</v>
      </c>
    </row>
    <row r="389" spans="2:4">
      <c r="B389" t="s">
        <v>33</v>
      </c>
      <c r="C389" t="s">
        <v>84</v>
      </c>
      <c r="D389">
        <v>160</v>
      </c>
    </row>
    <row r="390" spans="2:4">
      <c r="B390" t="s">
        <v>33</v>
      </c>
      <c r="C390" t="s">
        <v>73</v>
      </c>
      <c r="D390">
        <v>306</v>
      </c>
    </row>
    <row r="391" spans="2:4">
      <c r="B391" t="s">
        <v>33</v>
      </c>
      <c r="C391" t="s">
        <v>95</v>
      </c>
      <c r="D391">
        <v>20</v>
      </c>
    </row>
    <row r="392" spans="2:4">
      <c r="B392" t="s">
        <v>33</v>
      </c>
      <c r="C392" t="s">
        <v>79</v>
      </c>
      <c r="D392">
        <v>289</v>
      </c>
    </row>
    <row r="393" spans="2:4">
      <c r="B393" t="s">
        <v>33</v>
      </c>
      <c r="C393" t="s">
        <v>88</v>
      </c>
      <c r="D393">
        <v>92</v>
      </c>
    </row>
    <row r="394" spans="2:4">
      <c r="B394" t="s">
        <v>33</v>
      </c>
      <c r="C394" t="s">
        <v>78</v>
      </c>
      <c r="D394">
        <v>129</v>
      </c>
    </row>
    <row r="395" spans="2:4">
      <c r="B395" t="s">
        <v>33</v>
      </c>
      <c r="C395" t="s">
        <v>96</v>
      </c>
      <c r="D395">
        <v>5</v>
      </c>
    </row>
    <row r="396" spans="2:4">
      <c r="B396" t="s">
        <v>33</v>
      </c>
      <c r="C396" t="s">
        <v>83</v>
      </c>
      <c r="D396">
        <v>194</v>
      </c>
    </row>
    <row r="397" spans="2:4">
      <c r="B397" t="s">
        <v>33</v>
      </c>
      <c r="C397" t="s">
        <v>77</v>
      </c>
      <c r="D397">
        <v>189</v>
      </c>
    </row>
    <row r="398" spans="2:4">
      <c r="B398" t="s">
        <v>33</v>
      </c>
      <c r="C398" t="s">
        <v>93</v>
      </c>
      <c r="D398">
        <v>108</v>
      </c>
    </row>
    <row r="399" spans="2:4">
      <c r="B399" t="s">
        <v>33</v>
      </c>
      <c r="C399" t="s">
        <v>85</v>
      </c>
      <c r="D399">
        <v>24</v>
      </c>
    </row>
    <row r="400" spans="2:4">
      <c r="B400" t="s">
        <v>33</v>
      </c>
      <c r="C400" t="s">
        <v>81</v>
      </c>
      <c r="D400">
        <v>169</v>
      </c>
    </row>
    <row r="401" spans="2:4">
      <c r="B401" t="s">
        <v>33</v>
      </c>
      <c r="C401" t="s">
        <v>74</v>
      </c>
      <c r="D401">
        <v>259</v>
      </c>
    </row>
    <row r="402" spans="2:4">
      <c r="B402" t="s">
        <v>33</v>
      </c>
      <c r="C402" t="s">
        <v>80</v>
      </c>
      <c r="D402">
        <v>282</v>
      </c>
    </row>
    <row r="403" spans="2:4">
      <c r="B403" t="s">
        <v>33</v>
      </c>
      <c r="C403" t="s">
        <v>76</v>
      </c>
      <c r="D403">
        <v>105</v>
      </c>
    </row>
    <row r="404" spans="2:4">
      <c r="B404" t="s">
        <v>29</v>
      </c>
      <c r="C404" t="s">
        <v>90</v>
      </c>
      <c r="D404">
        <v>212</v>
      </c>
    </row>
    <row r="405" spans="2:4">
      <c r="B405" t="s">
        <v>29</v>
      </c>
      <c r="C405" t="s">
        <v>87</v>
      </c>
      <c r="D405">
        <v>15</v>
      </c>
    </row>
    <row r="406" spans="2:4">
      <c r="B406" t="s">
        <v>29</v>
      </c>
      <c r="C406" t="s">
        <v>75</v>
      </c>
      <c r="D406">
        <v>27</v>
      </c>
    </row>
    <row r="407" spans="2:4">
      <c r="B407" t="s">
        <v>29</v>
      </c>
      <c r="C407" t="s">
        <v>86</v>
      </c>
      <c r="D407">
        <v>711</v>
      </c>
    </row>
    <row r="408" spans="2:4">
      <c r="B408" t="s">
        <v>29</v>
      </c>
      <c r="C408" t="s">
        <v>92</v>
      </c>
      <c r="D408">
        <v>25</v>
      </c>
    </row>
    <row r="409" spans="2:4">
      <c r="B409" t="s">
        <v>29</v>
      </c>
      <c r="C409" t="s">
        <v>91</v>
      </c>
      <c r="D409">
        <v>14</v>
      </c>
    </row>
    <row r="410" spans="2:4">
      <c r="B410" t="s">
        <v>29</v>
      </c>
      <c r="C410" t="s">
        <v>82</v>
      </c>
      <c r="D410">
        <v>36</v>
      </c>
    </row>
    <row r="411" spans="2:4">
      <c r="B411" t="s">
        <v>29</v>
      </c>
      <c r="C411" t="s">
        <v>89</v>
      </c>
      <c r="D411">
        <v>18</v>
      </c>
    </row>
    <row r="412" spans="2:4">
      <c r="B412" t="s">
        <v>29</v>
      </c>
      <c r="C412" t="s">
        <v>94</v>
      </c>
      <c r="D412">
        <v>42</v>
      </c>
    </row>
    <row r="413" spans="2:4">
      <c r="B413" t="s">
        <v>29</v>
      </c>
      <c r="C413" t="s">
        <v>84</v>
      </c>
      <c r="D413">
        <v>39</v>
      </c>
    </row>
    <row r="414" spans="2:4">
      <c r="B414" t="s">
        <v>29</v>
      </c>
      <c r="C414" t="s">
        <v>73</v>
      </c>
      <c r="D414">
        <v>908</v>
      </c>
    </row>
    <row r="415" spans="2:4">
      <c r="B415" t="s">
        <v>29</v>
      </c>
      <c r="C415" t="s">
        <v>95</v>
      </c>
      <c r="D415">
        <v>71</v>
      </c>
    </row>
    <row r="416" spans="2:4">
      <c r="B416" t="s">
        <v>29</v>
      </c>
      <c r="C416" t="s">
        <v>79</v>
      </c>
      <c r="D416">
        <v>419</v>
      </c>
    </row>
    <row r="417" spans="2:4">
      <c r="B417" t="s">
        <v>29</v>
      </c>
      <c r="C417" t="s">
        <v>88</v>
      </c>
      <c r="D417">
        <v>25</v>
      </c>
    </row>
    <row r="418" spans="2:4">
      <c r="B418" t="s">
        <v>29</v>
      </c>
      <c r="C418" t="s">
        <v>78</v>
      </c>
      <c r="D418">
        <v>447</v>
      </c>
    </row>
    <row r="419" spans="2:4">
      <c r="B419" t="s">
        <v>29</v>
      </c>
      <c r="C419" t="s">
        <v>96</v>
      </c>
      <c r="D419">
        <v>1</v>
      </c>
    </row>
    <row r="420" spans="2:4">
      <c r="B420" t="s">
        <v>29</v>
      </c>
      <c r="C420" t="s">
        <v>83</v>
      </c>
      <c r="D420">
        <v>533</v>
      </c>
    </row>
    <row r="421" spans="2:4">
      <c r="B421" t="s">
        <v>29</v>
      </c>
      <c r="C421" t="s">
        <v>77</v>
      </c>
      <c r="D421">
        <v>485</v>
      </c>
    </row>
    <row r="422" spans="2:4">
      <c r="B422" t="s">
        <v>29</v>
      </c>
      <c r="C422" t="s">
        <v>93</v>
      </c>
      <c r="D422">
        <v>336</v>
      </c>
    </row>
    <row r="423" spans="2:4">
      <c r="B423" t="s">
        <v>29</v>
      </c>
      <c r="C423" t="s">
        <v>85</v>
      </c>
      <c r="D423">
        <v>646</v>
      </c>
    </row>
    <row r="424" spans="2:4">
      <c r="B424" t="s">
        <v>29</v>
      </c>
      <c r="C424" t="s">
        <v>81</v>
      </c>
      <c r="D424">
        <v>262</v>
      </c>
    </row>
    <row r="425" spans="2:4">
      <c r="B425" t="s">
        <v>29</v>
      </c>
      <c r="C425" t="s">
        <v>74</v>
      </c>
      <c r="D425">
        <v>419</v>
      </c>
    </row>
    <row r="426" spans="2:4">
      <c r="B426" t="s">
        <v>29</v>
      </c>
      <c r="C426" t="s">
        <v>80</v>
      </c>
      <c r="D426">
        <v>60</v>
      </c>
    </row>
    <row r="427" spans="2:4">
      <c r="B427" t="s">
        <v>29</v>
      </c>
      <c r="C427" t="s">
        <v>76</v>
      </c>
      <c r="D427">
        <v>307</v>
      </c>
    </row>
    <row r="428" spans="2:4">
      <c r="B428" t="s">
        <v>24</v>
      </c>
      <c r="C428" t="s">
        <v>97</v>
      </c>
      <c r="D428">
        <v>4</v>
      </c>
    </row>
    <row r="429" spans="2:4">
      <c r="B429" t="s">
        <v>24</v>
      </c>
      <c r="C429" t="s">
        <v>90</v>
      </c>
      <c r="D429">
        <v>745</v>
      </c>
    </row>
    <row r="430" spans="2:4">
      <c r="B430" t="s">
        <v>24</v>
      </c>
      <c r="C430" t="s">
        <v>87</v>
      </c>
      <c r="D430">
        <v>233</v>
      </c>
    </row>
    <row r="431" spans="2:4">
      <c r="B431" t="s">
        <v>24</v>
      </c>
      <c r="C431" t="s">
        <v>75</v>
      </c>
      <c r="D431">
        <v>581</v>
      </c>
    </row>
    <row r="432" spans="2:4">
      <c r="B432" t="s">
        <v>24</v>
      </c>
      <c r="C432" t="s">
        <v>86</v>
      </c>
      <c r="D432">
        <v>753</v>
      </c>
    </row>
    <row r="433" spans="2:4">
      <c r="B433" t="s">
        <v>24</v>
      </c>
      <c r="C433" t="s">
        <v>92</v>
      </c>
      <c r="D433">
        <v>148</v>
      </c>
    </row>
    <row r="434" spans="2:4">
      <c r="B434" t="s">
        <v>24</v>
      </c>
      <c r="C434" t="s">
        <v>91</v>
      </c>
      <c r="D434">
        <v>263</v>
      </c>
    </row>
    <row r="435" spans="2:4">
      <c r="B435" t="s">
        <v>24</v>
      </c>
      <c r="C435" t="s">
        <v>82</v>
      </c>
      <c r="D435">
        <v>593</v>
      </c>
    </row>
    <row r="436" spans="2:4">
      <c r="B436" t="s">
        <v>24</v>
      </c>
      <c r="C436" t="s">
        <v>89</v>
      </c>
      <c r="D436">
        <v>205</v>
      </c>
    </row>
    <row r="437" spans="2:4">
      <c r="B437" t="s">
        <v>24</v>
      </c>
      <c r="C437" t="s">
        <v>94</v>
      </c>
      <c r="D437">
        <v>156</v>
      </c>
    </row>
    <row r="438" spans="2:4">
      <c r="B438" t="s">
        <v>24</v>
      </c>
      <c r="C438" t="s">
        <v>84</v>
      </c>
      <c r="D438">
        <v>471</v>
      </c>
    </row>
    <row r="439" spans="2:4">
      <c r="B439" t="s">
        <v>24</v>
      </c>
      <c r="C439" t="s">
        <v>73</v>
      </c>
      <c r="D439">
        <v>1802</v>
      </c>
    </row>
    <row r="440" spans="2:4">
      <c r="B440" t="s">
        <v>24</v>
      </c>
      <c r="C440" t="s">
        <v>95</v>
      </c>
      <c r="D440">
        <v>29</v>
      </c>
    </row>
    <row r="441" spans="2:4">
      <c r="B441" t="s">
        <v>24</v>
      </c>
      <c r="C441" t="s">
        <v>79</v>
      </c>
      <c r="D441">
        <v>887</v>
      </c>
    </row>
    <row r="442" spans="2:4">
      <c r="B442" t="s">
        <v>24</v>
      </c>
      <c r="C442" t="s">
        <v>88</v>
      </c>
      <c r="D442">
        <v>237</v>
      </c>
    </row>
    <row r="443" spans="2:4">
      <c r="B443" t="s">
        <v>24</v>
      </c>
      <c r="C443" t="s">
        <v>78</v>
      </c>
      <c r="D443">
        <v>735</v>
      </c>
    </row>
    <row r="444" spans="2:4">
      <c r="B444" t="s">
        <v>24</v>
      </c>
      <c r="C444" t="s">
        <v>96</v>
      </c>
      <c r="D444">
        <v>20</v>
      </c>
    </row>
    <row r="445" spans="2:4">
      <c r="B445" t="s">
        <v>24</v>
      </c>
      <c r="C445" t="s">
        <v>83</v>
      </c>
      <c r="D445">
        <v>778</v>
      </c>
    </row>
    <row r="446" spans="2:4">
      <c r="B446" t="s">
        <v>24</v>
      </c>
      <c r="C446" t="s">
        <v>77</v>
      </c>
      <c r="D446">
        <v>1131</v>
      </c>
    </row>
    <row r="447" spans="2:4">
      <c r="B447" t="s">
        <v>24</v>
      </c>
      <c r="C447" t="s">
        <v>93</v>
      </c>
      <c r="D447">
        <v>347</v>
      </c>
    </row>
    <row r="448" spans="2:4">
      <c r="B448" t="s">
        <v>24</v>
      </c>
      <c r="C448" t="s">
        <v>85</v>
      </c>
      <c r="D448">
        <v>562</v>
      </c>
    </row>
    <row r="449" spans="2:4">
      <c r="B449" t="s">
        <v>24</v>
      </c>
      <c r="C449" t="s">
        <v>81</v>
      </c>
      <c r="D449">
        <v>734</v>
      </c>
    </row>
    <row r="450" spans="2:4">
      <c r="B450" t="s">
        <v>24</v>
      </c>
      <c r="C450" t="s">
        <v>74</v>
      </c>
      <c r="D450">
        <v>802</v>
      </c>
    </row>
    <row r="451" spans="2:4">
      <c r="B451" t="s">
        <v>24</v>
      </c>
      <c r="C451" t="s">
        <v>80</v>
      </c>
      <c r="D451">
        <v>829</v>
      </c>
    </row>
    <row r="452" spans="2:4">
      <c r="B452" t="s">
        <v>24</v>
      </c>
      <c r="C452" t="s">
        <v>76</v>
      </c>
      <c r="D452">
        <v>1312</v>
      </c>
    </row>
    <row r="453" spans="2:4">
      <c r="B453" t="s">
        <v>64</v>
      </c>
      <c r="C453" t="s">
        <v>82</v>
      </c>
      <c r="D453">
        <v>2</v>
      </c>
    </row>
    <row r="454" spans="2:4">
      <c r="B454" t="s">
        <v>53</v>
      </c>
      <c r="C454" t="s">
        <v>90</v>
      </c>
      <c r="D454">
        <v>12</v>
      </c>
    </row>
    <row r="455" spans="2:4">
      <c r="B455" t="s">
        <v>53</v>
      </c>
      <c r="C455" t="s">
        <v>84</v>
      </c>
      <c r="D455">
        <v>4</v>
      </c>
    </row>
    <row r="456" spans="2:4">
      <c r="B456" t="s">
        <v>62</v>
      </c>
      <c r="C456" t="s">
        <v>90</v>
      </c>
      <c r="D456">
        <v>2</v>
      </c>
    </row>
    <row r="457" spans="2:4">
      <c r="B457" t="s">
        <v>62</v>
      </c>
      <c r="C457" t="s">
        <v>84</v>
      </c>
      <c r="D457">
        <v>1</v>
      </c>
    </row>
    <row r="458" spans="2:4">
      <c r="B458" t="s">
        <v>42</v>
      </c>
      <c r="C458" t="s">
        <v>90</v>
      </c>
      <c r="D458">
        <v>31</v>
      </c>
    </row>
    <row r="459" spans="2:4">
      <c r="B459" t="s">
        <v>42</v>
      </c>
      <c r="C459" t="s">
        <v>87</v>
      </c>
      <c r="D459">
        <v>76</v>
      </c>
    </row>
    <row r="460" spans="2:4">
      <c r="B460" t="s">
        <v>42</v>
      </c>
      <c r="C460" t="s">
        <v>75</v>
      </c>
      <c r="D460">
        <v>39</v>
      </c>
    </row>
    <row r="461" spans="2:4">
      <c r="B461" t="s">
        <v>42</v>
      </c>
      <c r="C461" t="s">
        <v>86</v>
      </c>
      <c r="D461">
        <v>25</v>
      </c>
    </row>
    <row r="462" spans="2:4">
      <c r="B462" t="s">
        <v>42</v>
      </c>
      <c r="C462" t="s">
        <v>92</v>
      </c>
      <c r="D462">
        <v>15</v>
      </c>
    </row>
    <row r="463" spans="2:4">
      <c r="B463" t="s">
        <v>42</v>
      </c>
      <c r="C463" t="s">
        <v>91</v>
      </c>
      <c r="D463">
        <v>27</v>
      </c>
    </row>
    <row r="464" spans="2:4">
      <c r="B464" t="s">
        <v>42</v>
      </c>
      <c r="C464" t="s">
        <v>82</v>
      </c>
      <c r="D464">
        <v>65</v>
      </c>
    </row>
    <row r="465" spans="2:4">
      <c r="B465" t="s">
        <v>42</v>
      </c>
      <c r="C465" t="s">
        <v>89</v>
      </c>
      <c r="D465">
        <v>35</v>
      </c>
    </row>
    <row r="466" spans="2:4">
      <c r="B466" t="s">
        <v>42</v>
      </c>
      <c r="C466" t="s">
        <v>84</v>
      </c>
      <c r="D466">
        <v>39</v>
      </c>
    </row>
    <row r="467" spans="2:4">
      <c r="B467" t="s">
        <v>42</v>
      </c>
      <c r="C467" t="s">
        <v>73</v>
      </c>
      <c r="D467">
        <v>71</v>
      </c>
    </row>
    <row r="468" spans="2:4">
      <c r="B468" t="s">
        <v>42</v>
      </c>
      <c r="C468" t="s">
        <v>79</v>
      </c>
      <c r="D468">
        <v>53</v>
      </c>
    </row>
    <row r="469" spans="2:4">
      <c r="B469" t="s">
        <v>42</v>
      </c>
      <c r="C469" t="s">
        <v>88</v>
      </c>
      <c r="D469">
        <v>59</v>
      </c>
    </row>
    <row r="470" spans="2:4">
      <c r="B470" t="s">
        <v>42</v>
      </c>
      <c r="C470" t="s">
        <v>78</v>
      </c>
      <c r="D470">
        <v>39</v>
      </c>
    </row>
    <row r="471" spans="2:4">
      <c r="B471" t="s">
        <v>42</v>
      </c>
      <c r="C471" t="s">
        <v>96</v>
      </c>
      <c r="D471">
        <v>5</v>
      </c>
    </row>
    <row r="472" spans="2:4">
      <c r="B472" t="s">
        <v>42</v>
      </c>
      <c r="C472" t="s">
        <v>83</v>
      </c>
      <c r="D472">
        <v>31</v>
      </c>
    </row>
    <row r="473" spans="2:4">
      <c r="B473" t="s">
        <v>42</v>
      </c>
      <c r="C473" t="s">
        <v>77</v>
      </c>
      <c r="D473">
        <v>51</v>
      </c>
    </row>
    <row r="474" spans="2:4">
      <c r="B474" t="s">
        <v>42</v>
      </c>
      <c r="C474" t="s">
        <v>93</v>
      </c>
      <c r="D474">
        <v>22</v>
      </c>
    </row>
    <row r="475" spans="2:4">
      <c r="B475" t="s">
        <v>42</v>
      </c>
      <c r="C475" t="s">
        <v>85</v>
      </c>
      <c r="D475">
        <v>22</v>
      </c>
    </row>
    <row r="476" spans="2:4">
      <c r="B476" t="s">
        <v>42</v>
      </c>
      <c r="C476" t="s">
        <v>81</v>
      </c>
      <c r="D476">
        <v>35</v>
      </c>
    </row>
    <row r="477" spans="2:4">
      <c r="B477" t="s">
        <v>42</v>
      </c>
      <c r="C477" t="s">
        <v>74</v>
      </c>
      <c r="D477">
        <v>42</v>
      </c>
    </row>
    <row r="478" spans="2:4">
      <c r="B478" t="s">
        <v>42</v>
      </c>
      <c r="C478" t="s">
        <v>80</v>
      </c>
      <c r="D478">
        <v>84</v>
      </c>
    </row>
    <row r="479" spans="2:4">
      <c r="B479" t="s">
        <v>42</v>
      </c>
      <c r="C479" t="s">
        <v>76</v>
      </c>
      <c r="D479">
        <v>27</v>
      </c>
    </row>
    <row r="480" spans="2:4">
      <c r="B480" t="s">
        <v>47</v>
      </c>
      <c r="C480" t="s">
        <v>90</v>
      </c>
      <c r="D480">
        <v>19</v>
      </c>
    </row>
    <row r="481" spans="2:4">
      <c r="B481" t="s">
        <v>47</v>
      </c>
      <c r="C481" t="s">
        <v>86</v>
      </c>
      <c r="D481">
        <v>33</v>
      </c>
    </row>
    <row r="482" spans="2:4">
      <c r="B482" t="s">
        <v>47</v>
      </c>
      <c r="C482" t="s">
        <v>79</v>
      </c>
      <c r="D482">
        <v>10</v>
      </c>
    </row>
    <row r="483" spans="2:4">
      <c r="B483" t="s">
        <v>47</v>
      </c>
      <c r="C483" t="s">
        <v>77</v>
      </c>
      <c r="D483">
        <v>90</v>
      </c>
    </row>
    <row r="484" spans="2:4">
      <c r="B484" t="s">
        <v>47</v>
      </c>
      <c r="C484" t="s">
        <v>81</v>
      </c>
      <c r="D484">
        <v>2</v>
      </c>
    </row>
    <row r="485" spans="2:4">
      <c r="B485" t="s">
        <v>47</v>
      </c>
      <c r="C485" t="s">
        <v>76</v>
      </c>
      <c r="D485">
        <v>3</v>
      </c>
    </row>
    <row r="486" spans="2:4">
      <c r="B486" t="s">
        <v>28</v>
      </c>
      <c r="C486" t="s">
        <v>90</v>
      </c>
      <c r="D486">
        <v>287</v>
      </c>
    </row>
    <row r="487" spans="2:4">
      <c r="B487" t="s">
        <v>28</v>
      </c>
      <c r="C487" t="s">
        <v>87</v>
      </c>
      <c r="D487">
        <v>199</v>
      </c>
    </row>
    <row r="488" spans="2:4">
      <c r="B488" t="s">
        <v>28</v>
      </c>
      <c r="C488" t="s">
        <v>75</v>
      </c>
      <c r="D488">
        <v>316</v>
      </c>
    </row>
    <row r="489" spans="2:4">
      <c r="B489" t="s">
        <v>28</v>
      </c>
      <c r="C489" t="s">
        <v>86</v>
      </c>
      <c r="D489">
        <v>189</v>
      </c>
    </row>
    <row r="490" spans="2:4">
      <c r="B490" t="s">
        <v>28</v>
      </c>
      <c r="C490" t="s">
        <v>92</v>
      </c>
      <c r="D490">
        <v>107</v>
      </c>
    </row>
    <row r="491" spans="2:4">
      <c r="B491" t="s">
        <v>28</v>
      </c>
      <c r="C491" t="s">
        <v>91</v>
      </c>
      <c r="D491">
        <v>216</v>
      </c>
    </row>
    <row r="492" spans="2:4">
      <c r="B492" t="s">
        <v>28</v>
      </c>
      <c r="C492" t="s">
        <v>82</v>
      </c>
      <c r="D492">
        <v>329</v>
      </c>
    </row>
    <row r="493" spans="2:4">
      <c r="B493" t="s">
        <v>28</v>
      </c>
      <c r="C493" t="s">
        <v>89</v>
      </c>
      <c r="D493">
        <v>140</v>
      </c>
    </row>
    <row r="494" spans="2:4">
      <c r="B494" t="s">
        <v>28</v>
      </c>
      <c r="C494" t="s">
        <v>94</v>
      </c>
      <c r="D494">
        <v>65</v>
      </c>
    </row>
    <row r="495" spans="2:4">
      <c r="B495" t="s">
        <v>28</v>
      </c>
      <c r="C495" t="s">
        <v>84</v>
      </c>
      <c r="D495">
        <v>380</v>
      </c>
    </row>
    <row r="496" spans="2:4">
      <c r="B496" t="s">
        <v>28</v>
      </c>
      <c r="C496" t="s">
        <v>73</v>
      </c>
      <c r="D496">
        <v>1139</v>
      </c>
    </row>
    <row r="497" spans="2:4">
      <c r="B497" t="s">
        <v>28</v>
      </c>
      <c r="C497" t="s">
        <v>95</v>
      </c>
      <c r="D497">
        <v>3</v>
      </c>
    </row>
    <row r="498" spans="2:4">
      <c r="B498" t="s">
        <v>28</v>
      </c>
      <c r="C498" t="s">
        <v>79</v>
      </c>
      <c r="D498">
        <v>193</v>
      </c>
    </row>
    <row r="499" spans="2:4">
      <c r="B499" t="s">
        <v>28</v>
      </c>
      <c r="C499" t="s">
        <v>88</v>
      </c>
      <c r="D499">
        <v>204</v>
      </c>
    </row>
    <row r="500" spans="2:4">
      <c r="B500" t="s">
        <v>28</v>
      </c>
      <c r="C500" t="s">
        <v>78</v>
      </c>
      <c r="D500">
        <v>164</v>
      </c>
    </row>
    <row r="501" spans="2:4">
      <c r="B501" t="s">
        <v>28</v>
      </c>
      <c r="C501" t="s">
        <v>96</v>
      </c>
      <c r="D501">
        <v>10</v>
      </c>
    </row>
    <row r="502" spans="2:4">
      <c r="B502" t="s">
        <v>28</v>
      </c>
      <c r="C502" t="s">
        <v>83</v>
      </c>
      <c r="D502">
        <v>298</v>
      </c>
    </row>
    <row r="503" spans="2:4">
      <c r="B503" t="s">
        <v>28</v>
      </c>
      <c r="C503" t="s">
        <v>77</v>
      </c>
      <c r="D503">
        <v>430</v>
      </c>
    </row>
    <row r="504" spans="2:4">
      <c r="B504" t="s">
        <v>28</v>
      </c>
      <c r="C504" t="s">
        <v>93</v>
      </c>
      <c r="D504">
        <v>49</v>
      </c>
    </row>
    <row r="505" spans="2:4">
      <c r="B505" t="s">
        <v>28</v>
      </c>
      <c r="C505" t="s">
        <v>85</v>
      </c>
      <c r="D505">
        <v>98</v>
      </c>
    </row>
    <row r="506" spans="2:4">
      <c r="B506" t="s">
        <v>28</v>
      </c>
      <c r="C506" t="s">
        <v>81</v>
      </c>
      <c r="D506">
        <v>252</v>
      </c>
    </row>
    <row r="507" spans="2:4">
      <c r="B507" t="s">
        <v>28</v>
      </c>
      <c r="C507" t="s">
        <v>74</v>
      </c>
      <c r="D507">
        <v>340</v>
      </c>
    </row>
    <row r="508" spans="2:4">
      <c r="B508" t="s">
        <v>28</v>
      </c>
      <c r="C508" t="s">
        <v>80</v>
      </c>
      <c r="D508">
        <v>888</v>
      </c>
    </row>
    <row r="509" spans="2:4">
      <c r="B509" t="s">
        <v>28</v>
      </c>
      <c r="C509" t="s">
        <v>76</v>
      </c>
      <c r="D509">
        <v>283</v>
      </c>
    </row>
    <row r="510" spans="2:4">
      <c r="B510" t="s">
        <v>55</v>
      </c>
      <c r="C510" t="s">
        <v>84</v>
      </c>
      <c r="D510">
        <v>2</v>
      </c>
    </row>
    <row r="511" spans="2:4">
      <c r="B511" t="s">
        <v>55</v>
      </c>
      <c r="C511" t="s">
        <v>79</v>
      </c>
      <c r="D511">
        <v>2</v>
      </c>
    </row>
    <row r="512" spans="2:4">
      <c r="B512" t="s">
        <v>55</v>
      </c>
      <c r="C512" t="s">
        <v>88</v>
      </c>
      <c r="D512">
        <v>1</v>
      </c>
    </row>
    <row r="513" spans="2:4">
      <c r="B513" t="s">
        <v>55</v>
      </c>
      <c r="C513" t="s">
        <v>80</v>
      </c>
      <c r="D513">
        <v>1</v>
      </c>
    </row>
    <row r="514" spans="2:4">
      <c r="B514" t="s">
        <v>19</v>
      </c>
      <c r="C514" t="s">
        <v>90</v>
      </c>
      <c r="D514">
        <v>1777</v>
      </c>
    </row>
    <row r="515" spans="2:4">
      <c r="B515" t="s">
        <v>19</v>
      </c>
      <c r="C515" t="s">
        <v>87</v>
      </c>
      <c r="D515">
        <v>16813</v>
      </c>
    </row>
    <row r="516" spans="2:4">
      <c r="B516" t="s">
        <v>19</v>
      </c>
      <c r="C516" t="s">
        <v>75</v>
      </c>
      <c r="D516">
        <v>35127</v>
      </c>
    </row>
    <row r="517" spans="2:4">
      <c r="B517" t="s">
        <v>19</v>
      </c>
      <c r="C517" t="s">
        <v>86</v>
      </c>
      <c r="D517">
        <v>18998</v>
      </c>
    </row>
    <row r="518" spans="2:4">
      <c r="B518" t="s">
        <v>19</v>
      </c>
      <c r="C518" t="s">
        <v>92</v>
      </c>
      <c r="D518">
        <v>6099</v>
      </c>
    </row>
    <row r="519" spans="2:4">
      <c r="B519" t="s">
        <v>19</v>
      </c>
      <c r="C519" t="s">
        <v>91</v>
      </c>
      <c r="D519">
        <v>12459</v>
      </c>
    </row>
    <row r="520" spans="2:4">
      <c r="B520" t="s">
        <v>19</v>
      </c>
      <c r="C520" t="s">
        <v>82</v>
      </c>
      <c r="D520">
        <v>23560</v>
      </c>
    </row>
    <row r="521" spans="2:4">
      <c r="B521" t="s">
        <v>19</v>
      </c>
      <c r="C521" t="s">
        <v>89</v>
      </c>
      <c r="D521">
        <v>10815</v>
      </c>
    </row>
    <row r="522" spans="2:4">
      <c r="B522" t="s">
        <v>19</v>
      </c>
      <c r="C522" t="s">
        <v>94</v>
      </c>
      <c r="D522">
        <v>4804</v>
      </c>
    </row>
    <row r="523" spans="2:4">
      <c r="B523" t="s">
        <v>19</v>
      </c>
      <c r="C523" t="s">
        <v>84</v>
      </c>
      <c r="D523">
        <v>18539</v>
      </c>
    </row>
    <row r="524" spans="2:4">
      <c r="B524" t="s">
        <v>19</v>
      </c>
      <c r="C524" t="s">
        <v>73</v>
      </c>
      <c r="D524">
        <v>61178</v>
      </c>
    </row>
    <row r="525" spans="2:4">
      <c r="B525" t="s">
        <v>19</v>
      </c>
      <c r="C525" t="s">
        <v>95</v>
      </c>
      <c r="D525">
        <v>662</v>
      </c>
    </row>
    <row r="526" spans="2:4">
      <c r="B526" t="s">
        <v>19</v>
      </c>
      <c r="C526" t="s">
        <v>79</v>
      </c>
      <c r="D526">
        <v>29545</v>
      </c>
    </row>
    <row r="527" spans="2:4">
      <c r="B527" t="s">
        <v>19</v>
      </c>
      <c r="C527" t="s">
        <v>88</v>
      </c>
      <c r="D527">
        <v>14498</v>
      </c>
    </row>
    <row r="528" spans="2:4">
      <c r="B528" t="s">
        <v>19</v>
      </c>
      <c r="C528" t="s">
        <v>78</v>
      </c>
      <c r="D528">
        <v>31318</v>
      </c>
    </row>
    <row r="529" spans="2:4">
      <c r="B529" t="s">
        <v>19</v>
      </c>
      <c r="C529" t="s">
        <v>96</v>
      </c>
      <c r="D529">
        <v>443</v>
      </c>
    </row>
    <row r="530" spans="2:4">
      <c r="B530" t="s">
        <v>19</v>
      </c>
      <c r="C530" t="s">
        <v>83</v>
      </c>
      <c r="D530">
        <v>30841</v>
      </c>
    </row>
    <row r="531" spans="2:4">
      <c r="B531" t="s">
        <v>19</v>
      </c>
      <c r="C531" t="s">
        <v>77</v>
      </c>
      <c r="D531">
        <v>28234</v>
      </c>
    </row>
    <row r="532" spans="2:4">
      <c r="B532" t="s">
        <v>19</v>
      </c>
      <c r="C532" t="s">
        <v>93</v>
      </c>
      <c r="D532">
        <v>4225</v>
      </c>
    </row>
    <row r="533" spans="2:4">
      <c r="B533" t="s">
        <v>19</v>
      </c>
      <c r="C533" t="s">
        <v>85</v>
      </c>
      <c r="D533">
        <v>24013</v>
      </c>
    </row>
    <row r="534" spans="2:4">
      <c r="B534" t="s">
        <v>19</v>
      </c>
      <c r="C534" t="s">
        <v>81</v>
      </c>
      <c r="D534">
        <v>27980</v>
      </c>
    </row>
    <row r="535" spans="2:4">
      <c r="B535" t="s">
        <v>19</v>
      </c>
      <c r="C535" t="s">
        <v>74</v>
      </c>
      <c r="D535">
        <v>45534</v>
      </c>
    </row>
    <row r="536" spans="2:4">
      <c r="B536" t="s">
        <v>19</v>
      </c>
      <c r="C536" t="s">
        <v>80</v>
      </c>
      <c r="D536">
        <v>24758</v>
      </c>
    </row>
    <row r="537" spans="2:4">
      <c r="B537" t="s">
        <v>19</v>
      </c>
      <c r="C537" t="s">
        <v>76</v>
      </c>
      <c r="D537">
        <v>33163</v>
      </c>
    </row>
    <row r="538" spans="2:4">
      <c r="B538" t="s">
        <v>38</v>
      </c>
      <c r="C538" t="s">
        <v>90</v>
      </c>
      <c r="D538">
        <v>17</v>
      </c>
    </row>
    <row r="539" spans="2:4">
      <c r="B539" t="s">
        <v>38</v>
      </c>
      <c r="C539" t="s">
        <v>87</v>
      </c>
      <c r="D539">
        <v>14</v>
      </c>
    </row>
    <row r="540" spans="2:4">
      <c r="B540" t="s">
        <v>38</v>
      </c>
      <c r="C540" t="s">
        <v>75</v>
      </c>
      <c r="D540">
        <v>79</v>
      </c>
    </row>
    <row r="541" spans="2:4">
      <c r="B541" t="s">
        <v>38</v>
      </c>
      <c r="C541" t="s">
        <v>86</v>
      </c>
      <c r="D541">
        <v>90</v>
      </c>
    </row>
    <row r="542" spans="2:4">
      <c r="B542" t="s">
        <v>38</v>
      </c>
      <c r="C542" t="s">
        <v>92</v>
      </c>
      <c r="D542">
        <v>6</v>
      </c>
    </row>
    <row r="543" spans="2:4">
      <c r="B543" t="s">
        <v>38</v>
      </c>
      <c r="C543" t="s">
        <v>91</v>
      </c>
      <c r="D543">
        <v>12</v>
      </c>
    </row>
    <row r="544" spans="2:4">
      <c r="B544" t="s">
        <v>38</v>
      </c>
      <c r="C544" t="s">
        <v>82</v>
      </c>
      <c r="D544">
        <v>37</v>
      </c>
    </row>
    <row r="545" spans="2:4">
      <c r="B545" t="s">
        <v>38</v>
      </c>
      <c r="C545" t="s">
        <v>89</v>
      </c>
      <c r="D545">
        <v>8</v>
      </c>
    </row>
    <row r="546" spans="2:4">
      <c r="B546" t="s">
        <v>38</v>
      </c>
      <c r="C546" t="s">
        <v>94</v>
      </c>
      <c r="D546">
        <v>14</v>
      </c>
    </row>
    <row r="547" spans="2:4">
      <c r="B547" t="s">
        <v>38</v>
      </c>
      <c r="C547" t="s">
        <v>84</v>
      </c>
      <c r="D547">
        <v>31</v>
      </c>
    </row>
    <row r="548" spans="2:4">
      <c r="B548" t="s">
        <v>38</v>
      </c>
      <c r="C548" t="s">
        <v>73</v>
      </c>
      <c r="D548">
        <v>157</v>
      </c>
    </row>
    <row r="549" spans="2:4">
      <c r="B549" t="s">
        <v>38</v>
      </c>
      <c r="C549" t="s">
        <v>95</v>
      </c>
      <c r="D549">
        <v>7</v>
      </c>
    </row>
    <row r="550" spans="2:4">
      <c r="B550" t="s">
        <v>38</v>
      </c>
      <c r="C550" t="s">
        <v>79</v>
      </c>
      <c r="D550">
        <v>117</v>
      </c>
    </row>
    <row r="551" spans="2:4">
      <c r="B551" t="s">
        <v>38</v>
      </c>
      <c r="C551" t="s">
        <v>88</v>
      </c>
      <c r="D551">
        <v>9</v>
      </c>
    </row>
    <row r="552" spans="2:4">
      <c r="B552" t="s">
        <v>38</v>
      </c>
      <c r="C552" t="s">
        <v>78</v>
      </c>
      <c r="D552">
        <v>81</v>
      </c>
    </row>
    <row r="553" spans="2:4">
      <c r="B553" t="s">
        <v>38</v>
      </c>
      <c r="C553" t="s">
        <v>96</v>
      </c>
      <c r="D553">
        <v>1</v>
      </c>
    </row>
    <row r="554" spans="2:4">
      <c r="B554" t="s">
        <v>38</v>
      </c>
      <c r="C554" t="s">
        <v>83</v>
      </c>
      <c r="D554">
        <v>103</v>
      </c>
    </row>
    <row r="555" spans="2:4">
      <c r="B555" t="s">
        <v>38</v>
      </c>
      <c r="C555" t="s">
        <v>77</v>
      </c>
      <c r="D555">
        <v>70</v>
      </c>
    </row>
    <row r="556" spans="2:4">
      <c r="B556" t="s">
        <v>38</v>
      </c>
      <c r="C556" t="s">
        <v>93</v>
      </c>
      <c r="D556">
        <v>14</v>
      </c>
    </row>
    <row r="557" spans="2:4">
      <c r="B557" t="s">
        <v>38</v>
      </c>
      <c r="C557" t="s">
        <v>85</v>
      </c>
      <c r="D557">
        <v>113</v>
      </c>
    </row>
    <row r="558" spans="2:4">
      <c r="B558" t="s">
        <v>38</v>
      </c>
      <c r="C558" t="s">
        <v>81</v>
      </c>
      <c r="D558">
        <v>145</v>
      </c>
    </row>
    <row r="559" spans="2:4">
      <c r="B559" t="s">
        <v>38</v>
      </c>
      <c r="C559" t="s">
        <v>74</v>
      </c>
      <c r="D559">
        <v>96</v>
      </c>
    </row>
    <row r="560" spans="2:4">
      <c r="B560" t="s">
        <v>38</v>
      </c>
      <c r="C560" t="s">
        <v>80</v>
      </c>
      <c r="D560">
        <v>76</v>
      </c>
    </row>
    <row r="561" spans="2:4">
      <c r="B561" t="s">
        <v>38</v>
      </c>
      <c r="C561" t="s">
        <v>76</v>
      </c>
      <c r="D561">
        <v>83</v>
      </c>
    </row>
    <row r="562" spans="2:4">
      <c r="B562" t="s">
        <v>61</v>
      </c>
      <c r="C562" t="s">
        <v>90</v>
      </c>
      <c r="D562">
        <v>1</v>
      </c>
    </row>
    <row r="563" spans="2:4">
      <c r="B563" t="s">
        <v>61</v>
      </c>
      <c r="C563" t="s">
        <v>78</v>
      </c>
      <c r="D563">
        <v>1</v>
      </c>
    </row>
    <row r="564" spans="2:4">
      <c r="B564" t="s">
        <v>61</v>
      </c>
      <c r="C564" t="s">
        <v>85</v>
      </c>
      <c r="D564">
        <v>2</v>
      </c>
    </row>
    <row r="565" spans="2:4">
      <c r="B565" t="s">
        <v>39</v>
      </c>
      <c r="C565" t="s">
        <v>90</v>
      </c>
      <c r="D565">
        <v>15</v>
      </c>
    </row>
    <row r="566" spans="2:4">
      <c r="B566" t="s">
        <v>39</v>
      </c>
      <c r="C566" t="s">
        <v>87</v>
      </c>
      <c r="D566">
        <v>26</v>
      </c>
    </row>
    <row r="567" spans="2:4">
      <c r="B567" t="s">
        <v>39</v>
      </c>
      <c r="C567" t="s">
        <v>75</v>
      </c>
      <c r="D567">
        <v>64</v>
      </c>
    </row>
    <row r="568" spans="2:4">
      <c r="B568" t="s">
        <v>39</v>
      </c>
      <c r="C568" t="s">
        <v>86</v>
      </c>
      <c r="D568">
        <v>149</v>
      </c>
    </row>
    <row r="569" spans="2:4">
      <c r="B569" t="s">
        <v>39</v>
      </c>
      <c r="C569" t="s">
        <v>92</v>
      </c>
      <c r="D569">
        <v>6</v>
      </c>
    </row>
    <row r="570" spans="2:4">
      <c r="B570" t="s">
        <v>39</v>
      </c>
      <c r="C570" t="s">
        <v>91</v>
      </c>
      <c r="D570">
        <v>32</v>
      </c>
    </row>
    <row r="571" spans="2:4">
      <c r="B571" t="s">
        <v>39</v>
      </c>
      <c r="C571" t="s">
        <v>82</v>
      </c>
      <c r="D571">
        <v>108</v>
      </c>
    </row>
    <row r="572" spans="2:4">
      <c r="B572" t="s">
        <v>39</v>
      </c>
      <c r="C572" t="s">
        <v>89</v>
      </c>
      <c r="D572">
        <v>24</v>
      </c>
    </row>
    <row r="573" spans="2:4">
      <c r="B573" t="s">
        <v>39</v>
      </c>
      <c r="C573" t="s">
        <v>94</v>
      </c>
      <c r="D573">
        <v>3</v>
      </c>
    </row>
    <row r="574" spans="2:4">
      <c r="B574" t="s">
        <v>39</v>
      </c>
      <c r="C574" t="s">
        <v>84</v>
      </c>
      <c r="D574">
        <v>22</v>
      </c>
    </row>
    <row r="575" spans="2:4">
      <c r="B575" t="s">
        <v>39</v>
      </c>
      <c r="C575" t="s">
        <v>73</v>
      </c>
      <c r="D575">
        <v>187</v>
      </c>
    </row>
    <row r="576" spans="2:4">
      <c r="B576" t="s">
        <v>39</v>
      </c>
      <c r="C576" t="s">
        <v>95</v>
      </c>
      <c r="D576">
        <v>1</v>
      </c>
    </row>
    <row r="577" spans="2:4">
      <c r="B577" t="s">
        <v>39</v>
      </c>
      <c r="C577" t="s">
        <v>79</v>
      </c>
      <c r="D577">
        <v>76</v>
      </c>
    </row>
    <row r="578" spans="2:4">
      <c r="B578" t="s">
        <v>39</v>
      </c>
      <c r="C578" t="s">
        <v>88</v>
      </c>
      <c r="D578">
        <v>18</v>
      </c>
    </row>
    <row r="579" spans="2:4">
      <c r="B579" t="s">
        <v>39</v>
      </c>
      <c r="C579" t="s">
        <v>78</v>
      </c>
      <c r="D579">
        <v>46</v>
      </c>
    </row>
    <row r="580" spans="2:4">
      <c r="B580" t="s">
        <v>39</v>
      </c>
      <c r="C580" t="s">
        <v>96</v>
      </c>
      <c r="D580">
        <v>1</v>
      </c>
    </row>
    <row r="581" spans="2:4">
      <c r="B581" t="s">
        <v>39</v>
      </c>
      <c r="C581" t="s">
        <v>83</v>
      </c>
      <c r="D581">
        <v>72</v>
      </c>
    </row>
    <row r="582" spans="2:4">
      <c r="B582" t="s">
        <v>39</v>
      </c>
      <c r="C582" t="s">
        <v>77</v>
      </c>
      <c r="D582">
        <v>78</v>
      </c>
    </row>
    <row r="583" spans="2:4">
      <c r="B583" t="s">
        <v>39</v>
      </c>
      <c r="C583" t="s">
        <v>93</v>
      </c>
      <c r="D583">
        <v>58</v>
      </c>
    </row>
    <row r="584" spans="2:4">
      <c r="B584" t="s">
        <v>39</v>
      </c>
      <c r="C584" t="s">
        <v>85</v>
      </c>
      <c r="D584">
        <v>67</v>
      </c>
    </row>
    <row r="585" spans="2:4">
      <c r="B585" t="s">
        <v>39</v>
      </c>
      <c r="C585" t="s">
        <v>81</v>
      </c>
      <c r="D585">
        <v>50</v>
      </c>
    </row>
    <row r="586" spans="2:4">
      <c r="B586" t="s">
        <v>39</v>
      </c>
      <c r="C586" t="s">
        <v>74</v>
      </c>
      <c r="D586">
        <v>83</v>
      </c>
    </row>
    <row r="587" spans="2:4">
      <c r="B587" t="s">
        <v>39</v>
      </c>
      <c r="C587" t="s">
        <v>80</v>
      </c>
      <c r="D587">
        <v>111</v>
      </c>
    </row>
    <row r="588" spans="2:4">
      <c r="B588" t="s">
        <v>39</v>
      </c>
      <c r="C588" t="s">
        <v>76</v>
      </c>
      <c r="D588">
        <v>58</v>
      </c>
    </row>
    <row r="589" spans="2:4">
      <c r="B589" t="s">
        <v>21</v>
      </c>
      <c r="C589" t="s">
        <v>97</v>
      </c>
      <c r="D589">
        <v>2</v>
      </c>
    </row>
    <row r="590" spans="2:4">
      <c r="B590" t="s">
        <v>21</v>
      </c>
      <c r="C590" t="s">
        <v>90</v>
      </c>
      <c r="D590">
        <v>749</v>
      </c>
    </row>
    <row r="591" spans="2:4">
      <c r="B591" t="s">
        <v>21</v>
      </c>
      <c r="C591" t="s">
        <v>87</v>
      </c>
      <c r="D591">
        <v>197</v>
      </c>
    </row>
    <row r="592" spans="2:4">
      <c r="B592" t="s">
        <v>21</v>
      </c>
      <c r="C592" t="s">
        <v>75</v>
      </c>
      <c r="D592">
        <v>834</v>
      </c>
    </row>
    <row r="593" spans="2:4">
      <c r="B593" t="s">
        <v>21</v>
      </c>
      <c r="C593" t="s">
        <v>86</v>
      </c>
      <c r="D593">
        <v>1782</v>
      </c>
    </row>
    <row r="594" spans="2:4">
      <c r="B594" t="s">
        <v>21</v>
      </c>
      <c r="C594" t="s">
        <v>92</v>
      </c>
      <c r="D594">
        <v>128</v>
      </c>
    </row>
    <row r="595" spans="2:4">
      <c r="B595" t="s">
        <v>21</v>
      </c>
      <c r="C595" t="s">
        <v>91</v>
      </c>
      <c r="D595">
        <v>218</v>
      </c>
    </row>
    <row r="596" spans="2:4">
      <c r="B596" t="s">
        <v>21</v>
      </c>
      <c r="C596" t="s">
        <v>82</v>
      </c>
      <c r="D596">
        <v>609</v>
      </c>
    </row>
    <row r="597" spans="2:4">
      <c r="B597" t="s">
        <v>21</v>
      </c>
      <c r="C597" t="s">
        <v>89</v>
      </c>
      <c r="D597">
        <v>148</v>
      </c>
    </row>
    <row r="598" spans="2:4">
      <c r="B598" t="s">
        <v>21</v>
      </c>
      <c r="C598" t="s">
        <v>94</v>
      </c>
      <c r="D598">
        <v>361</v>
      </c>
    </row>
    <row r="599" spans="2:4">
      <c r="B599" t="s">
        <v>21</v>
      </c>
      <c r="C599" t="s">
        <v>84</v>
      </c>
      <c r="D599">
        <v>802</v>
      </c>
    </row>
    <row r="600" spans="2:4">
      <c r="B600" t="s">
        <v>21</v>
      </c>
      <c r="C600" t="s">
        <v>73</v>
      </c>
      <c r="D600">
        <v>2852</v>
      </c>
    </row>
    <row r="601" spans="2:4">
      <c r="B601" t="s">
        <v>21</v>
      </c>
      <c r="C601" t="s">
        <v>95</v>
      </c>
      <c r="D601">
        <v>109</v>
      </c>
    </row>
    <row r="602" spans="2:4">
      <c r="B602" t="s">
        <v>21</v>
      </c>
      <c r="C602" t="s">
        <v>79</v>
      </c>
      <c r="D602">
        <v>1972</v>
      </c>
    </row>
    <row r="603" spans="2:4">
      <c r="B603" t="s">
        <v>21</v>
      </c>
      <c r="C603" t="s">
        <v>88</v>
      </c>
      <c r="D603">
        <v>248</v>
      </c>
    </row>
    <row r="604" spans="2:4">
      <c r="B604" t="s">
        <v>21</v>
      </c>
      <c r="C604" t="s">
        <v>78</v>
      </c>
      <c r="D604">
        <v>1099</v>
      </c>
    </row>
    <row r="605" spans="2:4">
      <c r="B605" t="s">
        <v>21</v>
      </c>
      <c r="C605" t="s">
        <v>96</v>
      </c>
      <c r="D605">
        <v>6</v>
      </c>
    </row>
    <row r="606" spans="2:4">
      <c r="B606" t="s">
        <v>21</v>
      </c>
      <c r="C606" t="s">
        <v>83</v>
      </c>
      <c r="D606">
        <v>1611</v>
      </c>
    </row>
    <row r="607" spans="2:4">
      <c r="B607" t="s">
        <v>21</v>
      </c>
      <c r="C607" t="s">
        <v>77</v>
      </c>
      <c r="D607">
        <v>2025</v>
      </c>
    </row>
    <row r="608" spans="2:4">
      <c r="B608" t="s">
        <v>21</v>
      </c>
      <c r="C608" t="s">
        <v>93</v>
      </c>
      <c r="D608">
        <v>628</v>
      </c>
    </row>
    <row r="609" spans="2:4">
      <c r="B609" t="s">
        <v>21</v>
      </c>
      <c r="C609" t="s">
        <v>85</v>
      </c>
      <c r="D609">
        <v>1389</v>
      </c>
    </row>
    <row r="610" spans="2:4">
      <c r="B610" t="s">
        <v>21</v>
      </c>
      <c r="C610" t="s">
        <v>81</v>
      </c>
      <c r="D610">
        <v>1400</v>
      </c>
    </row>
    <row r="611" spans="2:4">
      <c r="B611" t="s">
        <v>21</v>
      </c>
      <c r="C611" t="s">
        <v>74</v>
      </c>
      <c r="D611">
        <v>1637</v>
      </c>
    </row>
    <row r="612" spans="2:4">
      <c r="B612" t="s">
        <v>21</v>
      </c>
      <c r="C612" t="s">
        <v>80</v>
      </c>
      <c r="D612">
        <v>1178</v>
      </c>
    </row>
    <row r="613" spans="2:4">
      <c r="B613" t="s">
        <v>21</v>
      </c>
      <c r="C613" t="s">
        <v>76</v>
      </c>
      <c r="D613">
        <v>1639</v>
      </c>
    </row>
    <row r="614" spans="2:4">
      <c r="B614" t="s">
        <v>46</v>
      </c>
      <c r="C614" t="s">
        <v>90</v>
      </c>
      <c r="D614">
        <v>4</v>
      </c>
    </row>
    <row r="615" spans="2:4">
      <c r="B615" t="s">
        <v>46</v>
      </c>
      <c r="C615" t="s">
        <v>87</v>
      </c>
      <c r="D615">
        <v>20</v>
      </c>
    </row>
    <row r="616" spans="2:4">
      <c r="B616" t="s">
        <v>46</v>
      </c>
      <c r="C616" t="s">
        <v>75</v>
      </c>
      <c r="D616">
        <v>19</v>
      </c>
    </row>
    <row r="617" spans="2:4">
      <c r="B617" t="s">
        <v>46</v>
      </c>
      <c r="C617" t="s">
        <v>86</v>
      </c>
      <c r="D617">
        <v>13</v>
      </c>
    </row>
    <row r="618" spans="2:4">
      <c r="B618" t="s">
        <v>46</v>
      </c>
      <c r="C618" t="s">
        <v>92</v>
      </c>
      <c r="D618">
        <v>17</v>
      </c>
    </row>
    <row r="619" spans="2:4">
      <c r="B619" t="s">
        <v>46</v>
      </c>
      <c r="C619" t="s">
        <v>91</v>
      </c>
      <c r="D619">
        <v>21</v>
      </c>
    </row>
    <row r="620" spans="2:4">
      <c r="B620" t="s">
        <v>46</v>
      </c>
      <c r="C620" t="s">
        <v>82</v>
      </c>
      <c r="D620">
        <v>19</v>
      </c>
    </row>
    <row r="621" spans="2:4">
      <c r="B621" t="s">
        <v>46</v>
      </c>
      <c r="C621" t="s">
        <v>89</v>
      </c>
      <c r="D621">
        <v>19</v>
      </c>
    </row>
    <row r="622" spans="2:4">
      <c r="B622" t="s">
        <v>46</v>
      </c>
      <c r="C622" t="s">
        <v>84</v>
      </c>
      <c r="D622">
        <v>22</v>
      </c>
    </row>
    <row r="623" spans="2:4">
      <c r="B623" t="s">
        <v>46</v>
      </c>
      <c r="C623" t="s">
        <v>73</v>
      </c>
      <c r="D623">
        <v>21</v>
      </c>
    </row>
    <row r="624" spans="2:4">
      <c r="B624" t="s">
        <v>46</v>
      </c>
      <c r="C624" t="s">
        <v>79</v>
      </c>
      <c r="D624">
        <v>4</v>
      </c>
    </row>
    <row r="625" spans="2:4">
      <c r="B625" t="s">
        <v>46</v>
      </c>
      <c r="C625" t="s">
        <v>88</v>
      </c>
      <c r="D625">
        <v>21</v>
      </c>
    </row>
    <row r="626" spans="2:4">
      <c r="B626" t="s">
        <v>46</v>
      </c>
      <c r="C626" t="s">
        <v>78</v>
      </c>
      <c r="D626">
        <v>4</v>
      </c>
    </row>
    <row r="627" spans="2:4">
      <c r="B627" t="s">
        <v>46</v>
      </c>
      <c r="C627" t="s">
        <v>96</v>
      </c>
      <c r="D627">
        <v>1</v>
      </c>
    </row>
    <row r="628" spans="2:4">
      <c r="B628" t="s">
        <v>46</v>
      </c>
      <c r="C628" t="s">
        <v>83</v>
      </c>
      <c r="D628">
        <v>2</v>
      </c>
    </row>
    <row r="629" spans="2:4">
      <c r="B629" t="s">
        <v>46</v>
      </c>
      <c r="C629" t="s">
        <v>77</v>
      </c>
      <c r="D629">
        <v>5</v>
      </c>
    </row>
    <row r="630" spans="2:4">
      <c r="B630" t="s">
        <v>46</v>
      </c>
      <c r="C630" t="s">
        <v>93</v>
      </c>
      <c r="D630">
        <v>1</v>
      </c>
    </row>
    <row r="631" spans="2:4">
      <c r="B631" t="s">
        <v>46</v>
      </c>
      <c r="C631" t="s">
        <v>85</v>
      </c>
      <c r="D631">
        <v>3</v>
      </c>
    </row>
    <row r="632" spans="2:4">
      <c r="B632" t="s">
        <v>46</v>
      </c>
      <c r="C632" t="s">
        <v>81</v>
      </c>
      <c r="D632">
        <v>2</v>
      </c>
    </row>
    <row r="633" spans="2:4">
      <c r="B633" t="s">
        <v>46</v>
      </c>
      <c r="C633" t="s">
        <v>74</v>
      </c>
      <c r="D633">
        <v>12</v>
      </c>
    </row>
    <row r="634" spans="2:4">
      <c r="B634" t="s">
        <v>46</v>
      </c>
      <c r="C634" t="s">
        <v>80</v>
      </c>
      <c r="D634">
        <v>15</v>
      </c>
    </row>
    <row r="635" spans="2:4">
      <c r="B635" t="s">
        <v>46</v>
      </c>
      <c r="C635" t="s">
        <v>76</v>
      </c>
      <c r="D635">
        <v>3</v>
      </c>
    </row>
    <row r="636" spans="2:4">
      <c r="B636" t="s">
        <v>23</v>
      </c>
      <c r="C636" t="s">
        <v>90</v>
      </c>
      <c r="D636">
        <v>2932</v>
      </c>
    </row>
    <row r="637" spans="2:4">
      <c r="B637" t="s">
        <v>23</v>
      </c>
      <c r="C637" t="s">
        <v>82</v>
      </c>
      <c r="D637">
        <v>2049</v>
      </c>
    </row>
    <row r="638" spans="2:4">
      <c r="B638" t="s">
        <v>23</v>
      </c>
      <c r="C638" t="s">
        <v>84</v>
      </c>
      <c r="D638">
        <v>2512</v>
      </c>
    </row>
    <row r="639" spans="2:4">
      <c r="B639" t="s">
        <v>23</v>
      </c>
      <c r="C639" t="s">
        <v>73</v>
      </c>
      <c r="D639">
        <v>3862</v>
      </c>
    </row>
    <row r="640" spans="2:4">
      <c r="B640" t="s">
        <v>23</v>
      </c>
      <c r="C640" t="s">
        <v>88</v>
      </c>
      <c r="D640">
        <v>1</v>
      </c>
    </row>
    <row r="641" spans="2:4">
      <c r="B641" t="s">
        <v>23</v>
      </c>
      <c r="C641" t="s">
        <v>77</v>
      </c>
      <c r="D641">
        <v>30</v>
      </c>
    </row>
    <row r="642" spans="2:4">
      <c r="B642" t="s">
        <v>23</v>
      </c>
      <c r="C642" t="s">
        <v>74</v>
      </c>
      <c r="D642">
        <v>14</v>
      </c>
    </row>
    <row r="643" spans="2:4">
      <c r="B643" t="s">
        <v>23</v>
      </c>
      <c r="C643" t="s">
        <v>80</v>
      </c>
      <c r="D643">
        <v>3350</v>
      </c>
    </row>
    <row r="644" spans="2:4">
      <c r="B644" t="s">
        <v>45</v>
      </c>
      <c r="C644" t="s">
        <v>90</v>
      </c>
      <c r="D644">
        <v>33</v>
      </c>
    </row>
    <row r="645" spans="2:4">
      <c r="B645" t="s">
        <v>45</v>
      </c>
      <c r="C645" t="s">
        <v>87</v>
      </c>
      <c r="D645">
        <v>32</v>
      </c>
    </row>
    <row r="646" spans="2:4">
      <c r="B646" t="s">
        <v>45</v>
      </c>
      <c r="C646" t="s">
        <v>75</v>
      </c>
      <c r="D646">
        <v>37</v>
      </c>
    </row>
    <row r="647" spans="2:4">
      <c r="B647" t="s">
        <v>45</v>
      </c>
      <c r="C647" t="s">
        <v>92</v>
      </c>
      <c r="D647">
        <v>17</v>
      </c>
    </row>
    <row r="648" spans="2:4">
      <c r="B648" t="s">
        <v>45</v>
      </c>
      <c r="C648" t="s">
        <v>91</v>
      </c>
      <c r="D648">
        <v>27</v>
      </c>
    </row>
    <row r="649" spans="2:4">
      <c r="B649" t="s">
        <v>45</v>
      </c>
      <c r="C649" t="s">
        <v>82</v>
      </c>
      <c r="D649">
        <v>47</v>
      </c>
    </row>
    <row r="650" spans="2:4">
      <c r="B650" t="s">
        <v>45</v>
      </c>
      <c r="C650" t="s">
        <v>89</v>
      </c>
      <c r="D650">
        <v>26</v>
      </c>
    </row>
    <row r="651" spans="2:4">
      <c r="B651" t="s">
        <v>45</v>
      </c>
      <c r="C651" t="s">
        <v>84</v>
      </c>
      <c r="D651">
        <v>54</v>
      </c>
    </row>
    <row r="652" spans="2:4">
      <c r="B652" t="s">
        <v>45</v>
      </c>
      <c r="C652" t="s">
        <v>73</v>
      </c>
      <c r="D652">
        <v>71</v>
      </c>
    </row>
    <row r="653" spans="2:4">
      <c r="B653" t="s">
        <v>45</v>
      </c>
      <c r="C653" t="s">
        <v>79</v>
      </c>
      <c r="D653">
        <v>19</v>
      </c>
    </row>
    <row r="654" spans="2:4">
      <c r="B654" t="s">
        <v>45</v>
      </c>
      <c r="C654" t="s">
        <v>88</v>
      </c>
      <c r="D654">
        <v>35</v>
      </c>
    </row>
    <row r="655" spans="2:4">
      <c r="B655" t="s">
        <v>45</v>
      </c>
      <c r="C655" t="s">
        <v>78</v>
      </c>
      <c r="D655">
        <v>20</v>
      </c>
    </row>
    <row r="656" spans="2:4">
      <c r="B656" t="s">
        <v>45</v>
      </c>
      <c r="C656" t="s">
        <v>96</v>
      </c>
      <c r="D656">
        <v>2</v>
      </c>
    </row>
    <row r="657" spans="2:4">
      <c r="B657" t="s">
        <v>45</v>
      </c>
      <c r="C657" t="s">
        <v>83</v>
      </c>
      <c r="D657">
        <v>7</v>
      </c>
    </row>
    <row r="658" spans="2:4">
      <c r="B658" t="s">
        <v>45</v>
      </c>
      <c r="C658" t="s">
        <v>77</v>
      </c>
      <c r="D658">
        <v>44</v>
      </c>
    </row>
    <row r="659" spans="2:4">
      <c r="B659" t="s">
        <v>45</v>
      </c>
      <c r="C659" t="s">
        <v>81</v>
      </c>
      <c r="D659">
        <v>17</v>
      </c>
    </row>
    <row r="660" spans="2:4">
      <c r="B660" t="s">
        <v>45</v>
      </c>
      <c r="C660" t="s">
        <v>74</v>
      </c>
      <c r="D660">
        <v>29</v>
      </c>
    </row>
    <row r="661" spans="2:4">
      <c r="B661" t="s">
        <v>45</v>
      </c>
      <c r="C661" t="s">
        <v>80</v>
      </c>
      <c r="D661">
        <v>96</v>
      </c>
    </row>
    <row r="662" spans="2:4">
      <c r="B662" t="s">
        <v>45</v>
      </c>
      <c r="C662" t="s">
        <v>76</v>
      </c>
      <c r="D662">
        <v>12</v>
      </c>
    </row>
    <row r="663" spans="2:4">
      <c r="B663" t="s">
        <v>43</v>
      </c>
      <c r="C663" t="s">
        <v>97</v>
      </c>
      <c r="D663">
        <v>4</v>
      </c>
    </row>
    <row r="664" spans="2:4">
      <c r="B664" t="s">
        <v>43</v>
      </c>
      <c r="C664" t="s">
        <v>90</v>
      </c>
      <c r="D664">
        <v>316</v>
      </c>
    </row>
    <row r="665" spans="2:4">
      <c r="B665" t="s">
        <v>43</v>
      </c>
      <c r="C665" t="s">
        <v>75</v>
      </c>
      <c r="D665">
        <v>2</v>
      </c>
    </row>
    <row r="666" spans="2:4">
      <c r="B666" t="s">
        <v>43</v>
      </c>
      <c r="C666" t="s">
        <v>82</v>
      </c>
      <c r="D666">
        <v>148</v>
      </c>
    </row>
    <row r="667" spans="2:4">
      <c r="B667" t="s">
        <v>43</v>
      </c>
      <c r="C667" t="s">
        <v>84</v>
      </c>
      <c r="D667">
        <v>99</v>
      </c>
    </row>
    <row r="668" spans="2:4">
      <c r="B668" t="s">
        <v>43</v>
      </c>
      <c r="C668" t="s">
        <v>73</v>
      </c>
      <c r="D668">
        <v>21</v>
      </c>
    </row>
    <row r="669" spans="2:4">
      <c r="B669" t="s">
        <v>43</v>
      </c>
      <c r="C669" t="s">
        <v>88</v>
      </c>
      <c r="D669">
        <v>2</v>
      </c>
    </row>
    <row r="670" spans="2:4">
      <c r="B670" t="s">
        <v>43</v>
      </c>
      <c r="C670" t="s">
        <v>77</v>
      </c>
      <c r="D670">
        <v>235</v>
      </c>
    </row>
    <row r="671" spans="2:4">
      <c r="B671" t="s">
        <v>43</v>
      </c>
      <c r="C671" t="s">
        <v>93</v>
      </c>
      <c r="D671">
        <v>1</v>
      </c>
    </row>
    <row r="672" spans="2:4">
      <c r="B672" t="s">
        <v>43</v>
      </c>
      <c r="C672" t="s">
        <v>81</v>
      </c>
      <c r="D672">
        <v>10</v>
      </c>
    </row>
    <row r="673" spans="2:4">
      <c r="B673" t="s">
        <v>43</v>
      </c>
      <c r="C673" t="s">
        <v>74</v>
      </c>
      <c r="D673">
        <v>1</v>
      </c>
    </row>
    <row r="674" spans="2:4">
      <c r="B674" t="s">
        <v>43</v>
      </c>
      <c r="C674" t="s">
        <v>76</v>
      </c>
      <c r="D674">
        <v>1</v>
      </c>
    </row>
    <row r="675" spans="2:4">
      <c r="B675" t="s">
        <v>27</v>
      </c>
      <c r="C675" t="s">
        <v>97</v>
      </c>
      <c r="D675">
        <v>4</v>
      </c>
    </row>
    <row r="676" spans="2:4">
      <c r="B676" t="s">
        <v>27</v>
      </c>
      <c r="C676" t="s">
        <v>90</v>
      </c>
      <c r="D676">
        <v>1816</v>
      </c>
    </row>
    <row r="677" spans="2:4">
      <c r="B677" t="s">
        <v>27</v>
      </c>
      <c r="C677" t="s">
        <v>75</v>
      </c>
      <c r="D677">
        <v>3</v>
      </c>
    </row>
    <row r="678" spans="2:4">
      <c r="B678" t="s">
        <v>27</v>
      </c>
      <c r="C678" t="s">
        <v>82</v>
      </c>
      <c r="D678">
        <v>969</v>
      </c>
    </row>
    <row r="679" spans="2:4">
      <c r="B679" t="s">
        <v>27</v>
      </c>
      <c r="C679" t="s">
        <v>84</v>
      </c>
      <c r="D679">
        <v>407</v>
      </c>
    </row>
    <row r="680" spans="2:4">
      <c r="B680" t="s">
        <v>27</v>
      </c>
      <c r="C680" t="s">
        <v>73</v>
      </c>
      <c r="D680">
        <v>1293</v>
      </c>
    </row>
    <row r="681" spans="2:4">
      <c r="B681" t="s">
        <v>27</v>
      </c>
      <c r="C681" t="s">
        <v>88</v>
      </c>
      <c r="D681">
        <v>26</v>
      </c>
    </row>
    <row r="682" spans="2:4">
      <c r="B682" t="s">
        <v>27</v>
      </c>
      <c r="C682" t="s">
        <v>78</v>
      </c>
      <c r="D682">
        <v>2</v>
      </c>
    </row>
    <row r="683" spans="2:4">
      <c r="B683" t="s">
        <v>27</v>
      </c>
      <c r="C683" t="s">
        <v>77</v>
      </c>
      <c r="D683">
        <v>1094</v>
      </c>
    </row>
    <row r="684" spans="2:4">
      <c r="B684" t="s">
        <v>27</v>
      </c>
      <c r="C684" t="s">
        <v>81</v>
      </c>
      <c r="D684">
        <v>50</v>
      </c>
    </row>
    <row r="685" spans="2:4">
      <c r="B685" t="s">
        <v>27</v>
      </c>
      <c r="C685" t="s">
        <v>74</v>
      </c>
      <c r="D685">
        <v>11</v>
      </c>
    </row>
    <row r="686" spans="2:4">
      <c r="B686" t="s">
        <v>27</v>
      </c>
      <c r="C686" t="s">
        <v>80</v>
      </c>
      <c r="D686">
        <v>1680</v>
      </c>
    </row>
    <row r="687" spans="2:4">
      <c r="B687" t="s">
        <v>27</v>
      </c>
      <c r="C687" t="s">
        <v>76</v>
      </c>
      <c r="D687">
        <v>4</v>
      </c>
    </row>
    <row r="688" spans="2:4">
      <c r="B688" t="s">
        <v>40</v>
      </c>
      <c r="C688" t="s">
        <v>97</v>
      </c>
      <c r="D688">
        <v>1</v>
      </c>
    </row>
    <row r="689" spans="2:4">
      <c r="B689" t="s">
        <v>40</v>
      </c>
      <c r="C689" t="s">
        <v>90</v>
      </c>
      <c r="D689">
        <v>454</v>
      </c>
    </row>
    <row r="690" spans="2:4">
      <c r="B690" t="s">
        <v>40</v>
      </c>
      <c r="C690" t="s">
        <v>75</v>
      </c>
      <c r="D690">
        <v>1</v>
      </c>
    </row>
    <row r="691" spans="2:4">
      <c r="B691" t="s">
        <v>40</v>
      </c>
      <c r="C691" t="s">
        <v>82</v>
      </c>
      <c r="D691">
        <v>109</v>
      </c>
    </row>
    <row r="692" spans="2:4">
      <c r="B692" t="s">
        <v>40</v>
      </c>
      <c r="C692" t="s">
        <v>84</v>
      </c>
      <c r="D692">
        <v>42</v>
      </c>
    </row>
    <row r="693" spans="2:4">
      <c r="B693" t="s">
        <v>40</v>
      </c>
      <c r="C693" t="s">
        <v>73</v>
      </c>
      <c r="D693">
        <v>2</v>
      </c>
    </row>
    <row r="694" spans="2:4">
      <c r="B694" t="s">
        <v>40</v>
      </c>
      <c r="C694" t="s">
        <v>88</v>
      </c>
      <c r="D694">
        <v>2</v>
      </c>
    </row>
    <row r="695" spans="2:4">
      <c r="B695" t="s">
        <v>40</v>
      </c>
      <c r="C695" t="s">
        <v>78</v>
      </c>
      <c r="D695">
        <v>4</v>
      </c>
    </row>
    <row r="696" spans="2:4">
      <c r="B696" t="s">
        <v>40</v>
      </c>
      <c r="C696" t="s">
        <v>77</v>
      </c>
      <c r="D696">
        <v>329</v>
      </c>
    </row>
    <row r="697" spans="2:4">
      <c r="B697" t="s">
        <v>40</v>
      </c>
      <c r="C697" t="s">
        <v>81</v>
      </c>
      <c r="D697">
        <v>8</v>
      </c>
    </row>
    <row r="698" spans="2:4">
      <c r="B698" t="s">
        <v>40</v>
      </c>
      <c r="C698" t="s">
        <v>76</v>
      </c>
      <c r="D698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Dec_Year</vt:lpstr>
      <vt:lpstr>Dec_Class</vt:lpstr>
      <vt:lpstr>Dec_Just</vt:lpstr>
      <vt:lpstr>Dec_Class_Type</vt:lpstr>
      <vt:lpstr>DDec_Class_Type</vt:lpstr>
      <vt:lpstr>Sheet8</vt:lpstr>
      <vt:lpstr>Dec_Class_Just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Cerdeira</dc:creator>
  <cp:lastModifiedBy>Pablo Cerdeira</cp:lastModifiedBy>
  <dcterms:created xsi:type="dcterms:W3CDTF">2013-04-24T23:50:27Z</dcterms:created>
  <dcterms:modified xsi:type="dcterms:W3CDTF">2013-05-01T12:10:00Z</dcterms:modified>
</cp:coreProperties>
</file>