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/>
  <mc:AlternateContent xmlns:mc="http://schemas.openxmlformats.org/markup-compatibility/2006">
    <mc:Choice Requires="x15">
      <x15ac:absPath xmlns:x15ac="http://schemas.microsoft.com/office/spreadsheetml/2010/11/ac" url="/Users/pgainza/Dropbox/GProteins/gprots/data01_gpcrs/"/>
    </mc:Choice>
  </mc:AlternateContent>
  <xr:revisionPtr revIDLastSave="0" documentId="8_{017CA227-357E-2347-825E-5AD637F27754}" xr6:coauthVersionLast="46" xr6:coauthVersionMax="46" xr10:uidLastSave="{00000000-0000-0000-0000-000000000000}"/>
  <bookViews>
    <workbookView xWindow="0" yWindow="500" windowWidth="28800" windowHeight="15720" activeTab="1" xr2:uid="{00000000-000D-0000-FFFF-FFFF00000000}"/>
  </bookViews>
  <sheets>
    <sheet name="Heatmap" sheetId="3" r:id="rId1"/>
    <sheet name="Sheet1" sheetId="4" r:id="rId2"/>
  </sheets>
  <definedNames>
    <definedName name="_xlnm._FilterDatabase" localSheetId="0" hidden="1">Heatmap!$B$2:$S$52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9" roundtripDataSignature="AMtx7miJCiwG7sk8xyJeUHeWiM1xYLp0gQ=="/>
    </ext>
  </extLst>
</workbook>
</file>

<file path=xl/calcChain.xml><?xml version="1.0" encoding="utf-8"?>
<calcChain xmlns="http://schemas.openxmlformats.org/spreadsheetml/2006/main">
  <c r="J55" i="4" l="1"/>
  <c r="O55" i="4"/>
  <c r="N55" i="4"/>
  <c r="M55" i="4"/>
  <c r="L55" i="4"/>
  <c r="K55" i="4"/>
  <c r="O53" i="4"/>
  <c r="N53" i="4"/>
  <c r="M53" i="4"/>
  <c r="L53" i="4"/>
  <c r="K53" i="4"/>
  <c r="F53" i="4"/>
  <c r="F55" i="4" s="1"/>
  <c r="G53" i="4"/>
  <c r="G55" i="4" s="1"/>
  <c r="H53" i="4"/>
  <c r="H55" i="4" s="1"/>
  <c r="I53" i="4"/>
  <c r="I55" i="4" s="1"/>
  <c r="E53" i="4"/>
  <c r="E55" i="4" s="1"/>
  <c r="O4" i="3"/>
  <c r="O42" i="3" l="1"/>
  <c r="O46" i="3"/>
  <c r="O3" i="3" l="1"/>
  <c r="O33" i="3" l="1"/>
  <c r="O51" i="3"/>
  <c r="O30" i="3" l="1"/>
  <c r="O39" i="3" l="1"/>
  <c r="O40" i="3" l="1"/>
  <c r="O41" i="3" l="1"/>
  <c r="O47" i="3" l="1"/>
  <c r="O27" i="3" l="1"/>
  <c r="O26" i="3"/>
  <c r="O31" i="3" l="1"/>
  <c r="O37" i="3"/>
  <c r="O36" i="3"/>
  <c r="O35" i="3" l="1"/>
  <c r="O34" i="3"/>
  <c r="O38" i="3" l="1"/>
  <c r="O5" i="3"/>
  <c r="O50" i="3"/>
  <c r="O49" i="3"/>
  <c r="O48" i="3"/>
  <c r="O45" i="3"/>
  <c r="O44" i="3"/>
  <c r="O43" i="3"/>
  <c r="O32" i="3"/>
  <c r="O29" i="3"/>
  <c r="O28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9" i="3"/>
  <c r="O8" i="3"/>
  <c r="O7" i="3"/>
  <c r="O6" i="3"/>
</calcChain>
</file>

<file path=xl/sharedStrings.xml><?xml version="1.0" encoding="utf-8"?>
<sst xmlns="http://schemas.openxmlformats.org/spreadsheetml/2006/main" count="405" uniqueCount="294">
  <si>
    <t>Name</t>
  </si>
  <si>
    <t>HGNC gene symbol</t>
  </si>
  <si>
    <t>Amplitude</t>
  </si>
  <si>
    <t>Promiscuity</t>
  </si>
  <si>
    <t>Structure</t>
  </si>
  <si>
    <t>i/o</t>
  </si>
  <si>
    <t>q</t>
  </si>
  <si>
    <t>s</t>
  </si>
  <si>
    <t>12/13</t>
  </si>
  <si>
    <t>G protein</t>
  </si>
  <si>
    <t>SUCNR1</t>
  </si>
  <si>
    <t>HTR1A</t>
  </si>
  <si>
    <t>HTR1D</t>
  </si>
  <si>
    <t>HTR1F</t>
  </si>
  <si>
    <t>HTR2B</t>
  </si>
  <si>
    <t>HTR4</t>
  </si>
  <si>
    <t>HTR5A</t>
  </si>
  <si>
    <t>HTR7</t>
  </si>
  <si>
    <t>ADORA1</t>
  </si>
  <si>
    <t>ADORA2B</t>
  </si>
  <si>
    <t>ADRA1A</t>
  </si>
  <si>
    <t>ADRA1D</t>
  </si>
  <si>
    <t>ADRA2A</t>
  </si>
  <si>
    <t>ADRA2C</t>
  </si>
  <si>
    <t>ADRB2</t>
  </si>
  <si>
    <t>DRD1</t>
  </si>
  <si>
    <t>DRD3</t>
  </si>
  <si>
    <t>DRD5</t>
  </si>
  <si>
    <t>CHRM1</t>
  </si>
  <si>
    <t>CHRM3</t>
  </si>
  <si>
    <t>CHRM5</t>
  </si>
  <si>
    <t>HRH2</t>
  </si>
  <si>
    <t>GALR1</t>
  </si>
  <si>
    <t>GALR3</t>
  </si>
  <si>
    <t>MTNR1A</t>
  </si>
  <si>
    <t>CNR1</t>
  </si>
  <si>
    <t>KOR</t>
  </si>
  <si>
    <t>OPRK1</t>
  </si>
  <si>
    <t>EDNRA</t>
  </si>
  <si>
    <t>GRPR</t>
  </si>
  <si>
    <t>AVPR1A</t>
  </si>
  <si>
    <t>AVPR2</t>
  </si>
  <si>
    <t>NPY1R</t>
  </si>
  <si>
    <t>NPY4R</t>
  </si>
  <si>
    <t>NK1</t>
  </si>
  <si>
    <t>TACR1</t>
  </si>
  <si>
    <t>NK3</t>
  </si>
  <si>
    <t>TACR3</t>
  </si>
  <si>
    <t>PTGER1</t>
  </si>
  <si>
    <t>PTGER3</t>
  </si>
  <si>
    <t>TP</t>
  </si>
  <si>
    <t>TBXA2R</t>
  </si>
  <si>
    <t>HCRTR1</t>
  </si>
  <si>
    <t>OT</t>
  </si>
  <si>
    <t>OXTR</t>
  </si>
  <si>
    <t>CXCR4</t>
  </si>
  <si>
    <t>SSTR1</t>
  </si>
  <si>
    <t>SSTR3</t>
  </si>
  <si>
    <t>SSTR5</t>
  </si>
  <si>
    <t>KISS1R</t>
  </si>
  <si>
    <r>
      <t>Activation rates (s</t>
    </r>
    <r>
      <rPr>
        <vertAlign val="superscript"/>
        <sz val="11"/>
        <color theme="1"/>
        <rFont val="Arial"/>
        <family val="2"/>
      </rPr>
      <t>-1</t>
    </r>
    <r>
      <rPr>
        <sz val="11"/>
        <color theme="1"/>
        <rFont val="Arial"/>
        <family val="2"/>
      </rPr>
      <t>)</t>
    </r>
  </si>
  <si>
    <r>
      <t>5-HT</t>
    </r>
    <r>
      <rPr>
        <vertAlign val="subscript"/>
        <sz val="11"/>
        <rFont val="Arial"/>
        <family val="2"/>
      </rPr>
      <t>1A</t>
    </r>
  </si>
  <si>
    <r>
      <t>5-HT</t>
    </r>
    <r>
      <rPr>
        <vertAlign val="subscript"/>
        <sz val="11"/>
        <rFont val="Arial"/>
        <family val="2"/>
      </rPr>
      <t>1D</t>
    </r>
  </si>
  <si>
    <r>
      <t>5-HT</t>
    </r>
    <r>
      <rPr>
        <vertAlign val="subscript"/>
        <sz val="11"/>
        <rFont val="Arial"/>
        <family val="2"/>
      </rPr>
      <t>1F</t>
    </r>
  </si>
  <si>
    <r>
      <t>5-HT</t>
    </r>
    <r>
      <rPr>
        <vertAlign val="subscript"/>
        <sz val="11"/>
        <rFont val="Arial"/>
        <family val="2"/>
      </rPr>
      <t>2B</t>
    </r>
  </si>
  <si>
    <r>
      <t>5-HT</t>
    </r>
    <r>
      <rPr>
        <vertAlign val="subscript"/>
        <sz val="11"/>
        <rFont val="Arial"/>
        <family val="2"/>
      </rPr>
      <t>4B</t>
    </r>
  </si>
  <si>
    <r>
      <t>5-HT</t>
    </r>
    <r>
      <rPr>
        <vertAlign val="subscript"/>
        <sz val="11"/>
        <color theme="1"/>
        <rFont val="Arial"/>
        <family val="2"/>
      </rPr>
      <t>5A</t>
    </r>
  </si>
  <si>
    <r>
      <t>5-HT</t>
    </r>
    <r>
      <rPr>
        <vertAlign val="subscript"/>
        <sz val="11"/>
        <color theme="1"/>
        <rFont val="Arial"/>
        <family val="2"/>
      </rPr>
      <t>7A</t>
    </r>
  </si>
  <si>
    <r>
      <t>A</t>
    </r>
    <r>
      <rPr>
        <vertAlign val="subscript"/>
        <sz val="11"/>
        <rFont val="Arial"/>
        <family val="2"/>
      </rPr>
      <t>1</t>
    </r>
  </si>
  <si>
    <r>
      <t>A</t>
    </r>
    <r>
      <rPr>
        <vertAlign val="subscript"/>
        <sz val="11"/>
        <rFont val="Arial"/>
        <family val="2"/>
      </rPr>
      <t>2B</t>
    </r>
  </si>
  <si>
    <r>
      <t>D</t>
    </r>
    <r>
      <rPr>
        <vertAlign val="subscript"/>
        <sz val="11"/>
        <rFont val="Arial"/>
        <family val="2"/>
      </rPr>
      <t>1</t>
    </r>
  </si>
  <si>
    <r>
      <t>D</t>
    </r>
    <r>
      <rPr>
        <vertAlign val="subscript"/>
        <sz val="11"/>
        <rFont val="Arial"/>
        <family val="2"/>
      </rPr>
      <t>3</t>
    </r>
  </si>
  <si>
    <r>
      <t>D</t>
    </r>
    <r>
      <rPr>
        <vertAlign val="subscript"/>
        <sz val="11"/>
        <rFont val="Arial"/>
        <family val="2"/>
      </rPr>
      <t>5</t>
    </r>
  </si>
  <si>
    <r>
      <t>M</t>
    </r>
    <r>
      <rPr>
        <vertAlign val="subscript"/>
        <sz val="11"/>
        <rFont val="Arial"/>
        <family val="2"/>
      </rPr>
      <t>1</t>
    </r>
  </si>
  <si>
    <r>
      <t>M</t>
    </r>
    <r>
      <rPr>
        <vertAlign val="subscript"/>
        <sz val="11"/>
        <rFont val="Arial"/>
        <family val="2"/>
      </rPr>
      <t>3</t>
    </r>
  </si>
  <si>
    <r>
      <t>M</t>
    </r>
    <r>
      <rPr>
        <vertAlign val="subscript"/>
        <sz val="11"/>
        <rFont val="Arial"/>
        <family val="2"/>
      </rPr>
      <t>5</t>
    </r>
  </si>
  <si>
    <r>
      <t>H</t>
    </r>
    <r>
      <rPr>
        <vertAlign val="subscript"/>
        <sz val="11"/>
        <rFont val="Arial"/>
        <family val="2"/>
      </rPr>
      <t>2</t>
    </r>
  </si>
  <si>
    <r>
      <t>MT</t>
    </r>
    <r>
      <rPr>
        <vertAlign val="subscript"/>
        <sz val="11"/>
        <rFont val="Arial"/>
        <family val="2"/>
      </rPr>
      <t>1</t>
    </r>
  </si>
  <si>
    <r>
      <t>CB</t>
    </r>
    <r>
      <rPr>
        <vertAlign val="subscript"/>
        <sz val="11"/>
        <color theme="1"/>
        <rFont val="Arial"/>
        <family val="2"/>
      </rPr>
      <t>1</t>
    </r>
  </si>
  <si>
    <r>
      <t>BB</t>
    </r>
    <r>
      <rPr>
        <vertAlign val="subscript"/>
        <sz val="11"/>
        <rFont val="Arial"/>
        <family val="2"/>
      </rPr>
      <t>2</t>
    </r>
  </si>
  <si>
    <r>
      <t>OX</t>
    </r>
    <r>
      <rPr>
        <vertAlign val="subscript"/>
        <sz val="11"/>
        <rFont val="Arial"/>
        <family val="2"/>
      </rPr>
      <t>1</t>
    </r>
  </si>
  <si>
    <r>
      <t>SST</t>
    </r>
    <r>
      <rPr>
        <vertAlign val="subscript"/>
        <sz val="11"/>
        <rFont val="Arial"/>
        <family val="2"/>
      </rPr>
      <t>1</t>
    </r>
  </si>
  <si>
    <r>
      <t>SST</t>
    </r>
    <r>
      <rPr>
        <vertAlign val="subscript"/>
        <sz val="11"/>
        <rFont val="Arial"/>
        <family val="2"/>
      </rPr>
      <t>3</t>
    </r>
  </si>
  <si>
    <r>
      <t>SST</t>
    </r>
    <r>
      <rPr>
        <vertAlign val="subscript"/>
        <sz val="11"/>
        <rFont val="Arial"/>
        <family val="2"/>
      </rPr>
      <t>5</t>
    </r>
  </si>
  <si>
    <r>
      <t>V</t>
    </r>
    <r>
      <rPr>
        <vertAlign val="subscript"/>
        <sz val="11"/>
        <rFont val="Arial"/>
        <family val="2"/>
      </rPr>
      <t>1A</t>
    </r>
  </si>
  <si>
    <r>
      <rPr>
        <sz val="11"/>
        <rFont val="Symbol"/>
        <family val="1"/>
        <charset val="2"/>
      </rPr>
      <t>a</t>
    </r>
    <r>
      <rPr>
        <vertAlign val="subscript"/>
        <sz val="11"/>
        <rFont val="Arial"/>
        <family val="2"/>
      </rPr>
      <t>1A</t>
    </r>
  </si>
  <si>
    <r>
      <rPr>
        <sz val="11"/>
        <rFont val="Symbol"/>
        <family val="1"/>
        <charset val="2"/>
      </rPr>
      <t>a</t>
    </r>
    <r>
      <rPr>
        <vertAlign val="subscript"/>
        <sz val="11"/>
        <rFont val="Arial"/>
        <family val="2"/>
      </rPr>
      <t>1D</t>
    </r>
  </si>
  <si>
    <r>
      <rPr>
        <sz val="11"/>
        <rFont val="Symbol"/>
        <family val="1"/>
        <charset val="2"/>
      </rPr>
      <t>a</t>
    </r>
    <r>
      <rPr>
        <vertAlign val="subscript"/>
        <sz val="11"/>
        <rFont val="Arial"/>
        <family val="2"/>
      </rPr>
      <t>2A</t>
    </r>
  </si>
  <si>
    <r>
      <rPr>
        <sz val="11"/>
        <rFont val="Symbol"/>
        <family val="1"/>
        <charset val="2"/>
      </rPr>
      <t>a</t>
    </r>
    <r>
      <rPr>
        <vertAlign val="subscript"/>
        <sz val="11"/>
        <rFont val="Arial"/>
        <family val="2"/>
      </rPr>
      <t>2C</t>
    </r>
  </si>
  <si>
    <r>
      <rPr>
        <sz val="11"/>
        <rFont val="Symbol"/>
        <family val="1"/>
        <charset val="2"/>
      </rPr>
      <t>b</t>
    </r>
    <r>
      <rPr>
        <vertAlign val="subscript"/>
        <sz val="11"/>
        <rFont val="Arial"/>
        <family val="2"/>
      </rPr>
      <t>2</t>
    </r>
  </si>
  <si>
    <r>
      <t>V</t>
    </r>
    <r>
      <rPr>
        <vertAlign val="subscript"/>
        <sz val="11"/>
        <rFont val="Arial"/>
        <family val="2"/>
      </rPr>
      <t>2</t>
    </r>
  </si>
  <si>
    <r>
      <t>Y</t>
    </r>
    <r>
      <rPr>
        <vertAlign val="subscript"/>
        <sz val="11"/>
        <rFont val="Arial"/>
        <family val="2"/>
      </rPr>
      <t>1</t>
    </r>
  </si>
  <si>
    <r>
      <t>Y</t>
    </r>
    <r>
      <rPr>
        <vertAlign val="subscript"/>
        <sz val="11"/>
        <rFont val="Arial"/>
        <family val="2"/>
      </rPr>
      <t>4</t>
    </r>
  </si>
  <si>
    <r>
      <t>ET</t>
    </r>
    <r>
      <rPr>
        <vertAlign val="subscript"/>
        <sz val="11"/>
        <rFont val="Arial"/>
        <family val="2"/>
      </rPr>
      <t>A</t>
    </r>
  </si>
  <si>
    <t>CCKAR</t>
  </si>
  <si>
    <t>Active</t>
  </si>
  <si>
    <t>Inactive</t>
  </si>
  <si>
    <r>
      <t>SUCR</t>
    </r>
    <r>
      <rPr>
        <vertAlign val="subscript"/>
        <sz val="11"/>
        <color theme="1"/>
        <rFont val="Arial"/>
        <family val="2"/>
      </rPr>
      <t>1</t>
    </r>
    <r>
      <rPr>
        <sz val="11"/>
        <color theme="1"/>
        <rFont val="Arial"/>
        <family val="2"/>
      </rPr>
      <t xml:space="preserve"> (GPR91)</t>
    </r>
  </si>
  <si>
    <t>Intermediate</t>
  </si>
  <si>
    <t>6Z10</t>
  </si>
  <si>
    <t>5TUD</t>
  </si>
  <si>
    <t>6D9H (Gi2)</t>
  </si>
  <si>
    <t>4IB4</t>
  </si>
  <si>
    <t>5UEN</t>
  </si>
  <si>
    <t>3SN6 (Gs)</t>
  </si>
  <si>
    <t>4LDE</t>
  </si>
  <si>
    <t>6OIJ (G11)</t>
  </si>
  <si>
    <t>3PBL</t>
  </si>
  <si>
    <t>6WJC</t>
  </si>
  <si>
    <t>4U15</t>
  </si>
  <si>
    <t>6OL9</t>
  </si>
  <si>
    <t>6ME2</t>
  </si>
  <si>
    <t>6KPG (Gi1)</t>
  </si>
  <si>
    <t>5XRA</t>
  </si>
  <si>
    <t>5U09</t>
  </si>
  <si>
    <t>6B73</t>
  </si>
  <si>
    <t>4DJH</t>
  </si>
  <si>
    <t>5ZBQ</t>
  </si>
  <si>
    <t>6HLP</t>
  </si>
  <si>
    <t>6M9T</t>
  </si>
  <si>
    <t>PTGDR</t>
  </si>
  <si>
    <t>6IIU</t>
  </si>
  <si>
    <t>6TOS</t>
  </si>
  <si>
    <t>6TPK</t>
  </si>
  <si>
    <t>3ODU</t>
  </si>
  <si>
    <r>
      <t>EP</t>
    </r>
    <r>
      <rPr>
        <vertAlign val="subscript"/>
        <sz val="11"/>
        <rFont val="Arial"/>
        <family val="2"/>
      </rPr>
      <t>3</t>
    </r>
  </si>
  <si>
    <r>
      <t>DP</t>
    </r>
    <r>
      <rPr>
        <vertAlign val="subscript"/>
        <sz val="11"/>
        <rFont val="Arial"/>
        <family val="2"/>
      </rPr>
      <t>1</t>
    </r>
  </si>
  <si>
    <r>
      <t>CCK</t>
    </r>
    <r>
      <rPr>
        <vertAlign val="subscript"/>
        <sz val="11"/>
        <rFont val="Arial"/>
        <family val="2"/>
      </rPr>
      <t>1</t>
    </r>
  </si>
  <si>
    <t>GPR52</t>
  </si>
  <si>
    <t>APLNR</t>
  </si>
  <si>
    <t>Apelin receptor</t>
  </si>
  <si>
    <r>
      <t>GAL</t>
    </r>
    <r>
      <rPr>
        <vertAlign val="subscript"/>
        <sz val="11"/>
        <rFont val="Arial"/>
        <family val="2"/>
      </rPr>
      <t>1</t>
    </r>
  </si>
  <si>
    <r>
      <t>GAL</t>
    </r>
    <r>
      <rPr>
        <vertAlign val="subscript"/>
        <sz val="11"/>
        <rFont val="Arial"/>
        <family val="2"/>
      </rPr>
      <t>3</t>
    </r>
  </si>
  <si>
    <r>
      <t>EP</t>
    </r>
    <r>
      <rPr>
        <vertAlign val="subscript"/>
        <sz val="11"/>
        <rFont val="Arial"/>
        <family val="2"/>
      </rPr>
      <t>1</t>
    </r>
  </si>
  <si>
    <t>6LI3 (mini-Gs)</t>
  </si>
  <si>
    <t xml:space="preserve">	6LI0</t>
  </si>
  <si>
    <t>(%)</t>
  </si>
  <si>
    <t>R</t>
  </si>
  <si>
    <t>G</t>
  </si>
  <si>
    <t>B</t>
  </si>
  <si>
    <t>ClassA_sucr1_human_Active_6LFO_2021-02-08_GPCRDB.pdb</t>
  </si>
  <si>
    <t>ClassA_5ht1a_human_Active_6G79_2021-02-08_GPCRDB.pdb</t>
  </si>
  <si>
    <t>ClassA_5ht1d_human_Active_6G79_2021-02-08_GPCRDB.pdb</t>
  </si>
  <si>
    <t>ClassA_5ht1f_human_Active_6G79_2021-02-08_GPCRDB.pdb</t>
  </si>
  <si>
    <t>ClassA_5ht2b_human_5TUD_refined_Active_2021-02-08_GPCRDB.pdb</t>
  </si>
  <si>
    <t>ClassA_5ht5a_human_Active_6G79_2021-02-08_GPCRDB.pdb</t>
  </si>
  <si>
    <t>ClassA_5ht7r_human_Active_6G79_2021-02-08_GPCRDB.pdb</t>
  </si>
  <si>
    <t>ClassA_aa1r_human_6D9H_refined_Active_2021-02-08_GPCRDB.pdb</t>
  </si>
  <si>
    <t>ClassA_aa2br_human_Active_4UHR_2021-02-08_GPCRDB.pdb</t>
  </si>
  <si>
    <t>ClassA_adrb2_human_6MXT_refined_Active_2021-02-08_GPCRDB.pdb</t>
  </si>
  <si>
    <t>ClassA_drd1_human_Active_3SN6_2021-02-08_GPCRDB.pdb</t>
  </si>
  <si>
    <t>ClassA_drd3_human_Active_6VMS_2021-02-08_GPCRDB.pdb</t>
  </si>
  <si>
    <t>ClassA_drd5_human_Active_3SN6_2021-02-08_GPCRDB.pdb</t>
  </si>
  <si>
    <t>ClassA_acm1_human_6OIJ_refined_Active_2021-02-08_GPCRDB.pdb</t>
  </si>
  <si>
    <t>ClassA_acm3_human_Active_6OIJ_2021-02-08_GPCRDB.pdb</t>
  </si>
  <si>
    <t>ClassA_acm5_human_Active_6OIJ_2021-02-08_GPCRDB.pdb</t>
  </si>
  <si>
    <t>ClassA_hrh2_human_Active_3SN6_2021-02-08_GPCRDB.pdb</t>
  </si>
  <si>
    <t>ClassA_cxcr4_human_Active_6WWZ_2021-02-08_GPCRDB.pdb</t>
  </si>
  <si>
    <t>ClassA_ssr1_human_Active_6B73_2021-02-08_GPCRDB.pdb</t>
  </si>
  <si>
    <t>ClassA_ssr3_human_Active_6B73_2021-02-08_GPCRDB.pdb</t>
  </si>
  <si>
    <t>ClassA_ssr5_human_Active_6PT2_2021-02-08_GPCRDB.pdb</t>
  </si>
  <si>
    <t>ClassA_kissr_human_Active_6B73_2021-02-08_GPCRDB.pdb</t>
  </si>
  <si>
    <t>ClassA_cckar_human_Active_6B73_2021-02-08_GPCRDB.pdb</t>
  </si>
  <si>
    <t>ClassA_oxyr_human_Active_5DYS_2021-02-08_GPCRDB.pdb</t>
  </si>
  <si>
    <t>ClassA_ox1r_human_Active_6B73_2021-02-08_GPCRDB.pdb</t>
  </si>
  <si>
    <t>ClassA_pd2r_human_Active_7D7M_2021-02-08_GPCRDB.pdb</t>
  </si>
  <si>
    <t>ClassA_pe2r3_human_6AK3_refined_Active_2021-02-08_GPCRDB.pdb</t>
  </si>
  <si>
    <t>ClassA_nk1r_human_Active_6B73_2021-02-08_GPCRDB.pdb</t>
  </si>
  <si>
    <t>ClassA_npy4r_human_Active_6B73_2021-02-08_GPCRDB.pdb</t>
  </si>
  <si>
    <t>ClassA_npy1r_human_Active_6B73_2021-02-08_GPCRDB.pdb</t>
  </si>
  <si>
    <t>ClassA_v2r_human_Active_6OSA_2021-02-08_GPCRDB.pdb</t>
  </si>
  <si>
    <t>ClassA_v1ar_human_Active_5C1M_2021-02-08_GPCRDB.pdb</t>
  </si>
  <si>
    <t>ClassA_grpr_human_Active_6B73_2021-02-08_GPCRDB.pdb</t>
  </si>
  <si>
    <t>ClassA_ednra_human_Active_6B73_2021-02-08_GPCRDB.pdb</t>
  </si>
  <si>
    <t>ClassA_oprk_human_6B73_refined_Active_2021-02-08_GPCRDB.pdb</t>
  </si>
  <si>
    <t>ClassA_cnr1_human_5XR8_refined_Active_2021-02-08_GPCRDB.pdb</t>
  </si>
  <si>
    <t>ClassA_mtr1a_human_Active_6K41_2021-02-08_GPCRDB.pdb</t>
  </si>
  <si>
    <t>ClassA_5ht4r_human_Active_7JVR_2021-03-15_GPCRdb.pdb</t>
  </si>
  <si>
    <t>ClassA_ada1a_human_Active_6K42_2021-03-15_GPCRdb.pdb</t>
  </si>
  <si>
    <t>ClassA_ada1d_human_Active_6K42_2021-03-15_GPCRdb.pdb</t>
  </si>
  <si>
    <t>ClassA_ada2a_human_Active_6K42_2021-03-15_GPCRdb.pdb</t>
  </si>
  <si>
    <t>ClassA_ada2c_human_Active_6K42_2021-03-15_GPCRdb.pdb</t>
  </si>
  <si>
    <t>ClassA_galr1_human_Active_6B73_2021-03-15_GPCRdb.pdb</t>
  </si>
  <si>
    <t>ClassA_galr3_human_Active_6B73_2021-03-15_GPCRdb.pdb</t>
  </si>
  <si>
    <t>ClassA_apj_human_Active_6DO1_2021-03-15_GPCRdb.pdb</t>
  </si>
  <si>
    <t>ClassA_ta2r_human_Active_6AK3_2021-03-15_GPCRdb.pdb</t>
  </si>
  <si>
    <t>ClassA_pe2r1_human_Active_7D7M_2021-03-15_GPCRdb.pdb</t>
  </si>
  <si>
    <t>ClassA_nk3r_human_Active_6B73_2021-03-15_GPCRdb.pdb</t>
  </si>
  <si>
    <t>gnao</t>
  </si>
  <si>
    <t>gnaq</t>
  </si>
  <si>
    <t>gna15</t>
  </si>
  <si>
    <t>gnas2</t>
  </si>
  <si>
    <t>gnas13</t>
  </si>
  <si>
    <t>Activation</t>
  </si>
  <si>
    <t>Q9BXA5</t>
  </si>
  <si>
    <t>P08908</t>
  </si>
  <si>
    <t>P28221</t>
  </si>
  <si>
    <t>P30939</t>
  </si>
  <si>
    <t>P41595</t>
  </si>
  <si>
    <t>Q13639</t>
  </si>
  <si>
    <t>5HT4R_HUMAN</t>
  </si>
  <si>
    <t>P47898</t>
  </si>
  <si>
    <t>5HT5A_HUMAN</t>
  </si>
  <si>
    <t>P34969</t>
  </si>
  <si>
    <t>5HT7R_HUMAN</t>
  </si>
  <si>
    <t>P30542</t>
  </si>
  <si>
    <t>AA1R_HUMAN</t>
  </si>
  <si>
    <t>P29275</t>
  </si>
  <si>
    <t>AA2BR_HUMAN</t>
  </si>
  <si>
    <t>P35348</t>
  </si>
  <si>
    <t>ADA1A_HUMAN</t>
  </si>
  <si>
    <t>P25100</t>
  </si>
  <si>
    <t>ADA1D_HUMAN</t>
  </si>
  <si>
    <t>P08913</t>
  </si>
  <si>
    <t>ADA2A_HUMAN</t>
  </si>
  <si>
    <t>P18825</t>
  </si>
  <si>
    <t>ADA2C_HUMAN</t>
  </si>
  <si>
    <t>P07550</t>
  </si>
  <si>
    <t>ADRB2_HUMAN</t>
  </si>
  <si>
    <t>P21728</t>
  </si>
  <si>
    <t>DRD1_HUMAN</t>
  </si>
  <si>
    <t>P35462</t>
  </si>
  <si>
    <t>DRD3_HUMAN</t>
  </si>
  <si>
    <t>P21918</t>
  </si>
  <si>
    <t>DRD5_HUMAN</t>
  </si>
  <si>
    <t>P11229</t>
  </si>
  <si>
    <t>ACM1_HUMAN</t>
  </si>
  <si>
    <t>P20309</t>
  </si>
  <si>
    <t>ACM3_HUMAN</t>
  </si>
  <si>
    <t>P08912</t>
  </si>
  <si>
    <t>ACM5_HUMAN</t>
  </si>
  <si>
    <t>P25021</t>
  </si>
  <si>
    <t>HRH2_HUMAN</t>
  </si>
  <si>
    <t>P47211</t>
  </si>
  <si>
    <t>GALR1_HUMAN</t>
  </si>
  <si>
    <t>O60755</t>
  </si>
  <si>
    <t>GALR3_HUMAN</t>
  </si>
  <si>
    <t>P48039</t>
  </si>
  <si>
    <t>MTR1A_HUMAN</t>
  </si>
  <si>
    <t>P21554</t>
  </si>
  <si>
    <t>CNR1_HUMAN</t>
  </si>
  <si>
    <t>P41145</t>
  </si>
  <si>
    <t>OPRK_HUMAN</t>
  </si>
  <si>
    <t>P25101</t>
  </si>
  <si>
    <t>EDNRA_HUMAN</t>
  </si>
  <si>
    <t>P30550</t>
  </si>
  <si>
    <t>GRPR_HUMAN</t>
  </si>
  <si>
    <t>P35414</t>
  </si>
  <si>
    <t>APJ_HUMAN</t>
  </si>
  <si>
    <t>P37288</t>
  </si>
  <si>
    <t>V1AR_HUMAN</t>
  </si>
  <si>
    <t>P30518</t>
  </si>
  <si>
    <t>V2R_HUMAN</t>
  </si>
  <si>
    <t>P25929</t>
  </si>
  <si>
    <t>NPY1R_HUMAN</t>
  </si>
  <si>
    <t>P50391</t>
  </si>
  <si>
    <t>NPY4R_HUMAN</t>
  </si>
  <si>
    <t>P25103</t>
  </si>
  <si>
    <t>NK1R_HUMAN</t>
  </si>
  <si>
    <t>P29371</t>
  </si>
  <si>
    <t>NK3R_HUMAN</t>
  </si>
  <si>
    <t>P34995</t>
  </si>
  <si>
    <t>PE2R1_HUMAN</t>
  </si>
  <si>
    <t>P43115</t>
  </si>
  <si>
    <t>PE2R3_HUMAN</t>
  </si>
  <si>
    <t>Q9Y5Y4</t>
  </si>
  <si>
    <t>PD2R2_HUMAN</t>
  </si>
  <si>
    <t>P21731</t>
  </si>
  <si>
    <t>TA2R_HUMAN</t>
  </si>
  <si>
    <t>O43613</t>
  </si>
  <si>
    <t>OX1R_HUMAN</t>
  </si>
  <si>
    <t>P30559</t>
  </si>
  <si>
    <t>OXYR_HUMAN</t>
  </si>
  <si>
    <t>P32238</t>
  </si>
  <si>
    <t>CCKAR_HUMAN</t>
  </si>
  <si>
    <t>P61073</t>
  </si>
  <si>
    <t>CXCR4_HUMAN</t>
  </si>
  <si>
    <t>P30872</t>
  </si>
  <si>
    <t>SSR1_HUMAN</t>
  </si>
  <si>
    <t>P32745</t>
  </si>
  <si>
    <t>SSR3_HUMAN</t>
  </si>
  <si>
    <t>P35346</t>
  </si>
  <si>
    <t>SSR5_HUMAN</t>
  </si>
  <si>
    <t>Q969F8</t>
  </si>
  <si>
    <t>KISSR_HUMAN</t>
  </si>
  <si>
    <t>5HT2B_HUMAN</t>
  </si>
  <si>
    <t>5HT1F_HUMAN</t>
  </si>
  <si>
    <t>5HT1D_HUMAN</t>
  </si>
  <si>
    <t>5HT1A_HUMAN</t>
  </si>
  <si>
    <t>SUCR1_HUMAN</t>
  </si>
  <si>
    <t>UniprotAcc</t>
  </si>
  <si>
    <t>UniprotName</t>
  </si>
  <si>
    <t>GeneName</t>
  </si>
  <si>
    <t>PDB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</si>
</sst>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;;;"/>
  </numFmts>
  <fonts count="24" x14ac:knownFonts="1">
    <font>
      <sz val="11"/>
      <color theme="1"/>
      <name val="Arial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rgb="FFFF0000"/>
      <name val="Arial"/>
      <family val="2"/>
    </font>
    <font>
      <sz val="11"/>
      <name val="Arial"/>
      <family val="2"/>
    </font>
    <font>
      <vertAlign val="superscript"/>
      <sz val="11"/>
      <color theme="1"/>
      <name val="Arial"/>
      <family val="2"/>
    </font>
    <font>
      <vertAlign val="subscript"/>
      <sz val="11"/>
      <color theme="1"/>
      <name val="Arial"/>
      <family val="2"/>
    </font>
    <font>
      <vertAlign val="subscript"/>
      <sz val="11"/>
      <name val="Arial"/>
      <family val="2"/>
    </font>
    <font>
      <sz val="11"/>
      <color rgb="FF000000"/>
      <name val="Arial"/>
      <family val="2"/>
    </font>
    <font>
      <sz val="11"/>
      <name val="Symbol"/>
      <family val="1"/>
      <charset val="2"/>
    </font>
    <font>
      <sz val="11"/>
      <name val="Arial"/>
      <family val="1"/>
      <charset val="2"/>
    </font>
    <font>
      <sz val="16"/>
      <color rgb="FF202124"/>
      <name val="Arial"/>
      <family val="2"/>
    </font>
    <font>
      <sz val="11"/>
      <color rgb="FF444444"/>
      <name val="Verdana"/>
      <family val="2"/>
    </font>
    <font>
      <u/>
      <sz val="11"/>
      <color theme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CCFF"/>
        <bgColor rgb="FFFFCCFF"/>
      </patternFill>
    </fill>
    <fill>
      <patternFill patternType="solid">
        <fgColor rgb="FFDEEAF6"/>
        <bgColor rgb="FFDEEAF6"/>
      </patternFill>
    </fill>
    <fill>
      <patternFill patternType="solid">
        <fgColor rgb="FFFFC000"/>
        <bgColor rgb="FFFFC000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23" fillId="0" borderId="0" applyNumberFormat="0" applyFill="0" applyBorder="0" applyAlignment="0" applyProtection="0"/>
  </cellStyleXfs>
  <cellXfs count="60">
    <xf numFmtId="0" fontId="0" fillId="0" borderId="0" xfId="0" applyFont="1" applyAlignment="1">
      <alignment vertical="center"/>
    </xf>
    <xf numFmtId="0" fontId="0" fillId="0" borderId="0" xfId="0" applyFont="1" applyAlignment="1">
      <alignment horizontal="center" vertical="center"/>
    </xf>
    <xf numFmtId="0" fontId="12" fillId="2" borderId="1" xfId="0" applyFont="1" applyFill="1" applyBorder="1" applyAlignment="1">
      <alignment vertical="center"/>
    </xf>
    <xf numFmtId="0" fontId="12" fillId="0" borderId="0" xfId="0" applyFont="1" applyAlignment="1">
      <alignment horizontal="center" vertical="center"/>
    </xf>
    <xf numFmtId="0" fontId="12" fillId="5" borderId="1" xfId="0" applyFont="1" applyFill="1" applyBorder="1" applyAlignment="1">
      <alignment horizontal="center" vertical="center"/>
    </xf>
    <xf numFmtId="0" fontId="12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2" fillId="0" borderId="0" xfId="0" applyFont="1" applyAlignment="1">
      <alignment horizontal="center" vertical="center" wrapText="1"/>
    </xf>
    <xf numFmtId="0" fontId="12" fillId="0" borderId="0" xfId="0" applyFont="1" applyAlignment="1">
      <alignment horizontal="left" vertical="center" wrapText="1"/>
    </xf>
    <xf numFmtId="0" fontId="18" fillId="0" borderId="0" xfId="0" applyFont="1" applyAlignment="1">
      <alignment horizontal="center" vertical="center"/>
    </xf>
    <xf numFmtId="0" fontId="14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 wrapText="1"/>
    </xf>
    <xf numFmtId="49" fontId="12" fillId="0" borderId="0" xfId="0" applyNumberFormat="1" applyFont="1" applyAlignment="1">
      <alignment horizontal="left" vertical="center" wrapText="1"/>
    </xf>
    <xf numFmtId="49" fontId="10" fillId="0" borderId="0" xfId="0" applyNumberFormat="1" applyFont="1" applyAlignment="1">
      <alignment horizontal="left" vertical="center" wrapText="1"/>
    </xf>
    <xf numFmtId="0" fontId="9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vertical="center"/>
    </xf>
    <xf numFmtId="16" fontId="12" fillId="0" borderId="0" xfId="0" quotePrefix="1" applyNumberFormat="1" applyFont="1" applyAlignment="1">
      <alignment horizontal="center" vertical="center"/>
    </xf>
    <xf numFmtId="0" fontId="12" fillId="0" borderId="0" xfId="0" quotePrefix="1" applyFont="1" applyAlignment="1">
      <alignment horizontal="center" vertical="center"/>
    </xf>
    <xf numFmtId="0" fontId="7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12" fillId="0" borderId="0" xfId="0" applyFont="1" applyAlignment="1">
      <alignment horizontal="center" vertical="center"/>
    </xf>
    <xf numFmtId="0" fontId="14" fillId="0" borderId="4" xfId="0" applyFont="1" applyBorder="1" applyAlignment="1">
      <alignment vertical="center"/>
    </xf>
    <xf numFmtId="0" fontId="12" fillId="0" borderId="0" xfId="0" applyFont="1" applyAlignment="1">
      <alignment horizontal="center" vertical="center"/>
    </xf>
    <xf numFmtId="16" fontId="12" fillId="0" borderId="0" xfId="0" quotePrefix="1" applyNumberFormat="1" applyFont="1" applyAlignment="1">
      <alignment horizontal="center" vertical="center"/>
    </xf>
    <xf numFmtId="0" fontId="3" fillId="0" borderId="0" xfId="0" applyFont="1" applyAlignment="1">
      <alignment vertical="center"/>
    </xf>
    <xf numFmtId="0" fontId="0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12" fillId="0" borderId="0" xfId="0" applyNumberFormat="1" applyFont="1" applyAlignment="1">
      <alignment horizontal="center" vertical="center"/>
    </xf>
    <xf numFmtId="0" fontId="12" fillId="0" borderId="0" xfId="0" quotePrefix="1" applyNumberFormat="1" applyFont="1" applyAlignment="1">
      <alignment horizontal="center" vertical="center"/>
    </xf>
    <xf numFmtId="0" fontId="4" fillId="0" borderId="0" xfId="0" applyNumberFormat="1" applyFont="1" applyAlignment="1">
      <alignment horizontal="center" vertical="center"/>
    </xf>
    <xf numFmtId="0" fontId="8" fillId="0" borderId="0" xfId="0" applyNumberFormat="1" applyFont="1" applyAlignment="1">
      <alignment horizontal="center" vertical="center"/>
    </xf>
    <xf numFmtId="0" fontId="6" fillId="0" borderId="0" xfId="0" applyNumberFormat="1" applyFont="1" applyAlignment="1">
      <alignment horizontal="center" vertical="center"/>
    </xf>
    <xf numFmtId="0" fontId="1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vertical="center"/>
    </xf>
    <xf numFmtId="0" fontId="0" fillId="0" borderId="0" xfId="0"/>
    <xf numFmtId="0" fontId="0" fillId="0" borderId="0" xfId="0" applyAlignment="1">
      <alignment vertical="center"/>
    </xf>
    <xf numFmtId="0" fontId="21" fillId="0" borderId="0" xfId="0" applyFont="1" applyAlignment="1">
      <alignment vertical="center"/>
    </xf>
    <xf numFmtId="2" fontId="0" fillId="0" borderId="0" xfId="0" applyNumberFormat="1" applyFont="1" applyAlignment="1">
      <alignment vertical="center"/>
    </xf>
    <xf numFmtId="0" fontId="23" fillId="0" borderId="0" xfId="1" applyAlignment="1">
      <alignment vertical="center"/>
    </xf>
    <xf numFmtId="0" fontId="22" fillId="0" borderId="0" xfId="0" applyFont="1" applyAlignment="1">
      <alignment vertical="center"/>
    </xf>
    <xf numFmtId="0" fontId="10" fillId="6" borderId="0" xfId="0" applyFont="1" applyFill="1" applyAlignment="1">
      <alignment horizontal="center" vertical="center"/>
    </xf>
    <xf numFmtId="0" fontId="12" fillId="6" borderId="0" xfId="0" applyFont="1" applyFill="1" applyAlignment="1">
      <alignment horizontal="center" vertical="center"/>
    </xf>
    <xf numFmtId="0" fontId="12" fillId="6" borderId="0" xfId="0" applyFont="1" applyFill="1" applyAlignment="1">
      <alignment vertical="center"/>
    </xf>
    <xf numFmtId="0" fontId="12" fillId="3" borderId="2" xfId="0" applyFont="1" applyFill="1" applyBorder="1" applyAlignment="1">
      <alignment horizontal="center" vertical="center"/>
    </xf>
    <xf numFmtId="0" fontId="14" fillId="0" borderId="3" xfId="0" applyFont="1" applyBorder="1" applyAlignment="1">
      <alignment vertical="center"/>
    </xf>
    <xf numFmtId="0" fontId="14" fillId="0" borderId="4" xfId="0" applyFont="1" applyBorder="1" applyAlignment="1">
      <alignment vertical="center"/>
    </xf>
    <xf numFmtId="0" fontId="12" fillId="4" borderId="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C00000"/>
      <color rgb="FF003366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uniprot.org/uniprot/P35462" TargetMode="External"/><Relationship Id="rId18" Type="http://schemas.openxmlformats.org/officeDocument/2006/relationships/hyperlink" Target="https://www.uniprot.org/uniprot/P25021" TargetMode="External"/><Relationship Id="rId26" Type="http://schemas.openxmlformats.org/officeDocument/2006/relationships/hyperlink" Target="https://www.uniprot.org/uniprot/P35414" TargetMode="External"/><Relationship Id="rId39" Type="http://schemas.openxmlformats.org/officeDocument/2006/relationships/hyperlink" Target="https://www.uniprot.org/uniprot/P32238" TargetMode="External"/><Relationship Id="rId21" Type="http://schemas.openxmlformats.org/officeDocument/2006/relationships/hyperlink" Target="https://www.uniprot.org/uniprot/P48039" TargetMode="External"/><Relationship Id="rId34" Type="http://schemas.openxmlformats.org/officeDocument/2006/relationships/hyperlink" Target="https://www.uniprot.org/uniprot/P43115" TargetMode="External"/><Relationship Id="rId42" Type="http://schemas.openxmlformats.org/officeDocument/2006/relationships/hyperlink" Target="https://www.uniprot.org/uniprot/P32745" TargetMode="External"/><Relationship Id="rId47" Type="http://schemas.openxmlformats.org/officeDocument/2006/relationships/hyperlink" Target="https://www.uniprot.org/uniprot/P28221" TargetMode="External"/><Relationship Id="rId7" Type="http://schemas.openxmlformats.org/officeDocument/2006/relationships/hyperlink" Target="https://www.uniprot.org/uniprot/P25100" TargetMode="External"/><Relationship Id="rId2" Type="http://schemas.openxmlformats.org/officeDocument/2006/relationships/hyperlink" Target="https://www.uniprot.org/uniprot/P47898" TargetMode="External"/><Relationship Id="rId16" Type="http://schemas.openxmlformats.org/officeDocument/2006/relationships/hyperlink" Target="https://www.uniprot.org/uniprot/P20309" TargetMode="External"/><Relationship Id="rId29" Type="http://schemas.openxmlformats.org/officeDocument/2006/relationships/hyperlink" Target="https://www.uniprot.org/uniprot/P25929" TargetMode="External"/><Relationship Id="rId11" Type="http://schemas.openxmlformats.org/officeDocument/2006/relationships/hyperlink" Target="https://www.uniprot.org/uniprot/P21728" TargetMode="External"/><Relationship Id="rId24" Type="http://schemas.openxmlformats.org/officeDocument/2006/relationships/hyperlink" Target="https://www.uniprot.org/uniprot/P25101" TargetMode="External"/><Relationship Id="rId32" Type="http://schemas.openxmlformats.org/officeDocument/2006/relationships/hyperlink" Target="https://www.uniprot.org/uniprot/P29371" TargetMode="External"/><Relationship Id="rId37" Type="http://schemas.openxmlformats.org/officeDocument/2006/relationships/hyperlink" Target="https://www.uniprot.org/uniprot/O43613" TargetMode="External"/><Relationship Id="rId40" Type="http://schemas.openxmlformats.org/officeDocument/2006/relationships/hyperlink" Target="https://www.uniprot.org/uniprot/P61073" TargetMode="External"/><Relationship Id="rId45" Type="http://schemas.openxmlformats.org/officeDocument/2006/relationships/hyperlink" Target="https://www.uniprot.org/uniprot/P41595" TargetMode="External"/><Relationship Id="rId5" Type="http://schemas.openxmlformats.org/officeDocument/2006/relationships/hyperlink" Target="https://www.uniprot.org/uniprot/P29275" TargetMode="External"/><Relationship Id="rId15" Type="http://schemas.openxmlformats.org/officeDocument/2006/relationships/hyperlink" Target="https://www.uniprot.org/uniprot/P11229" TargetMode="External"/><Relationship Id="rId23" Type="http://schemas.openxmlformats.org/officeDocument/2006/relationships/hyperlink" Target="https://www.uniprot.org/uniprot/P41145" TargetMode="External"/><Relationship Id="rId28" Type="http://schemas.openxmlformats.org/officeDocument/2006/relationships/hyperlink" Target="https://www.uniprot.org/uniprot/P30518" TargetMode="External"/><Relationship Id="rId36" Type="http://schemas.openxmlformats.org/officeDocument/2006/relationships/hyperlink" Target="https://www.uniprot.org/uniprot/P21731" TargetMode="External"/><Relationship Id="rId49" Type="http://schemas.openxmlformats.org/officeDocument/2006/relationships/hyperlink" Target="https://www.uniprot.org/uniprot/Q9BXA5" TargetMode="External"/><Relationship Id="rId10" Type="http://schemas.openxmlformats.org/officeDocument/2006/relationships/hyperlink" Target="https://www.uniprot.org/uniprot/P07550" TargetMode="External"/><Relationship Id="rId19" Type="http://schemas.openxmlformats.org/officeDocument/2006/relationships/hyperlink" Target="https://www.uniprot.org/uniprot/P47211" TargetMode="External"/><Relationship Id="rId31" Type="http://schemas.openxmlformats.org/officeDocument/2006/relationships/hyperlink" Target="https://www.uniprot.org/uniprot/P25103" TargetMode="External"/><Relationship Id="rId44" Type="http://schemas.openxmlformats.org/officeDocument/2006/relationships/hyperlink" Target="https://www.uniprot.org/uniprot/Q969F8" TargetMode="External"/><Relationship Id="rId4" Type="http://schemas.openxmlformats.org/officeDocument/2006/relationships/hyperlink" Target="https://www.uniprot.org/uniprot/P30542" TargetMode="External"/><Relationship Id="rId9" Type="http://schemas.openxmlformats.org/officeDocument/2006/relationships/hyperlink" Target="https://www.uniprot.org/uniprot/P18825" TargetMode="External"/><Relationship Id="rId14" Type="http://schemas.openxmlformats.org/officeDocument/2006/relationships/hyperlink" Target="https://www.uniprot.org/uniprot/P21918" TargetMode="External"/><Relationship Id="rId22" Type="http://schemas.openxmlformats.org/officeDocument/2006/relationships/hyperlink" Target="https://www.uniprot.org/uniprot/P21554" TargetMode="External"/><Relationship Id="rId27" Type="http://schemas.openxmlformats.org/officeDocument/2006/relationships/hyperlink" Target="https://www.uniprot.org/uniprot/P37288" TargetMode="External"/><Relationship Id="rId30" Type="http://schemas.openxmlformats.org/officeDocument/2006/relationships/hyperlink" Target="https://www.uniprot.org/uniprot/P50391" TargetMode="External"/><Relationship Id="rId35" Type="http://schemas.openxmlformats.org/officeDocument/2006/relationships/hyperlink" Target="https://www.uniprot.org/uniprot/Q9Y5Y4" TargetMode="External"/><Relationship Id="rId43" Type="http://schemas.openxmlformats.org/officeDocument/2006/relationships/hyperlink" Target="https://www.uniprot.org/uniprot/P35346" TargetMode="External"/><Relationship Id="rId48" Type="http://schemas.openxmlformats.org/officeDocument/2006/relationships/hyperlink" Target="https://www.uniprot.org/uniprot/P08908" TargetMode="External"/><Relationship Id="rId8" Type="http://schemas.openxmlformats.org/officeDocument/2006/relationships/hyperlink" Target="https://www.uniprot.org/uniprot/P08913" TargetMode="External"/><Relationship Id="rId3" Type="http://schemas.openxmlformats.org/officeDocument/2006/relationships/hyperlink" Target="https://www.uniprot.org/uniprot/P34969" TargetMode="External"/><Relationship Id="rId12" Type="http://schemas.openxmlformats.org/officeDocument/2006/relationships/hyperlink" Target="https://www.uniprot.org/uniprot/P35462" TargetMode="External"/><Relationship Id="rId17" Type="http://schemas.openxmlformats.org/officeDocument/2006/relationships/hyperlink" Target="https://www.uniprot.org/uniprot/P08912" TargetMode="External"/><Relationship Id="rId25" Type="http://schemas.openxmlformats.org/officeDocument/2006/relationships/hyperlink" Target="https://www.uniprot.org/uniprot/P30550" TargetMode="External"/><Relationship Id="rId33" Type="http://schemas.openxmlformats.org/officeDocument/2006/relationships/hyperlink" Target="https://www.uniprot.org/uniprot/P34995" TargetMode="External"/><Relationship Id="rId38" Type="http://schemas.openxmlformats.org/officeDocument/2006/relationships/hyperlink" Target="https://www.uniprot.org/uniprot/P30559" TargetMode="External"/><Relationship Id="rId46" Type="http://schemas.openxmlformats.org/officeDocument/2006/relationships/hyperlink" Target="https://www.uniprot.org/uniprot/P30939" TargetMode="External"/><Relationship Id="rId20" Type="http://schemas.openxmlformats.org/officeDocument/2006/relationships/hyperlink" Target="https://www.uniprot.org/uniprot/O60755" TargetMode="External"/><Relationship Id="rId41" Type="http://schemas.openxmlformats.org/officeDocument/2006/relationships/hyperlink" Target="https://www.uniprot.org/uniprot/P30872" TargetMode="External"/><Relationship Id="rId1" Type="http://schemas.openxmlformats.org/officeDocument/2006/relationships/hyperlink" Target="https://www.uniprot.org/uniprot/Q13639" TargetMode="External"/><Relationship Id="rId6" Type="http://schemas.openxmlformats.org/officeDocument/2006/relationships/hyperlink" Target="https://www.uniprot.org/uniprot/P3534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Y876"/>
  <sheetViews>
    <sheetView workbookViewId="0">
      <pane xSplit="3" ySplit="2" topLeftCell="D12" activePane="bottomRight" state="frozen"/>
      <selection pane="topRight" activeCell="C1" sqref="C1"/>
      <selection pane="bottomLeft" activeCell="A3" sqref="A3"/>
      <selection pane="bottomRight" activeCell="E2" sqref="E2"/>
    </sheetView>
  </sheetViews>
  <sheetFormatPr baseColWidth="10" defaultColWidth="12.6640625" defaultRowHeight="15" customHeight="1" x14ac:dyDescent="0.15"/>
  <cols>
    <col min="1" max="1" width="60.33203125" customWidth="1"/>
    <col min="2" max="2" width="15.6640625" customWidth="1"/>
    <col min="3" max="3" width="17.1640625" customWidth="1"/>
    <col min="4" max="8" width="6.1640625" customWidth="1"/>
    <col min="9" max="9" width="2.5" customWidth="1"/>
    <col min="10" max="14" width="6.1640625" customWidth="1"/>
    <col min="15" max="15" width="10.5" customWidth="1"/>
    <col min="16" max="18" width="12.1640625" customWidth="1"/>
    <col min="19" max="19" width="21.1640625" bestFit="1" customWidth="1"/>
    <col min="21" max="21" width="3.83203125" bestFit="1" customWidth="1"/>
    <col min="23" max="25" width="3.83203125" bestFit="1" customWidth="1"/>
  </cols>
  <sheetData>
    <row r="1" spans="1:25" ht="18.75" customHeight="1" x14ac:dyDescent="0.15">
      <c r="B1" s="2" t="s">
        <v>0</v>
      </c>
      <c r="C1" s="2" t="s">
        <v>1</v>
      </c>
      <c r="D1" s="54" t="s">
        <v>2</v>
      </c>
      <c r="E1" s="55"/>
      <c r="F1" s="55"/>
      <c r="G1" s="55"/>
      <c r="H1" s="56"/>
      <c r="I1" s="29"/>
      <c r="J1" s="57" t="s">
        <v>60</v>
      </c>
      <c r="K1" s="55"/>
      <c r="L1" s="55"/>
      <c r="M1" s="55"/>
      <c r="N1" s="56"/>
      <c r="O1" s="4" t="s">
        <v>3</v>
      </c>
      <c r="P1" s="51" t="s">
        <v>4</v>
      </c>
      <c r="Q1" s="52"/>
      <c r="R1" s="52"/>
      <c r="S1" s="53"/>
    </row>
    <row r="2" spans="1:25" ht="14" x14ac:dyDescent="0.15">
      <c r="B2" s="23"/>
      <c r="C2" s="23"/>
      <c r="D2" s="22" t="s">
        <v>5</v>
      </c>
      <c r="E2" s="22" t="s">
        <v>6</v>
      </c>
      <c r="F2" s="22">
        <v>15</v>
      </c>
      <c r="G2" s="22" t="s">
        <v>7</v>
      </c>
      <c r="H2" s="24" t="s">
        <v>8</v>
      </c>
      <c r="I2" s="31"/>
      <c r="J2" s="22" t="s">
        <v>5</v>
      </c>
      <c r="K2" s="22" t="s">
        <v>6</v>
      </c>
      <c r="L2" s="22">
        <v>15</v>
      </c>
      <c r="M2" s="22" t="s">
        <v>7</v>
      </c>
      <c r="N2" s="25" t="s">
        <v>8</v>
      </c>
      <c r="O2" s="22"/>
      <c r="P2" s="15" t="s">
        <v>95</v>
      </c>
      <c r="Q2" s="15" t="s">
        <v>96</v>
      </c>
      <c r="R2" s="15" t="s">
        <v>98</v>
      </c>
      <c r="S2" s="15" t="s">
        <v>9</v>
      </c>
    </row>
    <row r="3" spans="1:25" ht="18.75" customHeight="1" x14ac:dyDescent="0.15">
      <c r="B3" s="10" t="s">
        <v>128</v>
      </c>
      <c r="C3" s="27" t="s">
        <v>128</v>
      </c>
      <c r="D3" s="35">
        <v>22.995799999999999</v>
      </c>
      <c r="E3" s="35">
        <v>0</v>
      </c>
      <c r="F3" s="35">
        <v>83.152100000000004</v>
      </c>
      <c r="G3" s="35">
        <v>100</v>
      </c>
      <c r="H3" s="36">
        <v>0</v>
      </c>
      <c r="I3" s="36"/>
      <c r="J3" s="35">
        <v>46.517099999999999</v>
      </c>
      <c r="K3" s="35">
        <v>0</v>
      </c>
      <c r="L3" s="35">
        <v>62.209899999999998</v>
      </c>
      <c r="M3" s="35">
        <v>100</v>
      </c>
      <c r="N3" s="36">
        <v>0</v>
      </c>
      <c r="O3" s="28">
        <f>3/5</f>
        <v>0.6</v>
      </c>
      <c r="P3" s="16"/>
      <c r="Q3" s="16"/>
      <c r="R3" s="21" t="s">
        <v>135</v>
      </c>
      <c r="S3" s="21" t="s">
        <v>134</v>
      </c>
      <c r="U3" s="41" t="s">
        <v>136</v>
      </c>
      <c r="V3" s="42"/>
      <c r="W3" s="43" t="s">
        <v>137</v>
      </c>
      <c r="X3" s="43" t="s">
        <v>138</v>
      </c>
      <c r="Y3" s="43" t="s">
        <v>139</v>
      </c>
    </row>
    <row r="4" spans="1:25" ht="18.75" customHeight="1" x14ac:dyDescent="0.15">
      <c r="A4" s="45" t="s">
        <v>140</v>
      </c>
      <c r="B4" s="14" t="s">
        <v>97</v>
      </c>
      <c r="C4" s="14" t="s">
        <v>10</v>
      </c>
      <c r="D4" s="35">
        <v>100</v>
      </c>
      <c r="E4" s="35">
        <v>0</v>
      </c>
      <c r="F4" s="35">
        <v>0</v>
      </c>
      <c r="G4" s="35">
        <v>0</v>
      </c>
      <c r="H4" s="35">
        <v>0</v>
      </c>
      <c r="I4" s="35"/>
      <c r="J4" s="35">
        <v>100</v>
      </c>
      <c r="K4" s="35">
        <v>0</v>
      </c>
      <c r="L4" s="35">
        <v>0</v>
      </c>
      <c r="M4" s="35">
        <v>0</v>
      </c>
      <c r="N4" s="35">
        <v>0</v>
      </c>
      <c r="O4" s="3">
        <f>1/5</f>
        <v>0.2</v>
      </c>
      <c r="P4" s="8"/>
      <c r="Q4" s="8"/>
      <c r="R4" s="17" t="s">
        <v>99</v>
      </c>
      <c r="S4" s="8"/>
      <c r="U4" s="42">
        <v>100</v>
      </c>
      <c r="V4" s="44">
        <v>100</v>
      </c>
      <c r="W4" s="43">
        <v>192</v>
      </c>
      <c r="X4" s="43">
        <v>0</v>
      </c>
      <c r="Y4" s="43">
        <v>0</v>
      </c>
    </row>
    <row r="5" spans="1:25" ht="18.75" customHeight="1" x14ac:dyDescent="0.15">
      <c r="A5" s="46" t="s">
        <v>141</v>
      </c>
      <c r="B5" s="5" t="s">
        <v>61</v>
      </c>
      <c r="C5" s="5" t="s">
        <v>11</v>
      </c>
      <c r="D5" s="35">
        <v>100</v>
      </c>
      <c r="E5" s="35">
        <v>0</v>
      </c>
      <c r="F5" s="35">
        <v>49.389010177980801</v>
      </c>
      <c r="G5" s="35">
        <v>0</v>
      </c>
      <c r="H5" s="35">
        <v>0</v>
      </c>
      <c r="I5" s="35"/>
      <c r="J5" s="35">
        <v>100</v>
      </c>
      <c r="K5" s="35">
        <v>0</v>
      </c>
      <c r="L5" s="35">
        <v>0.69325169575914991</v>
      </c>
      <c r="M5" s="35">
        <v>0</v>
      </c>
      <c r="N5" s="35">
        <v>0</v>
      </c>
      <c r="O5" s="3">
        <f>2/5</f>
        <v>0.4</v>
      </c>
      <c r="P5" s="8"/>
      <c r="Q5" s="8"/>
      <c r="R5" s="8"/>
      <c r="S5" s="8"/>
      <c r="U5" s="42">
        <v>90</v>
      </c>
      <c r="V5" s="44">
        <v>90</v>
      </c>
      <c r="W5" s="43"/>
      <c r="X5" s="43"/>
      <c r="Y5" s="43"/>
    </row>
    <row r="6" spans="1:25" ht="18.75" customHeight="1" x14ac:dyDescent="0.15">
      <c r="A6" s="46" t="s">
        <v>142</v>
      </c>
      <c r="B6" s="5" t="s">
        <v>62</v>
      </c>
      <c r="C6" s="5" t="s">
        <v>12</v>
      </c>
      <c r="D6" s="35">
        <v>100</v>
      </c>
      <c r="E6" s="35">
        <v>0</v>
      </c>
      <c r="F6" s="35">
        <v>0</v>
      </c>
      <c r="G6" s="35">
        <v>0</v>
      </c>
      <c r="H6" s="35">
        <v>0</v>
      </c>
      <c r="I6" s="35"/>
      <c r="J6" s="35">
        <v>100</v>
      </c>
      <c r="K6" s="35">
        <v>0</v>
      </c>
      <c r="L6" s="35">
        <v>0</v>
      </c>
      <c r="M6" s="35">
        <v>0</v>
      </c>
      <c r="N6" s="35">
        <v>0</v>
      </c>
      <c r="O6" s="3">
        <f t="shared" ref="O6" si="0">1/5</f>
        <v>0.2</v>
      </c>
      <c r="P6" s="8"/>
      <c r="Q6" s="8"/>
      <c r="R6" s="8"/>
      <c r="S6" s="8"/>
      <c r="U6" s="42">
        <v>80</v>
      </c>
      <c r="V6" s="44">
        <v>80</v>
      </c>
      <c r="W6" s="43"/>
      <c r="X6" s="43"/>
      <c r="Y6" s="43"/>
    </row>
    <row r="7" spans="1:25" ht="18.75" customHeight="1" x14ac:dyDescent="0.15">
      <c r="A7" s="46" t="s">
        <v>143</v>
      </c>
      <c r="B7" s="5" t="s">
        <v>63</v>
      </c>
      <c r="C7" s="5" t="s">
        <v>13</v>
      </c>
      <c r="D7" s="35">
        <v>100</v>
      </c>
      <c r="E7" s="35">
        <v>0</v>
      </c>
      <c r="F7" s="35">
        <v>0</v>
      </c>
      <c r="G7" s="35">
        <v>0</v>
      </c>
      <c r="H7" s="35">
        <v>0</v>
      </c>
      <c r="I7" s="35"/>
      <c r="J7" s="35">
        <v>100</v>
      </c>
      <c r="K7" s="35">
        <v>0</v>
      </c>
      <c r="L7" s="35">
        <v>0</v>
      </c>
      <c r="M7" s="35">
        <v>0</v>
      </c>
      <c r="N7" s="35">
        <v>0</v>
      </c>
      <c r="O7" s="3">
        <f>1/5</f>
        <v>0.2</v>
      </c>
      <c r="P7" s="8"/>
      <c r="Q7" s="8"/>
      <c r="R7" s="8"/>
      <c r="S7" s="8"/>
      <c r="U7" s="42">
        <v>70</v>
      </c>
      <c r="V7" s="44">
        <v>70</v>
      </c>
      <c r="W7" s="43"/>
      <c r="X7" s="43"/>
      <c r="Y7" s="43"/>
    </row>
    <row r="8" spans="1:25" ht="18.75" customHeight="1" x14ac:dyDescent="0.15">
      <c r="A8" s="46" t="s">
        <v>144</v>
      </c>
      <c r="B8" s="34" t="s">
        <v>64</v>
      </c>
      <c r="C8" s="5" t="s">
        <v>14</v>
      </c>
      <c r="D8" s="35">
        <v>0</v>
      </c>
      <c r="E8" s="35">
        <v>100</v>
      </c>
      <c r="F8" s="35">
        <v>0</v>
      </c>
      <c r="G8" s="35">
        <v>0</v>
      </c>
      <c r="H8" s="35">
        <v>0</v>
      </c>
      <c r="I8" s="35"/>
      <c r="J8" s="35">
        <v>0</v>
      </c>
      <c r="K8" s="35">
        <v>100</v>
      </c>
      <c r="L8" s="35">
        <v>0</v>
      </c>
      <c r="M8" s="35">
        <v>0</v>
      </c>
      <c r="N8" s="35">
        <v>0</v>
      </c>
      <c r="O8" s="3">
        <f>1/5</f>
        <v>0.2</v>
      </c>
      <c r="P8" s="17" t="s">
        <v>100</v>
      </c>
      <c r="Q8" s="17"/>
      <c r="R8" s="17" t="s">
        <v>102</v>
      </c>
      <c r="S8" s="8"/>
      <c r="U8" s="42">
        <v>60</v>
      </c>
      <c r="V8" s="44">
        <v>60</v>
      </c>
      <c r="W8" s="43"/>
      <c r="X8" s="43"/>
      <c r="Y8" s="43"/>
    </row>
    <row r="9" spans="1:25" ht="18.75" customHeight="1" x14ac:dyDescent="0.15">
      <c r="A9" t="s">
        <v>177</v>
      </c>
      <c r="B9" s="5" t="s">
        <v>65</v>
      </c>
      <c r="C9" s="5" t="s">
        <v>15</v>
      </c>
      <c r="D9" s="35">
        <v>80.187299999999993</v>
      </c>
      <c r="E9" s="35">
        <v>0</v>
      </c>
      <c r="F9" s="35">
        <v>68.519400000000005</v>
      </c>
      <c r="G9" s="35">
        <v>100</v>
      </c>
      <c r="H9" s="35">
        <v>16.542000000000002</v>
      </c>
      <c r="I9" s="35"/>
      <c r="J9" s="35">
        <v>4.3093000000000004</v>
      </c>
      <c r="K9" s="35">
        <v>0</v>
      </c>
      <c r="L9" s="35">
        <v>9.43</v>
      </c>
      <c r="M9" s="35">
        <v>100</v>
      </c>
      <c r="N9" s="35">
        <v>1.6369</v>
      </c>
      <c r="O9" s="3">
        <f>4/5</f>
        <v>0.8</v>
      </c>
      <c r="P9" s="8"/>
      <c r="Q9" s="8"/>
      <c r="R9" s="8"/>
      <c r="S9" s="8"/>
      <c r="U9" s="42">
        <v>50</v>
      </c>
      <c r="V9" s="44">
        <v>50</v>
      </c>
      <c r="W9" s="43">
        <v>255</v>
      </c>
      <c r="X9" s="43">
        <v>235</v>
      </c>
      <c r="Y9" s="43">
        <v>132</v>
      </c>
    </row>
    <row r="10" spans="1:25" ht="18.75" customHeight="1" x14ac:dyDescent="0.15">
      <c r="A10" s="46" t="s">
        <v>145</v>
      </c>
      <c r="B10" s="5" t="s">
        <v>66</v>
      </c>
      <c r="C10" s="5" t="s">
        <v>16</v>
      </c>
      <c r="D10" s="35">
        <v>100</v>
      </c>
      <c r="E10" s="35">
        <v>0</v>
      </c>
      <c r="F10" s="35">
        <v>0</v>
      </c>
      <c r="G10" s="35">
        <v>0</v>
      </c>
      <c r="H10" s="35">
        <v>0</v>
      </c>
      <c r="I10" s="35"/>
      <c r="J10" s="35">
        <v>100</v>
      </c>
      <c r="K10" s="35">
        <v>0</v>
      </c>
      <c r="L10" s="35">
        <v>0</v>
      </c>
      <c r="M10" s="35">
        <v>0</v>
      </c>
      <c r="N10" s="35">
        <v>0</v>
      </c>
      <c r="O10" s="3">
        <f>1/5</f>
        <v>0.2</v>
      </c>
      <c r="P10" s="8"/>
      <c r="Q10" s="8"/>
      <c r="R10" s="8"/>
      <c r="S10" s="8"/>
      <c r="U10" s="42">
        <v>40</v>
      </c>
      <c r="V10" s="44">
        <v>40</v>
      </c>
      <c r="W10" s="43"/>
      <c r="X10" s="43"/>
      <c r="Y10" s="43"/>
    </row>
    <row r="11" spans="1:25" ht="18.75" customHeight="1" x14ac:dyDescent="0.15">
      <c r="A11" s="46" t="s">
        <v>146</v>
      </c>
      <c r="B11" s="5" t="s">
        <v>67</v>
      </c>
      <c r="C11" s="5" t="s">
        <v>17</v>
      </c>
      <c r="D11" s="35">
        <v>19.633500000000002</v>
      </c>
      <c r="E11" s="35">
        <v>0</v>
      </c>
      <c r="F11" s="35">
        <v>0</v>
      </c>
      <c r="G11" s="35">
        <v>100</v>
      </c>
      <c r="H11" s="35">
        <v>0</v>
      </c>
      <c r="I11" s="35"/>
      <c r="J11" s="35">
        <v>21.834</v>
      </c>
      <c r="K11" s="35">
        <v>0</v>
      </c>
      <c r="L11" s="35">
        <v>0</v>
      </c>
      <c r="M11" s="35">
        <v>100</v>
      </c>
      <c r="N11" s="35">
        <v>0</v>
      </c>
      <c r="O11" s="3">
        <f>2/5</f>
        <v>0.4</v>
      </c>
      <c r="P11" s="8"/>
      <c r="Q11" s="8"/>
      <c r="R11" s="8"/>
      <c r="S11" s="8"/>
      <c r="U11" s="42">
        <v>30</v>
      </c>
      <c r="V11" s="44">
        <v>30</v>
      </c>
      <c r="W11" s="43"/>
      <c r="X11" s="43"/>
      <c r="Y11" s="43"/>
    </row>
    <row r="12" spans="1:25" ht="18.75" customHeight="1" x14ac:dyDescent="0.15">
      <c r="A12" s="46" t="s">
        <v>147</v>
      </c>
      <c r="B12" s="5" t="s">
        <v>68</v>
      </c>
      <c r="C12" s="34" t="s">
        <v>18</v>
      </c>
      <c r="D12" s="35">
        <v>100</v>
      </c>
      <c r="E12" s="35">
        <v>0</v>
      </c>
      <c r="F12" s="35">
        <v>55.241</v>
      </c>
      <c r="G12" s="35">
        <v>0</v>
      </c>
      <c r="H12" s="35">
        <v>0</v>
      </c>
      <c r="I12" s="35"/>
      <c r="J12" s="35">
        <v>100</v>
      </c>
      <c r="K12" s="35">
        <v>0</v>
      </c>
      <c r="L12" s="35">
        <v>13.068</v>
      </c>
      <c r="M12" s="35">
        <v>0</v>
      </c>
      <c r="N12" s="35">
        <v>0</v>
      </c>
      <c r="O12" s="3">
        <f>2/5</f>
        <v>0.4</v>
      </c>
      <c r="P12" s="18"/>
      <c r="Q12" s="19" t="s">
        <v>103</v>
      </c>
      <c r="R12" s="18"/>
      <c r="S12" s="19" t="s">
        <v>101</v>
      </c>
      <c r="U12" s="42">
        <v>20</v>
      </c>
      <c r="V12" s="44">
        <v>20</v>
      </c>
      <c r="W12" s="43"/>
      <c r="X12" s="43"/>
      <c r="Y12" s="43"/>
    </row>
    <row r="13" spans="1:25" ht="18.75" customHeight="1" x14ac:dyDescent="0.15">
      <c r="A13" s="45" t="s">
        <v>148</v>
      </c>
      <c r="B13" s="5" t="s">
        <v>69</v>
      </c>
      <c r="C13" s="5" t="s">
        <v>19</v>
      </c>
      <c r="D13" s="35">
        <v>78.640500000000003</v>
      </c>
      <c r="E13" s="35">
        <v>0</v>
      </c>
      <c r="F13" s="35">
        <v>50.464599999999997</v>
      </c>
      <c r="G13" s="35">
        <v>100</v>
      </c>
      <c r="H13" s="35">
        <v>60.445700000000002</v>
      </c>
      <c r="I13" s="35"/>
      <c r="J13" s="35">
        <v>17.120799999999999</v>
      </c>
      <c r="K13" s="35">
        <v>0</v>
      </c>
      <c r="L13" s="35">
        <v>100</v>
      </c>
      <c r="M13" s="35">
        <v>78.203199999999995</v>
      </c>
      <c r="N13" s="35">
        <v>9.7264999999999997</v>
      </c>
      <c r="O13" s="3">
        <f>4/5</f>
        <v>0.8</v>
      </c>
      <c r="P13" s="8"/>
      <c r="Q13" s="8"/>
      <c r="R13" s="8"/>
      <c r="S13" s="8"/>
      <c r="U13" s="42">
        <v>10</v>
      </c>
      <c r="V13" s="44">
        <v>10</v>
      </c>
      <c r="W13" s="43"/>
      <c r="X13" s="43"/>
      <c r="Y13" s="43"/>
    </row>
    <row r="14" spans="1:25" ht="18.75" customHeight="1" x14ac:dyDescent="0.15">
      <c r="A14" t="s">
        <v>178</v>
      </c>
      <c r="B14" s="11" t="s">
        <v>85</v>
      </c>
      <c r="C14" s="5" t="s">
        <v>20</v>
      </c>
      <c r="D14" s="35">
        <v>0</v>
      </c>
      <c r="E14" s="35">
        <v>90.566299999999998</v>
      </c>
      <c r="F14" s="35">
        <v>100</v>
      </c>
      <c r="G14" s="35">
        <v>11.554</v>
      </c>
      <c r="H14" s="35">
        <v>0</v>
      </c>
      <c r="I14" s="35"/>
      <c r="J14" s="35">
        <v>0</v>
      </c>
      <c r="K14" s="35">
        <v>100</v>
      </c>
      <c r="L14" s="35">
        <v>28.851199999999999</v>
      </c>
      <c r="M14" s="35">
        <v>21.7271</v>
      </c>
      <c r="N14" s="35">
        <v>0</v>
      </c>
      <c r="O14" s="3">
        <f>3/5</f>
        <v>0.6</v>
      </c>
      <c r="P14" s="8"/>
      <c r="Q14" s="8"/>
      <c r="R14" s="8"/>
      <c r="S14" s="8"/>
      <c r="U14" s="42">
        <v>0</v>
      </c>
      <c r="V14" s="44">
        <v>0</v>
      </c>
      <c r="W14" s="43">
        <v>0</v>
      </c>
      <c r="X14" s="43">
        <v>51</v>
      </c>
      <c r="Y14" s="43">
        <v>102</v>
      </c>
    </row>
    <row r="15" spans="1:25" ht="18.75" customHeight="1" x14ac:dyDescent="0.15">
      <c r="A15" t="s">
        <v>179</v>
      </c>
      <c r="B15" s="11" t="s">
        <v>86</v>
      </c>
      <c r="C15" s="14" t="s">
        <v>21</v>
      </c>
      <c r="D15" s="35">
        <v>0</v>
      </c>
      <c r="E15" s="35">
        <v>51.507300000000001</v>
      </c>
      <c r="F15" s="35">
        <v>100</v>
      </c>
      <c r="G15" s="35">
        <v>0</v>
      </c>
      <c r="H15" s="35">
        <v>0</v>
      </c>
      <c r="I15" s="35"/>
      <c r="J15" s="35">
        <v>0</v>
      </c>
      <c r="K15" s="35">
        <v>100</v>
      </c>
      <c r="L15" s="35">
        <v>24.981300000000001</v>
      </c>
      <c r="M15" s="35">
        <v>0</v>
      </c>
      <c r="N15" s="35">
        <v>0</v>
      </c>
      <c r="O15" s="3">
        <f t="shared" ref="O15:O17" si="1">2/5</f>
        <v>0.4</v>
      </c>
      <c r="P15" s="8"/>
      <c r="Q15" s="8"/>
      <c r="R15" s="8"/>
      <c r="S15" s="8"/>
    </row>
    <row r="16" spans="1:25" ht="18.75" customHeight="1" x14ac:dyDescent="0.15">
      <c r="A16" t="s">
        <v>180</v>
      </c>
      <c r="B16" s="11" t="s">
        <v>87</v>
      </c>
      <c r="C16" s="34" t="s">
        <v>22</v>
      </c>
      <c r="D16" s="35">
        <v>100</v>
      </c>
      <c r="E16" s="35">
        <v>0</v>
      </c>
      <c r="F16" s="35">
        <v>58.814</v>
      </c>
      <c r="G16" s="35">
        <v>0</v>
      </c>
      <c r="H16" s="35">
        <v>0</v>
      </c>
      <c r="I16" s="35"/>
      <c r="J16" s="35">
        <v>100</v>
      </c>
      <c r="K16" s="35">
        <v>0</v>
      </c>
      <c r="L16" s="35">
        <v>0.46510000000000001</v>
      </c>
      <c r="M16" s="35">
        <v>0</v>
      </c>
      <c r="N16" s="35">
        <v>0</v>
      </c>
      <c r="O16" s="3">
        <f t="shared" si="1"/>
        <v>0.4</v>
      </c>
      <c r="P16" s="8"/>
      <c r="Q16" s="8"/>
      <c r="R16" s="8"/>
      <c r="S16" s="8"/>
    </row>
    <row r="17" spans="1:19" ht="18.75" customHeight="1" x14ac:dyDescent="0.15">
      <c r="A17" t="s">
        <v>181</v>
      </c>
      <c r="B17" s="11" t="s">
        <v>88</v>
      </c>
      <c r="C17" s="5" t="s">
        <v>23</v>
      </c>
      <c r="D17" s="35">
        <v>100</v>
      </c>
      <c r="E17" s="35">
        <v>0</v>
      </c>
      <c r="F17" s="35">
        <v>8.5106000000000002</v>
      </c>
      <c r="G17" s="35">
        <v>0</v>
      </c>
      <c r="H17" s="35">
        <v>0</v>
      </c>
      <c r="I17" s="35"/>
      <c r="J17" s="35">
        <v>100</v>
      </c>
      <c r="K17" s="35">
        <v>0</v>
      </c>
      <c r="L17" s="35">
        <v>0.1363</v>
      </c>
      <c r="M17" s="35">
        <v>0</v>
      </c>
      <c r="N17" s="35">
        <v>0</v>
      </c>
      <c r="O17" s="3">
        <f t="shared" si="1"/>
        <v>0.4</v>
      </c>
      <c r="P17" s="8"/>
      <c r="Q17" s="8"/>
      <c r="R17" s="8"/>
      <c r="S17" s="18"/>
    </row>
    <row r="18" spans="1:19" ht="18.75" customHeight="1" x14ac:dyDescent="0.15">
      <c r="A18" s="45" t="s">
        <v>149</v>
      </c>
      <c r="B18" s="11" t="s">
        <v>89</v>
      </c>
      <c r="C18" s="14" t="s">
        <v>24</v>
      </c>
      <c r="D18" s="35">
        <v>0</v>
      </c>
      <c r="E18" s="35">
        <v>0</v>
      </c>
      <c r="F18" s="35">
        <v>100</v>
      </c>
      <c r="G18" s="35">
        <v>100.49550000000001</v>
      </c>
      <c r="H18" s="35">
        <v>0</v>
      </c>
      <c r="I18" s="35"/>
      <c r="J18" s="35">
        <v>0</v>
      </c>
      <c r="K18" s="35">
        <v>0</v>
      </c>
      <c r="L18" s="35">
        <v>11.0473</v>
      </c>
      <c r="M18" s="35">
        <v>100</v>
      </c>
      <c r="N18" s="35">
        <v>0</v>
      </c>
      <c r="O18" s="3">
        <f t="shared" ref="O18:O19" si="2">2/5</f>
        <v>0.4</v>
      </c>
      <c r="P18" s="17" t="s">
        <v>105</v>
      </c>
      <c r="Q18" s="8"/>
      <c r="R18" s="8"/>
      <c r="S18" s="17" t="s">
        <v>104</v>
      </c>
    </row>
    <row r="19" spans="1:19" ht="18.75" customHeight="1" x14ac:dyDescent="0.15">
      <c r="A19" s="45" t="s">
        <v>150</v>
      </c>
      <c r="B19" s="5" t="s">
        <v>70</v>
      </c>
      <c r="C19" s="5" t="s">
        <v>25</v>
      </c>
      <c r="D19" s="35">
        <v>0</v>
      </c>
      <c r="E19" s="35">
        <v>0</v>
      </c>
      <c r="F19" s="35">
        <v>100</v>
      </c>
      <c r="G19" s="35">
        <v>86.584599999999995</v>
      </c>
      <c r="H19" s="35">
        <v>0</v>
      </c>
      <c r="I19" s="35"/>
      <c r="J19" s="35">
        <v>0</v>
      </c>
      <c r="K19" s="35">
        <v>0</v>
      </c>
      <c r="L19" s="35">
        <v>17.793299999999999</v>
      </c>
      <c r="M19" s="35">
        <v>100</v>
      </c>
      <c r="N19" s="35">
        <v>0</v>
      </c>
      <c r="O19" s="3">
        <f t="shared" si="2"/>
        <v>0.4</v>
      </c>
      <c r="P19" s="8"/>
      <c r="Q19" s="8"/>
      <c r="R19" s="8"/>
      <c r="S19" s="17"/>
    </row>
    <row r="20" spans="1:19" ht="18.75" customHeight="1" x14ac:dyDescent="0.15">
      <c r="A20" s="45" t="s">
        <v>151</v>
      </c>
      <c r="B20" s="5" t="s">
        <v>71</v>
      </c>
      <c r="C20" s="5" t="s">
        <v>26</v>
      </c>
      <c r="D20" s="35">
        <v>100</v>
      </c>
      <c r="E20" s="35">
        <v>0</v>
      </c>
      <c r="F20" s="35">
        <v>0</v>
      </c>
      <c r="G20" s="35">
        <v>0</v>
      </c>
      <c r="H20" s="35">
        <v>0</v>
      </c>
      <c r="I20" s="35"/>
      <c r="J20" s="35">
        <v>100</v>
      </c>
      <c r="K20" s="35">
        <v>0</v>
      </c>
      <c r="L20" s="35">
        <v>0</v>
      </c>
      <c r="M20" s="35">
        <v>0</v>
      </c>
      <c r="N20" s="35">
        <v>0</v>
      </c>
      <c r="O20" s="3">
        <f t="shared" ref="O20" si="3">1/5</f>
        <v>0.2</v>
      </c>
      <c r="P20" s="8"/>
      <c r="Q20" s="17" t="s">
        <v>107</v>
      </c>
      <c r="R20" s="8"/>
      <c r="S20" s="8"/>
    </row>
    <row r="21" spans="1:19" ht="18.75" customHeight="1" x14ac:dyDescent="0.15">
      <c r="A21" s="45" t="s">
        <v>152</v>
      </c>
      <c r="B21" s="5" t="s">
        <v>72</v>
      </c>
      <c r="C21" s="5" t="s">
        <v>27</v>
      </c>
      <c r="D21" s="35">
        <v>80.872799999999998</v>
      </c>
      <c r="E21" s="35">
        <v>0</v>
      </c>
      <c r="F21" s="35">
        <v>100</v>
      </c>
      <c r="G21" s="35">
        <v>86.052599999999998</v>
      </c>
      <c r="H21" s="35">
        <v>0</v>
      </c>
      <c r="I21" s="35"/>
      <c r="J21" s="35">
        <v>14.4442</v>
      </c>
      <c r="K21" s="35">
        <v>0</v>
      </c>
      <c r="L21" s="35">
        <v>40.813400000000001</v>
      </c>
      <c r="M21" s="35">
        <v>100</v>
      </c>
      <c r="N21" s="35">
        <v>0</v>
      </c>
      <c r="O21" s="3">
        <f>3/5</f>
        <v>0.6</v>
      </c>
      <c r="P21" s="8"/>
      <c r="Q21" s="8"/>
      <c r="R21" s="8"/>
      <c r="S21" s="8"/>
    </row>
    <row r="22" spans="1:19" ht="18.75" customHeight="1" x14ac:dyDescent="0.15">
      <c r="A22" s="45" t="s">
        <v>153</v>
      </c>
      <c r="B22" s="5" t="s">
        <v>73</v>
      </c>
      <c r="C22" s="5" t="s">
        <v>28</v>
      </c>
      <c r="D22" s="35">
        <v>100</v>
      </c>
      <c r="E22" s="35">
        <v>49.3001</v>
      </c>
      <c r="F22" s="35">
        <v>93.676400000000001</v>
      </c>
      <c r="G22" s="35">
        <v>0</v>
      </c>
      <c r="H22" s="35">
        <v>0</v>
      </c>
      <c r="I22" s="35"/>
      <c r="J22" s="35">
        <v>4.7514000000000003</v>
      </c>
      <c r="K22" s="35">
        <v>100</v>
      </c>
      <c r="L22" s="35">
        <v>54.785499999999999</v>
      </c>
      <c r="M22" s="35">
        <v>0</v>
      </c>
      <c r="N22" s="35">
        <v>0</v>
      </c>
      <c r="O22" s="3">
        <f>3/5</f>
        <v>0.6</v>
      </c>
      <c r="P22" s="18"/>
      <c r="Q22" s="19" t="s">
        <v>108</v>
      </c>
      <c r="R22" s="18"/>
      <c r="S22" s="19" t="s">
        <v>106</v>
      </c>
    </row>
    <row r="23" spans="1:19" ht="18.75" customHeight="1" x14ac:dyDescent="0.15">
      <c r="A23" s="45" t="s">
        <v>154</v>
      </c>
      <c r="B23" s="5" t="s">
        <v>74</v>
      </c>
      <c r="C23" s="5" t="s">
        <v>29</v>
      </c>
      <c r="D23" s="35">
        <v>100</v>
      </c>
      <c r="E23" s="35">
        <v>34.451000000000001</v>
      </c>
      <c r="F23" s="35">
        <v>52.581699999999998</v>
      </c>
      <c r="G23" s="35">
        <v>0</v>
      </c>
      <c r="H23" s="35">
        <v>0</v>
      </c>
      <c r="I23" s="35"/>
      <c r="J23" s="35">
        <v>13.071099999999999</v>
      </c>
      <c r="K23" s="35">
        <v>100</v>
      </c>
      <c r="L23" s="35">
        <v>49.441099999999999</v>
      </c>
      <c r="M23" s="35">
        <v>0</v>
      </c>
      <c r="N23" s="35">
        <v>0</v>
      </c>
      <c r="O23" s="3">
        <f>3/5</f>
        <v>0.6</v>
      </c>
      <c r="P23" s="18"/>
      <c r="Q23" s="19" t="s">
        <v>109</v>
      </c>
      <c r="R23" s="18"/>
      <c r="S23" s="18"/>
    </row>
    <row r="24" spans="1:19" ht="18.75" customHeight="1" x14ac:dyDescent="0.15">
      <c r="A24" s="45" t="s">
        <v>155</v>
      </c>
      <c r="B24" s="5" t="s">
        <v>75</v>
      </c>
      <c r="C24" s="5" t="s">
        <v>30</v>
      </c>
      <c r="D24" s="35">
        <v>100</v>
      </c>
      <c r="E24" s="35">
        <v>64.760800000000003</v>
      </c>
      <c r="F24" s="35">
        <v>87.989900000000006</v>
      </c>
      <c r="G24" s="35">
        <v>0</v>
      </c>
      <c r="H24" s="35">
        <v>0</v>
      </c>
      <c r="I24" s="35"/>
      <c r="J24" s="35">
        <v>5.5385</v>
      </c>
      <c r="K24" s="35">
        <v>100</v>
      </c>
      <c r="L24" s="35">
        <v>53.338299999999997</v>
      </c>
      <c r="M24" s="35">
        <v>0</v>
      </c>
      <c r="N24" s="35">
        <v>0</v>
      </c>
      <c r="O24" s="3">
        <f>3/5</f>
        <v>0.6</v>
      </c>
      <c r="P24" s="18"/>
      <c r="Q24" s="19" t="s">
        <v>110</v>
      </c>
      <c r="R24" s="18"/>
      <c r="S24" s="18"/>
    </row>
    <row r="25" spans="1:19" ht="18.75" customHeight="1" x14ac:dyDescent="0.15">
      <c r="A25" s="45" t="s">
        <v>156</v>
      </c>
      <c r="B25" s="5" t="s">
        <v>76</v>
      </c>
      <c r="C25" s="5" t="s">
        <v>31</v>
      </c>
      <c r="D25" s="35">
        <v>0</v>
      </c>
      <c r="E25" s="35">
        <v>0</v>
      </c>
      <c r="F25" s="35">
        <v>100</v>
      </c>
      <c r="G25" s="35">
        <v>98.617199999999997</v>
      </c>
      <c r="H25" s="35">
        <v>0</v>
      </c>
      <c r="I25" s="35"/>
      <c r="J25" s="35">
        <v>0</v>
      </c>
      <c r="K25" s="35">
        <v>0</v>
      </c>
      <c r="L25" s="35">
        <v>33.3752</v>
      </c>
      <c r="M25" s="35">
        <v>100</v>
      </c>
      <c r="N25" s="35">
        <v>0</v>
      </c>
      <c r="O25" s="3">
        <f>2/5</f>
        <v>0.4</v>
      </c>
      <c r="P25" s="8"/>
      <c r="Q25" s="8"/>
      <c r="R25" s="8"/>
      <c r="S25" s="8"/>
    </row>
    <row r="26" spans="1:19" ht="18.75" customHeight="1" x14ac:dyDescent="0.15">
      <c r="A26" t="s">
        <v>182</v>
      </c>
      <c r="B26" s="10" t="s">
        <v>131</v>
      </c>
      <c r="C26" s="5" t="s">
        <v>32</v>
      </c>
      <c r="D26" s="35">
        <v>100</v>
      </c>
      <c r="E26" s="35">
        <v>0</v>
      </c>
      <c r="F26" s="35">
        <v>13.315899999999999</v>
      </c>
      <c r="G26" s="35">
        <v>0</v>
      </c>
      <c r="H26" s="35">
        <v>0</v>
      </c>
      <c r="I26" s="35"/>
      <c r="J26" s="38">
        <v>100</v>
      </c>
      <c r="K26" s="38">
        <v>0</v>
      </c>
      <c r="L26" s="35">
        <v>0.17080000000000001</v>
      </c>
      <c r="M26" s="38">
        <v>0</v>
      </c>
      <c r="N26" s="38">
        <v>0</v>
      </c>
      <c r="O26" s="3">
        <f>2/5</f>
        <v>0.4</v>
      </c>
      <c r="P26" s="8"/>
      <c r="Q26" s="8"/>
      <c r="R26" s="8"/>
      <c r="S26" s="8"/>
    </row>
    <row r="27" spans="1:19" ht="18.75" customHeight="1" x14ac:dyDescent="0.15">
      <c r="A27" t="s">
        <v>183</v>
      </c>
      <c r="B27" s="10" t="s">
        <v>132</v>
      </c>
      <c r="C27" s="5" t="s">
        <v>33</v>
      </c>
      <c r="D27" s="35">
        <v>100</v>
      </c>
      <c r="E27" s="35">
        <v>0</v>
      </c>
      <c r="F27" s="35">
        <v>0</v>
      </c>
      <c r="G27" s="35">
        <v>0</v>
      </c>
      <c r="H27" s="35">
        <v>0</v>
      </c>
      <c r="I27" s="35"/>
      <c r="J27" s="38">
        <v>100</v>
      </c>
      <c r="K27" s="38">
        <v>0</v>
      </c>
      <c r="L27" s="35">
        <v>0</v>
      </c>
      <c r="M27" s="38">
        <v>0</v>
      </c>
      <c r="N27" s="38">
        <v>0</v>
      </c>
      <c r="O27" s="3">
        <f>1/5</f>
        <v>0.2</v>
      </c>
      <c r="P27" s="8"/>
      <c r="Q27" s="8"/>
      <c r="R27" s="8"/>
      <c r="S27" s="8"/>
    </row>
    <row r="28" spans="1:19" ht="18.75" customHeight="1" x14ac:dyDescent="0.15">
      <c r="A28" s="45" t="s">
        <v>176</v>
      </c>
      <c r="B28" s="5" t="s">
        <v>77</v>
      </c>
      <c r="C28" s="5" t="s">
        <v>34</v>
      </c>
      <c r="D28" s="35">
        <v>100</v>
      </c>
      <c r="E28" s="35">
        <v>0</v>
      </c>
      <c r="F28" s="35">
        <v>60.900799999999997</v>
      </c>
      <c r="G28" s="35">
        <v>0</v>
      </c>
      <c r="H28" s="35">
        <v>0</v>
      </c>
      <c r="I28" s="35"/>
      <c r="J28" s="35">
        <v>100</v>
      </c>
      <c r="K28" s="35">
        <v>0</v>
      </c>
      <c r="L28" s="35">
        <v>5.9442000000000004</v>
      </c>
      <c r="M28" s="35">
        <v>0</v>
      </c>
      <c r="N28" s="35">
        <v>0</v>
      </c>
      <c r="O28" s="3">
        <f t="shared" ref="O28" si="4">2/5</f>
        <v>0.4</v>
      </c>
      <c r="P28" s="8"/>
      <c r="Q28" s="17" t="s">
        <v>111</v>
      </c>
      <c r="R28" s="8"/>
      <c r="S28" s="8"/>
    </row>
    <row r="29" spans="1:19" ht="18.75" customHeight="1" x14ac:dyDescent="0.15">
      <c r="A29" s="45" t="s">
        <v>175</v>
      </c>
      <c r="B29" s="5" t="s">
        <v>78</v>
      </c>
      <c r="C29" s="5" t="s">
        <v>35</v>
      </c>
      <c r="D29" s="35">
        <v>100</v>
      </c>
      <c r="E29" s="35">
        <v>0</v>
      </c>
      <c r="F29" s="35">
        <v>0</v>
      </c>
      <c r="G29" s="35">
        <v>0</v>
      </c>
      <c r="H29" s="35">
        <v>0</v>
      </c>
      <c r="I29" s="35"/>
      <c r="J29" s="35">
        <v>100</v>
      </c>
      <c r="K29" s="35">
        <v>0</v>
      </c>
      <c r="L29" s="35">
        <v>0</v>
      </c>
      <c r="M29" s="35">
        <v>0</v>
      </c>
      <c r="N29" s="35">
        <v>0</v>
      </c>
      <c r="O29" s="3">
        <f>1/5</f>
        <v>0.2</v>
      </c>
      <c r="P29" s="17" t="s">
        <v>113</v>
      </c>
      <c r="Q29" s="17" t="s">
        <v>114</v>
      </c>
      <c r="R29" s="8"/>
      <c r="S29" s="19" t="s">
        <v>112</v>
      </c>
    </row>
    <row r="30" spans="1:19" ht="18.75" customHeight="1" x14ac:dyDescent="0.15">
      <c r="A30" s="45" t="s">
        <v>174</v>
      </c>
      <c r="B30" s="10" t="s">
        <v>36</v>
      </c>
      <c r="C30" s="5" t="s">
        <v>37</v>
      </c>
      <c r="D30" s="36">
        <v>100</v>
      </c>
      <c r="E30" s="35">
        <v>0</v>
      </c>
      <c r="F30" s="35">
        <v>0</v>
      </c>
      <c r="G30" s="35">
        <v>0</v>
      </c>
      <c r="H30" s="35">
        <v>0</v>
      </c>
      <c r="I30" s="35"/>
      <c r="J30" s="39">
        <v>100</v>
      </c>
      <c r="K30" s="39">
        <v>0</v>
      </c>
      <c r="L30" s="35">
        <v>0</v>
      </c>
      <c r="M30" s="39">
        <v>0</v>
      </c>
      <c r="N30" s="39">
        <v>0</v>
      </c>
      <c r="O30" s="7">
        <f>1/5</f>
        <v>0.2</v>
      </c>
      <c r="P30" s="19" t="s">
        <v>115</v>
      </c>
      <c r="Q30" s="19" t="s">
        <v>116</v>
      </c>
      <c r="R30" s="18"/>
      <c r="S30" s="18"/>
    </row>
    <row r="31" spans="1:19" ht="18.75" customHeight="1" x14ac:dyDescent="0.15">
      <c r="A31" s="45" t="s">
        <v>173</v>
      </c>
      <c r="B31" s="10" t="s">
        <v>93</v>
      </c>
      <c r="C31" s="13" t="s">
        <v>38</v>
      </c>
      <c r="D31" s="35">
        <v>100</v>
      </c>
      <c r="E31" s="35">
        <v>43.282200000000003</v>
      </c>
      <c r="F31" s="35">
        <v>0</v>
      </c>
      <c r="G31" s="35">
        <v>0</v>
      </c>
      <c r="H31" s="35">
        <v>34.6691</v>
      </c>
      <c r="I31" s="35"/>
      <c r="J31" s="35">
        <v>100</v>
      </c>
      <c r="K31" s="35">
        <v>40.445500000000003</v>
      </c>
      <c r="L31" s="35">
        <v>0</v>
      </c>
      <c r="M31" s="35">
        <v>0</v>
      </c>
      <c r="N31" s="35">
        <v>18.337499999999999</v>
      </c>
      <c r="O31" s="7">
        <f>3/5</f>
        <v>0.6</v>
      </c>
      <c r="P31" s="8"/>
      <c r="Q31" s="8"/>
      <c r="R31" s="8"/>
      <c r="S31" s="18"/>
    </row>
    <row r="32" spans="1:19" ht="18.75" customHeight="1" x14ac:dyDescent="0.15">
      <c r="A32" s="45" t="s">
        <v>172</v>
      </c>
      <c r="B32" s="5" t="s">
        <v>79</v>
      </c>
      <c r="C32" s="14" t="s">
        <v>39</v>
      </c>
      <c r="D32" s="35">
        <v>39.916699999999999</v>
      </c>
      <c r="E32" s="35">
        <v>80.550700000000006</v>
      </c>
      <c r="F32" s="35">
        <v>0</v>
      </c>
      <c r="G32" s="35">
        <v>0</v>
      </c>
      <c r="H32" s="35">
        <v>100</v>
      </c>
      <c r="I32" s="35"/>
      <c r="J32" s="35">
        <v>1.7301</v>
      </c>
      <c r="K32" s="35">
        <v>100</v>
      </c>
      <c r="L32" s="35">
        <v>0</v>
      </c>
      <c r="M32" s="35">
        <v>0</v>
      </c>
      <c r="N32" s="35">
        <v>5.9810999999999996</v>
      </c>
      <c r="O32" s="7">
        <f>3/5</f>
        <v>0.6</v>
      </c>
      <c r="P32" s="8"/>
      <c r="Q32" s="8"/>
      <c r="R32" s="8"/>
      <c r="S32" s="18"/>
    </row>
    <row r="33" spans="1:19" ht="18.75" customHeight="1" x14ac:dyDescent="0.15">
      <c r="A33" t="s">
        <v>184</v>
      </c>
      <c r="B33" s="10" t="s">
        <v>130</v>
      </c>
      <c r="C33" s="26" t="s">
        <v>129</v>
      </c>
      <c r="D33" s="35">
        <v>100</v>
      </c>
      <c r="E33" s="35">
        <v>0</v>
      </c>
      <c r="F33" s="35">
        <v>8.5889000000000006</v>
      </c>
      <c r="G33" s="35">
        <v>0</v>
      </c>
      <c r="H33" s="35">
        <v>0</v>
      </c>
      <c r="I33" s="35"/>
      <c r="J33" s="37">
        <v>100</v>
      </c>
      <c r="K33" s="37">
        <v>0</v>
      </c>
      <c r="L33" s="35">
        <v>0.3427</v>
      </c>
      <c r="M33" s="37">
        <v>0</v>
      </c>
      <c r="N33" s="37">
        <v>0</v>
      </c>
      <c r="O33" s="3">
        <f>2/5</f>
        <v>0.4</v>
      </c>
      <c r="P33" s="18"/>
      <c r="Q33" s="18"/>
      <c r="R33" s="18"/>
      <c r="S33" s="18"/>
    </row>
    <row r="34" spans="1:19" ht="18.75" customHeight="1" x14ac:dyDescent="0.15">
      <c r="A34" s="45" t="s">
        <v>171</v>
      </c>
      <c r="B34" s="10" t="s">
        <v>84</v>
      </c>
      <c r="C34" s="5" t="s">
        <v>40</v>
      </c>
      <c r="D34" s="35">
        <v>57.165900000000001</v>
      </c>
      <c r="E34" s="35">
        <v>100</v>
      </c>
      <c r="F34" s="35">
        <v>54.824199999999998</v>
      </c>
      <c r="G34" s="35">
        <v>0</v>
      </c>
      <c r="H34" s="35">
        <v>0</v>
      </c>
      <c r="I34" s="35"/>
      <c r="J34" s="35">
        <v>17.283899999999999</v>
      </c>
      <c r="K34" s="35">
        <v>100</v>
      </c>
      <c r="L34" s="35">
        <v>7.8327999999999998</v>
      </c>
      <c r="M34" s="35">
        <v>0</v>
      </c>
      <c r="N34" s="35">
        <v>0</v>
      </c>
      <c r="O34" s="3">
        <f>3/5</f>
        <v>0.6</v>
      </c>
      <c r="P34" s="18"/>
      <c r="Q34" s="18"/>
      <c r="R34" s="18"/>
      <c r="S34" s="18"/>
    </row>
    <row r="35" spans="1:19" ht="18.75" customHeight="1" x14ac:dyDescent="0.15">
      <c r="A35" s="45" t="s">
        <v>170</v>
      </c>
      <c r="B35" s="10" t="s">
        <v>90</v>
      </c>
      <c r="C35" s="5" t="s">
        <v>41</v>
      </c>
      <c r="D35" s="35">
        <v>45.696100000000001</v>
      </c>
      <c r="E35" s="35">
        <v>53.972299999999997</v>
      </c>
      <c r="F35" s="35">
        <v>100</v>
      </c>
      <c r="G35" s="35">
        <v>32.166400000000003</v>
      </c>
      <c r="H35" s="35">
        <v>19.7849</v>
      </c>
      <c r="I35" s="35"/>
      <c r="J35" s="35">
        <v>6.0632999999999999</v>
      </c>
      <c r="K35" s="35">
        <v>11.475099999999999</v>
      </c>
      <c r="L35" s="35">
        <v>40.590400000000002</v>
      </c>
      <c r="M35" s="35">
        <v>100</v>
      </c>
      <c r="N35" s="35">
        <v>4.5129000000000001</v>
      </c>
      <c r="O35" s="3">
        <f>5/5</f>
        <v>1</v>
      </c>
      <c r="P35" s="18"/>
      <c r="Q35" s="18"/>
      <c r="R35" s="18"/>
      <c r="S35" s="18"/>
    </row>
    <row r="36" spans="1:19" ht="18.75" customHeight="1" x14ac:dyDescent="0.15">
      <c r="A36" s="45" t="s">
        <v>169</v>
      </c>
      <c r="B36" s="10" t="s">
        <v>91</v>
      </c>
      <c r="C36" s="5" t="s">
        <v>42</v>
      </c>
      <c r="D36" s="35">
        <v>100</v>
      </c>
      <c r="E36" s="35">
        <v>0</v>
      </c>
      <c r="F36" s="35">
        <v>0</v>
      </c>
      <c r="G36" s="35">
        <v>0</v>
      </c>
      <c r="H36" s="35">
        <v>0</v>
      </c>
      <c r="I36" s="35"/>
      <c r="J36" s="40">
        <v>100</v>
      </c>
      <c r="K36" s="40">
        <v>0</v>
      </c>
      <c r="L36" s="35">
        <v>0</v>
      </c>
      <c r="M36" s="40">
        <v>0</v>
      </c>
      <c r="N36" s="40">
        <v>0</v>
      </c>
      <c r="O36" s="9">
        <f>1/5</f>
        <v>0.2</v>
      </c>
      <c r="P36" s="8"/>
      <c r="Q36" s="17" t="s">
        <v>117</v>
      </c>
      <c r="R36" s="8"/>
      <c r="S36" s="18"/>
    </row>
    <row r="37" spans="1:19" ht="18.75" customHeight="1" x14ac:dyDescent="0.15">
      <c r="A37" s="45" t="s">
        <v>168</v>
      </c>
      <c r="B37" s="10" t="s">
        <v>92</v>
      </c>
      <c r="C37" s="5" t="s">
        <v>43</v>
      </c>
      <c r="D37" s="35">
        <v>100</v>
      </c>
      <c r="E37" s="35">
        <v>0</v>
      </c>
      <c r="F37" s="35">
        <v>0</v>
      </c>
      <c r="G37" s="35">
        <v>0</v>
      </c>
      <c r="H37" s="35">
        <v>0</v>
      </c>
      <c r="I37" s="35"/>
      <c r="J37" s="40">
        <v>100</v>
      </c>
      <c r="K37" s="40">
        <v>0</v>
      </c>
      <c r="L37" s="35">
        <v>0</v>
      </c>
      <c r="M37" s="40">
        <v>0</v>
      </c>
      <c r="N37" s="40">
        <v>0</v>
      </c>
      <c r="O37" s="9">
        <f>1/5</f>
        <v>0.2</v>
      </c>
      <c r="P37" s="8"/>
      <c r="Q37" s="8"/>
      <c r="R37" s="8"/>
      <c r="S37" s="18"/>
    </row>
    <row r="38" spans="1:19" ht="18.75" customHeight="1" x14ac:dyDescent="0.15">
      <c r="A38" s="45" t="s">
        <v>167</v>
      </c>
      <c r="B38" s="5" t="s">
        <v>44</v>
      </c>
      <c r="C38" s="5" t="s">
        <v>45</v>
      </c>
      <c r="D38" s="35">
        <v>95.336100000000002</v>
      </c>
      <c r="E38" s="35">
        <v>100</v>
      </c>
      <c r="F38" s="35">
        <v>94.083200000000005</v>
      </c>
      <c r="G38" s="35">
        <v>0</v>
      </c>
      <c r="H38" s="35">
        <v>96.138800000000003</v>
      </c>
      <c r="I38" s="35"/>
      <c r="J38" s="35">
        <v>6.6803999999999997</v>
      </c>
      <c r="K38" s="35">
        <v>100</v>
      </c>
      <c r="L38" s="35">
        <v>3.6764000000000001</v>
      </c>
      <c r="M38" s="35">
        <v>0</v>
      </c>
      <c r="N38" s="35">
        <v>46.802599999999998</v>
      </c>
      <c r="O38" s="9">
        <f>4/5</f>
        <v>0.8</v>
      </c>
      <c r="P38" s="18"/>
      <c r="Q38" s="19" t="s">
        <v>118</v>
      </c>
      <c r="R38" s="18"/>
      <c r="S38" s="18"/>
    </row>
    <row r="39" spans="1:19" ht="18.75" customHeight="1" x14ac:dyDescent="0.15">
      <c r="A39" t="s">
        <v>187</v>
      </c>
      <c r="B39" s="10" t="s">
        <v>46</v>
      </c>
      <c r="C39" s="5" t="s">
        <v>47</v>
      </c>
      <c r="D39" s="35">
        <v>77.617199999999997</v>
      </c>
      <c r="E39" s="35">
        <v>59.7911</v>
      </c>
      <c r="F39" s="35">
        <v>89.773499999999999</v>
      </c>
      <c r="G39" s="35">
        <v>0</v>
      </c>
      <c r="H39" s="35">
        <v>100</v>
      </c>
      <c r="I39" s="35"/>
      <c r="J39" s="35">
        <v>6.6096000000000004</v>
      </c>
      <c r="K39" s="35">
        <v>100</v>
      </c>
      <c r="L39" s="35">
        <v>15.3217</v>
      </c>
      <c r="M39" s="35">
        <v>0</v>
      </c>
      <c r="N39" s="35">
        <v>67.482500000000002</v>
      </c>
      <c r="O39" s="9">
        <f>4/5</f>
        <v>0.8</v>
      </c>
      <c r="P39" s="18"/>
      <c r="Q39" s="18"/>
      <c r="R39" s="18"/>
      <c r="S39" s="18"/>
    </row>
    <row r="40" spans="1:19" ht="18.75" customHeight="1" x14ac:dyDescent="0.15">
      <c r="A40" t="s">
        <v>186</v>
      </c>
      <c r="B40" s="10" t="s">
        <v>133</v>
      </c>
      <c r="C40" s="34" t="s">
        <v>48</v>
      </c>
      <c r="D40" s="35">
        <v>38.643900000000002</v>
      </c>
      <c r="E40" s="35">
        <v>67.831400000000002</v>
      </c>
      <c r="F40" s="35">
        <v>100</v>
      </c>
      <c r="G40" s="35">
        <v>0</v>
      </c>
      <c r="H40" s="35">
        <v>0</v>
      </c>
      <c r="I40" s="35"/>
      <c r="J40" s="35">
        <v>22.470199999999998</v>
      </c>
      <c r="K40" s="38">
        <v>100</v>
      </c>
      <c r="L40" s="35">
        <v>67.127399999999994</v>
      </c>
      <c r="M40" s="38">
        <v>0</v>
      </c>
      <c r="N40" s="38">
        <v>0</v>
      </c>
      <c r="O40" s="9">
        <f>3/5</f>
        <v>0.6</v>
      </c>
      <c r="P40" s="18"/>
      <c r="Q40" s="18"/>
      <c r="R40" s="18"/>
      <c r="S40" s="18"/>
    </row>
    <row r="41" spans="1:19" ht="18.75" customHeight="1" x14ac:dyDescent="0.15">
      <c r="A41" s="45" t="s">
        <v>166</v>
      </c>
      <c r="B41" s="10" t="s">
        <v>125</v>
      </c>
      <c r="C41" s="5" t="s">
        <v>49</v>
      </c>
      <c r="D41" s="35">
        <v>100</v>
      </c>
      <c r="E41" s="35">
        <v>0</v>
      </c>
      <c r="F41" s="35">
        <v>46.875300000000003</v>
      </c>
      <c r="G41" s="35">
        <v>0</v>
      </c>
      <c r="H41" s="35">
        <v>44.0336</v>
      </c>
      <c r="I41" s="35"/>
      <c r="J41" s="35">
        <v>100</v>
      </c>
      <c r="K41" s="35">
        <v>0</v>
      </c>
      <c r="L41" s="35">
        <v>1.7084999999999999</v>
      </c>
      <c r="M41" s="35">
        <v>0</v>
      </c>
      <c r="N41" s="35">
        <v>4.3891999999999998</v>
      </c>
      <c r="O41" s="9">
        <f>3/5</f>
        <v>0.6</v>
      </c>
      <c r="P41" s="17" t="s">
        <v>119</v>
      </c>
      <c r="Q41" s="8"/>
      <c r="R41" s="8"/>
      <c r="S41" s="18"/>
    </row>
    <row r="42" spans="1:19" ht="18.75" customHeight="1" x14ac:dyDescent="0.15">
      <c r="A42" s="45" t="s">
        <v>165</v>
      </c>
      <c r="B42" s="10" t="s">
        <v>126</v>
      </c>
      <c r="C42" s="32" t="s">
        <v>120</v>
      </c>
      <c r="D42" s="35">
        <v>0</v>
      </c>
      <c r="E42" s="35">
        <v>0</v>
      </c>
      <c r="F42" s="35">
        <v>100</v>
      </c>
      <c r="G42" s="35">
        <v>93.2423</v>
      </c>
      <c r="H42" s="35">
        <v>0</v>
      </c>
      <c r="I42" s="35"/>
      <c r="J42" s="35">
        <v>0</v>
      </c>
      <c r="K42" s="35">
        <v>0</v>
      </c>
      <c r="L42" s="35">
        <v>21.9252</v>
      </c>
      <c r="M42" s="35">
        <v>100</v>
      </c>
      <c r="N42" s="35">
        <v>0</v>
      </c>
      <c r="O42" s="9">
        <f>2/5</f>
        <v>0.4</v>
      </c>
      <c r="P42" s="8"/>
      <c r="Q42" s="8"/>
      <c r="R42" s="8"/>
      <c r="S42" s="18"/>
    </row>
    <row r="43" spans="1:19" ht="18.75" customHeight="1" x14ac:dyDescent="0.15">
      <c r="A43" t="s">
        <v>185</v>
      </c>
      <c r="B43" s="5" t="s">
        <v>50</v>
      </c>
      <c r="C43" s="13" t="s">
        <v>51</v>
      </c>
      <c r="D43" s="35">
        <v>0</v>
      </c>
      <c r="E43" s="35">
        <v>50.617699999999999</v>
      </c>
      <c r="F43" s="35">
        <v>100</v>
      </c>
      <c r="G43" s="35">
        <v>0</v>
      </c>
      <c r="H43" s="35">
        <v>66.004199999999997</v>
      </c>
      <c r="I43" s="35"/>
      <c r="J43" s="35">
        <v>0</v>
      </c>
      <c r="K43" s="35">
        <v>43.543100000000003</v>
      </c>
      <c r="L43" s="35">
        <v>18.75</v>
      </c>
      <c r="M43" s="35">
        <v>0</v>
      </c>
      <c r="N43" s="35">
        <v>100</v>
      </c>
      <c r="O43" s="9">
        <f>3/5</f>
        <v>0.6</v>
      </c>
      <c r="P43" s="8"/>
      <c r="Q43" s="17" t="s">
        <v>121</v>
      </c>
      <c r="R43" s="8"/>
      <c r="S43" s="18"/>
    </row>
    <row r="44" spans="1:19" ht="18.75" customHeight="1" x14ac:dyDescent="0.15">
      <c r="A44" s="45" t="s">
        <v>164</v>
      </c>
      <c r="B44" s="5" t="s">
        <v>80</v>
      </c>
      <c r="C44" s="5" t="s">
        <v>52</v>
      </c>
      <c r="D44" s="35">
        <v>100</v>
      </c>
      <c r="E44" s="35">
        <v>78.510900000000007</v>
      </c>
      <c r="F44" s="35">
        <v>19.965399999999999</v>
      </c>
      <c r="G44" s="35">
        <v>0</v>
      </c>
      <c r="H44" s="35">
        <v>64.802000000000007</v>
      </c>
      <c r="I44" s="35"/>
      <c r="J44" s="35">
        <v>29.643999999999998</v>
      </c>
      <c r="K44" s="35">
        <v>100</v>
      </c>
      <c r="L44" s="35">
        <v>2.8033000000000001</v>
      </c>
      <c r="M44" s="35">
        <v>0</v>
      </c>
      <c r="N44" s="35">
        <v>23.103300000000001</v>
      </c>
      <c r="O44" s="3">
        <f>4/5</f>
        <v>0.8</v>
      </c>
      <c r="P44" s="8"/>
      <c r="Q44" s="17" t="s">
        <v>122</v>
      </c>
      <c r="R44" s="8"/>
      <c r="S44" s="18"/>
    </row>
    <row r="45" spans="1:19" ht="18.75" customHeight="1" x14ac:dyDescent="0.15">
      <c r="A45" s="45" t="s">
        <v>163</v>
      </c>
      <c r="B45" s="5" t="s">
        <v>53</v>
      </c>
      <c r="C45" s="34" t="s">
        <v>54</v>
      </c>
      <c r="D45" s="35">
        <v>33.057600000000001</v>
      </c>
      <c r="E45" s="35">
        <v>93.336699999999993</v>
      </c>
      <c r="F45" s="35">
        <v>100</v>
      </c>
      <c r="G45" s="35">
        <v>0</v>
      </c>
      <c r="H45" s="35">
        <v>0</v>
      </c>
      <c r="I45" s="35"/>
      <c r="J45" s="35">
        <v>13.2492</v>
      </c>
      <c r="K45" s="35">
        <v>100</v>
      </c>
      <c r="L45" s="35">
        <v>17.437100000000001</v>
      </c>
      <c r="M45" s="35">
        <v>0</v>
      </c>
      <c r="N45" s="35">
        <v>0</v>
      </c>
      <c r="O45" s="3">
        <f t="shared" ref="O45" si="5">3/5</f>
        <v>0.6</v>
      </c>
      <c r="P45" s="8"/>
      <c r="Q45" s="17" t="s">
        <v>123</v>
      </c>
      <c r="R45" s="8"/>
      <c r="S45" s="18"/>
    </row>
    <row r="46" spans="1:19" ht="18.75" customHeight="1" x14ac:dyDescent="0.15">
      <c r="A46" s="45" t="s">
        <v>162</v>
      </c>
      <c r="B46" s="10" t="s">
        <v>127</v>
      </c>
      <c r="C46" s="13" t="s">
        <v>94</v>
      </c>
      <c r="D46" s="35">
        <v>100</v>
      </c>
      <c r="E46" s="35">
        <v>60.406765455667802</v>
      </c>
      <c r="F46" s="35">
        <v>71.234966210761655</v>
      </c>
      <c r="G46" s="35">
        <v>20.68350774508756</v>
      </c>
      <c r="H46" s="35">
        <v>66.337704278924278</v>
      </c>
      <c r="I46" s="35"/>
      <c r="J46" s="35">
        <v>78.487536388323974</v>
      </c>
      <c r="K46" s="35">
        <v>100</v>
      </c>
      <c r="L46" s="35">
        <v>14.370978634827344</v>
      </c>
      <c r="M46" s="35">
        <v>4.7178518848113145</v>
      </c>
      <c r="N46" s="35">
        <v>17.945380823621214</v>
      </c>
      <c r="O46" s="3">
        <f>5/5</f>
        <v>1</v>
      </c>
      <c r="P46" s="8"/>
      <c r="Q46" s="8"/>
      <c r="R46" s="8"/>
      <c r="S46" s="18"/>
    </row>
    <row r="47" spans="1:19" ht="18.75" customHeight="1" x14ac:dyDescent="0.15">
      <c r="A47" s="45" t="s">
        <v>157</v>
      </c>
      <c r="B47" s="10" t="s">
        <v>55</v>
      </c>
      <c r="C47" s="20" t="s">
        <v>55</v>
      </c>
      <c r="D47" s="35">
        <v>100</v>
      </c>
      <c r="E47" s="35">
        <v>0</v>
      </c>
      <c r="F47" s="35">
        <v>9.7227999999999994</v>
      </c>
      <c r="G47" s="35">
        <v>0</v>
      </c>
      <c r="H47" s="35">
        <v>0</v>
      </c>
      <c r="I47" s="35"/>
      <c r="J47" s="35">
        <v>100</v>
      </c>
      <c r="K47" s="35">
        <v>0</v>
      </c>
      <c r="L47" s="35">
        <v>6.8368000000000002</v>
      </c>
      <c r="M47" s="35">
        <v>0</v>
      </c>
      <c r="N47" s="35">
        <v>0</v>
      </c>
      <c r="O47" s="9">
        <f>2/5</f>
        <v>0.4</v>
      </c>
      <c r="P47" s="18"/>
      <c r="Q47" s="19" t="s">
        <v>124</v>
      </c>
      <c r="R47" s="18"/>
      <c r="S47" s="18"/>
    </row>
    <row r="48" spans="1:19" ht="18.75" customHeight="1" x14ac:dyDescent="0.15">
      <c r="A48" s="45" t="s">
        <v>158</v>
      </c>
      <c r="B48" s="5" t="s">
        <v>81</v>
      </c>
      <c r="C48" s="5" t="s">
        <v>56</v>
      </c>
      <c r="D48" s="35">
        <v>100</v>
      </c>
      <c r="E48" s="35">
        <v>0</v>
      </c>
      <c r="F48" s="35">
        <v>0</v>
      </c>
      <c r="G48" s="35">
        <v>0</v>
      </c>
      <c r="H48" s="35">
        <v>0</v>
      </c>
      <c r="I48" s="35"/>
      <c r="J48" s="35">
        <v>100</v>
      </c>
      <c r="K48" s="35">
        <v>0</v>
      </c>
      <c r="L48" s="35">
        <v>0</v>
      </c>
      <c r="M48" s="35">
        <v>0</v>
      </c>
      <c r="N48" s="35">
        <v>0</v>
      </c>
      <c r="O48" s="9">
        <f t="shared" ref="O48" si="6">1/5</f>
        <v>0.2</v>
      </c>
      <c r="P48" s="8"/>
      <c r="Q48" s="8"/>
      <c r="R48" s="8"/>
      <c r="S48" s="8"/>
    </row>
    <row r="49" spans="1:19" ht="18.75" customHeight="1" x14ac:dyDescent="0.15">
      <c r="A49" s="45" t="s">
        <v>159</v>
      </c>
      <c r="B49" s="5" t="s">
        <v>82</v>
      </c>
      <c r="C49" s="5" t="s">
        <v>57</v>
      </c>
      <c r="D49" s="35">
        <v>100</v>
      </c>
      <c r="E49" s="35">
        <v>0</v>
      </c>
      <c r="F49" s="35">
        <v>45.228400000000001</v>
      </c>
      <c r="G49" s="35">
        <v>0</v>
      </c>
      <c r="H49" s="35">
        <v>0</v>
      </c>
      <c r="I49" s="35"/>
      <c r="J49" s="35">
        <v>100</v>
      </c>
      <c r="K49" s="35">
        <v>0</v>
      </c>
      <c r="L49" s="35">
        <v>1.7447999999999999</v>
      </c>
      <c r="M49" s="35">
        <v>0</v>
      </c>
      <c r="N49" s="35">
        <v>0</v>
      </c>
      <c r="O49" s="9">
        <f>2/5</f>
        <v>0.4</v>
      </c>
      <c r="P49" s="8"/>
      <c r="Q49" s="8"/>
      <c r="R49" s="8"/>
      <c r="S49" s="18"/>
    </row>
    <row r="50" spans="1:19" ht="18.75" customHeight="1" x14ac:dyDescent="0.15">
      <c r="A50" s="45" t="s">
        <v>160</v>
      </c>
      <c r="B50" s="5" t="s">
        <v>83</v>
      </c>
      <c r="C50" s="5" t="s">
        <v>58</v>
      </c>
      <c r="D50" s="35">
        <v>100</v>
      </c>
      <c r="E50" s="35">
        <v>0</v>
      </c>
      <c r="F50" s="35">
        <v>50.778700000000001</v>
      </c>
      <c r="G50" s="35">
        <v>0</v>
      </c>
      <c r="H50" s="35">
        <v>0</v>
      </c>
      <c r="I50" s="35"/>
      <c r="J50" s="35">
        <v>100</v>
      </c>
      <c r="K50" s="35">
        <v>0</v>
      </c>
      <c r="L50" s="35">
        <v>1.0088999999999999</v>
      </c>
      <c r="M50" s="35">
        <v>0</v>
      </c>
      <c r="N50" s="35">
        <v>0</v>
      </c>
      <c r="O50" s="9">
        <f>2/5</f>
        <v>0.4</v>
      </c>
      <c r="P50" s="8"/>
      <c r="Q50" s="8"/>
      <c r="R50" s="8"/>
      <c r="S50" s="18"/>
    </row>
    <row r="51" spans="1:19" ht="18.75" customHeight="1" x14ac:dyDescent="0.15">
      <c r="A51" s="45" t="s">
        <v>161</v>
      </c>
      <c r="B51" s="10" t="s">
        <v>59</v>
      </c>
      <c r="C51" s="20" t="s">
        <v>59</v>
      </c>
      <c r="D51" s="35">
        <v>0</v>
      </c>
      <c r="E51" s="35">
        <v>100.6662</v>
      </c>
      <c r="F51" s="35">
        <v>100</v>
      </c>
      <c r="G51" s="35">
        <v>0</v>
      </c>
      <c r="H51" s="35">
        <v>0</v>
      </c>
      <c r="I51" s="35"/>
      <c r="J51" s="35">
        <v>0</v>
      </c>
      <c r="K51" s="35">
        <v>100</v>
      </c>
      <c r="L51" s="35">
        <v>29.451599999999999</v>
      </c>
      <c r="M51" s="35">
        <v>0</v>
      </c>
      <c r="N51" s="35">
        <v>0</v>
      </c>
      <c r="O51" s="9">
        <f>2/5</f>
        <v>0.4</v>
      </c>
      <c r="P51" s="8"/>
      <c r="Q51" s="8"/>
      <c r="R51" s="8"/>
      <c r="S51" s="8"/>
    </row>
    <row r="52" spans="1:19" ht="14.25" customHeight="1" x14ac:dyDescent="0.15">
      <c r="B52" s="5"/>
      <c r="C52" s="5"/>
      <c r="D52" s="3"/>
      <c r="E52" s="3"/>
      <c r="F52" s="3"/>
      <c r="G52" s="3"/>
      <c r="H52" s="3"/>
      <c r="I52" s="30"/>
      <c r="J52" s="5"/>
      <c r="K52" s="5"/>
      <c r="L52" s="5"/>
      <c r="M52" s="5"/>
      <c r="N52" s="5"/>
      <c r="O52" s="3"/>
      <c r="P52" s="5"/>
      <c r="Q52" s="12"/>
      <c r="R52" s="12"/>
      <c r="S52" s="5"/>
    </row>
    <row r="53" spans="1:19" ht="14.25" customHeight="1" x14ac:dyDescent="0.15">
      <c r="B53" s="6"/>
      <c r="D53" s="1"/>
      <c r="E53" s="1"/>
      <c r="F53" s="1"/>
      <c r="G53" s="1"/>
      <c r="H53" s="1"/>
      <c r="I53" s="33"/>
      <c r="O53" s="1"/>
    </row>
    <row r="54" spans="1:19" ht="14.25" customHeight="1" x14ac:dyDescent="0.15">
      <c r="B54" s="14"/>
      <c r="D54" s="1"/>
      <c r="E54" s="1"/>
      <c r="F54" s="1"/>
      <c r="G54" s="1"/>
      <c r="H54" s="1"/>
      <c r="I54" s="33"/>
      <c r="O54" s="1"/>
    </row>
    <row r="55" spans="1:19" ht="14.25" customHeight="1" x14ac:dyDescent="0.15">
      <c r="B55" s="14"/>
      <c r="D55" s="1"/>
      <c r="E55" s="1"/>
      <c r="F55" s="1"/>
      <c r="G55" s="1"/>
      <c r="H55" s="1"/>
      <c r="I55" s="33"/>
      <c r="O55" s="1"/>
    </row>
    <row r="56" spans="1:19" ht="14.25" customHeight="1" x14ac:dyDescent="0.15">
      <c r="B56" s="14"/>
      <c r="D56" s="1"/>
      <c r="E56" s="1"/>
      <c r="F56" s="1"/>
      <c r="G56" s="1"/>
      <c r="H56" s="1"/>
      <c r="I56" s="33"/>
      <c r="O56" s="1"/>
    </row>
    <row r="57" spans="1:19" ht="14.25" customHeight="1" x14ac:dyDescent="0.15">
      <c r="D57" s="1"/>
      <c r="E57" s="1"/>
      <c r="F57" s="1"/>
      <c r="G57" s="1"/>
      <c r="H57" s="1"/>
      <c r="I57" s="33"/>
      <c r="O57" s="1"/>
    </row>
    <row r="58" spans="1:19" ht="14.25" customHeight="1" x14ac:dyDescent="0.15">
      <c r="D58" s="1"/>
      <c r="E58" s="1"/>
      <c r="F58" s="1"/>
      <c r="G58" s="1"/>
      <c r="H58" s="1"/>
      <c r="I58" s="33"/>
      <c r="O58" s="1"/>
    </row>
    <row r="59" spans="1:19" ht="14.25" customHeight="1" x14ac:dyDescent="0.15">
      <c r="D59" s="1"/>
      <c r="E59" s="1"/>
      <c r="F59" s="1"/>
      <c r="G59" s="1"/>
      <c r="H59" s="1"/>
      <c r="I59" s="33"/>
      <c r="O59" s="1"/>
    </row>
    <row r="60" spans="1:19" ht="14.25" customHeight="1" x14ac:dyDescent="0.15">
      <c r="D60" s="1"/>
      <c r="E60" s="1"/>
      <c r="F60" s="1"/>
      <c r="G60" s="1"/>
      <c r="H60" s="1"/>
      <c r="I60" s="33"/>
      <c r="O60" s="1"/>
    </row>
    <row r="61" spans="1:19" ht="14.25" customHeight="1" x14ac:dyDescent="0.15">
      <c r="D61" s="1"/>
      <c r="E61" s="1"/>
      <c r="F61" s="1"/>
      <c r="G61" s="1"/>
      <c r="H61" s="1"/>
      <c r="I61" s="33"/>
      <c r="O61" s="1"/>
    </row>
    <row r="62" spans="1:19" ht="14.25" customHeight="1" x14ac:dyDescent="0.15">
      <c r="D62" s="1"/>
      <c r="E62" s="1"/>
      <c r="F62" s="1"/>
      <c r="G62" s="1"/>
      <c r="H62" s="1"/>
      <c r="I62" s="33"/>
      <c r="O62" s="1"/>
    </row>
    <row r="63" spans="1:19" ht="14.25" customHeight="1" x14ac:dyDescent="0.15">
      <c r="D63" s="1"/>
      <c r="E63" s="1"/>
      <c r="F63" s="1"/>
      <c r="G63" s="1"/>
      <c r="H63" s="1"/>
      <c r="I63" s="33"/>
      <c r="O63" s="1"/>
    </row>
    <row r="64" spans="1:19" ht="14.25" customHeight="1" x14ac:dyDescent="0.15">
      <c r="D64" s="1"/>
      <c r="E64" s="1"/>
      <c r="F64" s="1"/>
      <c r="G64" s="1"/>
      <c r="H64" s="1"/>
      <c r="I64" s="33"/>
      <c r="O64" s="1"/>
    </row>
    <row r="65" spans="4:15" ht="14.25" customHeight="1" x14ac:dyDescent="0.15">
      <c r="D65" s="1"/>
      <c r="E65" s="1"/>
      <c r="F65" s="1"/>
      <c r="G65" s="1"/>
      <c r="H65" s="1"/>
      <c r="I65" s="33"/>
      <c r="O65" s="1"/>
    </row>
    <row r="66" spans="4:15" ht="14.25" customHeight="1" x14ac:dyDescent="0.15">
      <c r="D66" s="1"/>
      <c r="E66" s="1"/>
      <c r="F66" s="1"/>
      <c r="G66" s="1"/>
      <c r="H66" s="1"/>
      <c r="I66" s="33"/>
      <c r="O66" s="1"/>
    </row>
    <row r="67" spans="4:15" ht="14.25" customHeight="1" x14ac:dyDescent="0.15">
      <c r="D67" s="1"/>
      <c r="E67" s="1"/>
      <c r="F67" s="1"/>
      <c r="G67" s="1"/>
      <c r="H67" s="1"/>
      <c r="I67" s="33"/>
      <c r="O67" s="1"/>
    </row>
    <row r="68" spans="4:15" ht="14.25" customHeight="1" x14ac:dyDescent="0.15">
      <c r="D68" s="1"/>
      <c r="E68" s="1"/>
      <c r="F68" s="1"/>
      <c r="G68" s="1"/>
      <c r="H68" s="1"/>
      <c r="I68" s="33"/>
      <c r="O68" s="1"/>
    </row>
    <row r="69" spans="4:15" ht="14.25" customHeight="1" x14ac:dyDescent="0.15">
      <c r="D69" s="1"/>
      <c r="E69" s="1"/>
      <c r="F69" s="1"/>
      <c r="G69" s="1"/>
      <c r="H69" s="1"/>
      <c r="I69" s="33"/>
      <c r="O69" s="1"/>
    </row>
    <row r="70" spans="4:15" ht="14.25" customHeight="1" x14ac:dyDescent="0.15">
      <c r="D70" s="1"/>
      <c r="E70" s="1"/>
      <c r="F70" s="1"/>
      <c r="G70" s="1"/>
      <c r="H70" s="1"/>
      <c r="I70" s="33"/>
      <c r="O70" s="1"/>
    </row>
    <row r="71" spans="4:15" ht="14.25" customHeight="1" x14ac:dyDescent="0.15">
      <c r="D71" s="1"/>
      <c r="E71" s="1"/>
      <c r="F71" s="1"/>
      <c r="G71" s="1"/>
      <c r="H71" s="1"/>
      <c r="I71" s="33"/>
      <c r="O71" s="1"/>
    </row>
    <row r="72" spans="4:15" ht="14.25" customHeight="1" x14ac:dyDescent="0.15">
      <c r="D72" s="1"/>
      <c r="E72" s="1"/>
      <c r="F72" s="1"/>
      <c r="G72" s="1"/>
      <c r="H72" s="1"/>
      <c r="I72" s="33"/>
      <c r="O72" s="1"/>
    </row>
    <row r="73" spans="4:15" ht="14.25" customHeight="1" x14ac:dyDescent="0.15">
      <c r="D73" s="1"/>
      <c r="E73" s="1"/>
      <c r="F73" s="1"/>
      <c r="G73" s="1"/>
      <c r="H73" s="1"/>
      <c r="I73" s="33"/>
      <c r="O73" s="1"/>
    </row>
    <row r="74" spans="4:15" ht="14.25" customHeight="1" x14ac:dyDescent="0.15">
      <c r="D74" s="1"/>
      <c r="E74" s="1"/>
      <c r="F74" s="1"/>
      <c r="G74" s="1"/>
      <c r="H74" s="1"/>
      <c r="I74" s="33"/>
      <c r="O74" s="1"/>
    </row>
    <row r="75" spans="4:15" ht="14.25" customHeight="1" x14ac:dyDescent="0.15">
      <c r="D75" s="1"/>
      <c r="E75" s="1"/>
      <c r="F75" s="1"/>
      <c r="G75" s="1"/>
      <c r="H75" s="1"/>
      <c r="I75" s="33"/>
      <c r="O75" s="1"/>
    </row>
    <row r="76" spans="4:15" ht="14.25" customHeight="1" x14ac:dyDescent="0.15">
      <c r="D76" s="1"/>
      <c r="E76" s="1"/>
      <c r="F76" s="1"/>
      <c r="G76" s="1"/>
      <c r="H76" s="1"/>
      <c r="I76" s="33"/>
      <c r="O76" s="1"/>
    </row>
    <row r="77" spans="4:15" ht="14.25" customHeight="1" x14ac:dyDescent="0.15">
      <c r="D77" s="1"/>
      <c r="E77" s="1"/>
      <c r="F77" s="1"/>
      <c r="G77" s="1"/>
      <c r="H77" s="1"/>
      <c r="I77" s="33"/>
      <c r="O77" s="1"/>
    </row>
    <row r="78" spans="4:15" ht="14.25" customHeight="1" x14ac:dyDescent="0.15">
      <c r="D78" s="1"/>
      <c r="E78" s="1"/>
      <c r="F78" s="1"/>
      <c r="G78" s="1"/>
      <c r="H78" s="1"/>
      <c r="I78" s="33"/>
      <c r="O78" s="1"/>
    </row>
    <row r="79" spans="4:15" ht="14.25" customHeight="1" x14ac:dyDescent="0.15">
      <c r="D79" s="1"/>
      <c r="E79" s="1"/>
      <c r="F79" s="1"/>
      <c r="G79" s="1"/>
      <c r="H79" s="1"/>
      <c r="I79" s="33"/>
      <c r="O79" s="1"/>
    </row>
    <row r="80" spans="4:15" ht="14.25" customHeight="1" x14ac:dyDescent="0.15">
      <c r="D80" s="1"/>
      <c r="E80" s="1"/>
      <c r="F80" s="1"/>
      <c r="G80" s="1"/>
      <c r="H80" s="1"/>
      <c r="I80" s="33"/>
      <c r="O80" s="1"/>
    </row>
    <row r="81" spans="4:15" ht="14.25" customHeight="1" x14ac:dyDescent="0.15">
      <c r="D81" s="1"/>
      <c r="E81" s="1"/>
      <c r="F81" s="1"/>
      <c r="G81" s="1"/>
      <c r="H81" s="1"/>
      <c r="I81" s="33"/>
      <c r="O81" s="1"/>
    </row>
    <row r="82" spans="4:15" ht="14.25" customHeight="1" x14ac:dyDescent="0.15">
      <c r="D82" s="1"/>
      <c r="E82" s="1"/>
      <c r="F82" s="1"/>
      <c r="G82" s="1"/>
      <c r="H82" s="1"/>
      <c r="I82" s="33"/>
      <c r="O82" s="1"/>
    </row>
    <row r="83" spans="4:15" ht="14.25" customHeight="1" x14ac:dyDescent="0.15">
      <c r="D83" s="1"/>
      <c r="E83" s="1"/>
      <c r="F83" s="1"/>
      <c r="G83" s="1"/>
      <c r="H83" s="1"/>
      <c r="I83" s="33"/>
      <c r="O83" s="1"/>
    </row>
    <row r="84" spans="4:15" ht="14.25" customHeight="1" x14ac:dyDescent="0.15">
      <c r="D84" s="1"/>
      <c r="E84" s="1"/>
      <c r="F84" s="1"/>
      <c r="G84" s="1"/>
      <c r="H84" s="1"/>
      <c r="I84" s="33"/>
      <c r="O84" s="1"/>
    </row>
    <row r="85" spans="4:15" ht="14.25" customHeight="1" x14ac:dyDescent="0.15">
      <c r="D85" s="1"/>
      <c r="E85" s="1"/>
      <c r="F85" s="1"/>
      <c r="G85" s="1"/>
      <c r="H85" s="1"/>
      <c r="I85" s="33"/>
      <c r="O85" s="1"/>
    </row>
    <row r="86" spans="4:15" ht="14.25" customHeight="1" x14ac:dyDescent="0.15">
      <c r="D86" s="1"/>
      <c r="E86" s="1"/>
      <c r="F86" s="1"/>
      <c r="G86" s="1"/>
      <c r="H86" s="1"/>
      <c r="I86" s="33"/>
      <c r="O86" s="1"/>
    </row>
    <row r="87" spans="4:15" ht="14.25" customHeight="1" x14ac:dyDescent="0.15">
      <c r="D87" s="1"/>
      <c r="E87" s="1"/>
      <c r="F87" s="1"/>
      <c r="G87" s="1"/>
      <c r="H87" s="1"/>
      <c r="I87" s="33"/>
      <c r="O87" s="1"/>
    </row>
    <row r="88" spans="4:15" ht="14.25" customHeight="1" x14ac:dyDescent="0.15">
      <c r="D88" s="1"/>
      <c r="E88" s="1"/>
      <c r="F88" s="1"/>
      <c r="G88" s="1"/>
      <c r="H88" s="1"/>
      <c r="I88" s="33"/>
      <c r="O88" s="1"/>
    </row>
    <row r="89" spans="4:15" ht="14.25" customHeight="1" x14ac:dyDescent="0.15">
      <c r="D89" s="1"/>
      <c r="E89" s="1"/>
      <c r="F89" s="1"/>
      <c r="G89" s="1"/>
      <c r="H89" s="1"/>
      <c r="I89" s="33"/>
      <c r="O89" s="1"/>
    </row>
    <row r="90" spans="4:15" ht="14.25" customHeight="1" x14ac:dyDescent="0.15">
      <c r="D90" s="1"/>
      <c r="E90" s="1"/>
      <c r="F90" s="1"/>
      <c r="G90" s="1"/>
      <c r="H90" s="1"/>
      <c r="I90" s="33"/>
      <c r="O90" s="1"/>
    </row>
    <row r="91" spans="4:15" ht="14.25" customHeight="1" x14ac:dyDescent="0.15">
      <c r="D91" s="1"/>
      <c r="E91" s="1"/>
      <c r="F91" s="1"/>
      <c r="G91" s="1"/>
      <c r="H91" s="1"/>
      <c r="I91" s="33"/>
      <c r="O91" s="1"/>
    </row>
    <row r="92" spans="4:15" ht="14.25" customHeight="1" x14ac:dyDescent="0.15">
      <c r="D92" s="1"/>
      <c r="E92" s="1"/>
      <c r="F92" s="1"/>
      <c r="G92" s="1"/>
      <c r="H92" s="1"/>
      <c r="I92" s="33"/>
      <c r="O92" s="1"/>
    </row>
    <row r="93" spans="4:15" ht="14.25" customHeight="1" x14ac:dyDescent="0.15">
      <c r="D93" s="1"/>
      <c r="E93" s="1"/>
      <c r="F93" s="1"/>
      <c r="G93" s="1"/>
      <c r="H93" s="1"/>
      <c r="I93" s="33"/>
      <c r="O93" s="1"/>
    </row>
    <row r="94" spans="4:15" ht="14.25" customHeight="1" x14ac:dyDescent="0.15">
      <c r="D94" s="1"/>
      <c r="E94" s="1"/>
      <c r="F94" s="1"/>
      <c r="G94" s="1"/>
      <c r="H94" s="1"/>
      <c r="I94" s="33"/>
      <c r="O94" s="1"/>
    </row>
    <row r="95" spans="4:15" ht="14.25" customHeight="1" x14ac:dyDescent="0.15">
      <c r="D95" s="1"/>
      <c r="E95" s="1"/>
      <c r="F95" s="1"/>
      <c r="G95" s="1"/>
      <c r="H95" s="1"/>
      <c r="I95" s="33"/>
      <c r="O95" s="1"/>
    </row>
    <row r="96" spans="4:15" ht="14.25" customHeight="1" x14ac:dyDescent="0.15">
      <c r="D96" s="1"/>
      <c r="E96" s="1"/>
      <c r="F96" s="1"/>
      <c r="G96" s="1"/>
      <c r="H96" s="1"/>
      <c r="I96" s="33"/>
      <c r="O96" s="1"/>
    </row>
    <row r="97" spans="4:15" ht="14.25" customHeight="1" x14ac:dyDescent="0.15">
      <c r="D97" s="1"/>
      <c r="E97" s="1"/>
      <c r="F97" s="1"/>
      <c r="G97" s="1"/>
      <c r="H97" s="1"/>
      <c r="I97" s="33"/>
      <c r="O97" s="1"/>
    </row>
    <row r="98" spans="4:15" ht="14.25" customHeight="1" x14ac:dyDescent="0.15">
      <c r="D98" s="1"/>
      <c r="E98" s="1"/>
      <c r="F98" s="1"/>
      <c r="G98" s="1"/>
      <c r="H98" s="1"/>
      <c r="I98" s="33"/>
      <c r="O98" s="1"/>
    </row>
    <row r="99" spans="4:15" ht="14.25" customHeight="1" x14ac:dyDescent="0.15">
      <c r="D99" s="1"/>
      <c r="E99" s="1"/>
      <c r="F99" s="1"/>
      <c r="G99" s="1"/>
      <c r="H99" s="1"/>
      <c r="I99" s="33"/>
      <c r="O99" s="1"/>
    </row>
    <row r="100" spans="4:15" ht="14.25" customHeight="1" x14ac:dyDescent="0.15">
      <c r="D100" s="1"/>
      <c r="E100" s="1"/>
      <c r="F100" s="1"/>
      <c r="G100" s="1"/>
      <c r="H100" s="1"/>
      <c r="I100" s="33"/>
      <c r="O100" s="1"/>
    </row>
    <row r="101" spans="4:15" ht="14.25" customHeight="1" x14ac:dyDescent="0.15">
      <c r="D101" s="1"/>
      <c r="E101" s="1"/>
      <c r="F101" s="1"/>
      <c r="G101" s="1"/>
      <c r="H101" s="1"/>
      <c r="I101" s="33"/>
      <c r="O101" s="1"/>
    </row>
    <row r="102" spans="4:15" ht="14.25" customHeight="1" x14ac:dyDescent="0.15">
      <c r="D102" s="1"/>
      <c r="E102" s="1"/>
      <c r="F102" s="1"/>
      <c r="G102" s="1"/>
      <c r="H102" s="1"/>
      <c r="I102" s="33"/>
      <c r="O102" s="1"/>
    </row>
    <row r="103" spans="4:15" ht="14.25" customHeight="1" x14ac:dyDescent="0.15">
      <c r="D103" s="1"/>
      <c r="E103" s="1"/>
      <c r="F103" s="1"/>
      <c r="G103" s="1"/>
      <c r="H103" s="1"/>
      <c r="I103" s="33"/>
      <c r="O103" s="1"/>
    </row>
    <row r="104" spans="4:15" ht="14.25" customHeight="1" x14ac:dyDescent="0.15">
      <c r="D104" s="1"/>
      <c r="E104" s="1"/>
      <c r="F104" s="1"/>
      <c r="G104" s="1"/>
      <c r="H104" s="1"/>
      <c r="I104" s="33"/>
      <c r="O104" s="1"/>
    </row>
    <row r="105" spans="4:15" ht="14.25" customHeight="1" x14ac:dyDescent="0.15">
      <c r="D105" s="1"/>
      <c r="E105" s="1"/>
      <c r="F105" s="1"/>
      <c r="G105" s="1"/>
      <c r="H105" s="1"/>
      <c r="I105" s="33"/>
      <c r="O105" s="1"/>
    </row>
    <row r="106" spans="4:15" ht="14.25" customHeight="1" x14ac:dyDescent="0.15">
      <c r="D106" s="1"/>
      <c r="E106" s="1"/>
      <c r="F106" s="1"/>
      <c r="G106" s="1"/>
      <c r="H106" s="1"/>
      <c r="I106" s="33"/>
      <c r="O106" s="1"/>
    </row>
    <row r="107" spans="4:15" ht="14.25" customHeight="1" x14ac:dyDescent="0.15">
      <c r="D107" s="1"/>
      <c r="E107" s="1"/>
      <c r="F107" s="1"/>
      <c r="G107" s="1"/>
      <c r="H107" s="1"/>
      <c r="I107" s="33"/>
      <c r="O107" s="1"/>
    </row>
    <row r="108" spans="4:15" ht="14.25" customHeight="1" x14ac:dyDescent="0.15">
      <c r="D108" s="1"/>
      <c r="E108" s="1"/>
      <c r="F108" s="1"/>
      <c r="G108" s="1"/>
      <c r="H108" s="1"/>
      <c r="I108" s="33"/>
      <c r="O108" s="1"/>
    </row>
    <row r="109" spans="4:15" ht="14.25" customHeight="1" x14ac:dyDescent="0.15">
      <c r="D109" s="1"/>
      <c r="E109" s="1"/>
      <c r="F109" s="1"/>
      <c r="G109" s="1"/>
      <c r="H109" s="1"/>
      <c r="I109" s="33"/>
      <c r="O109" s="1"/>
    </row>
    <row r="110" spans="4:15" ht="14.25" customHeight="1" x14ac:dyDescent="0.15">
      <c r="D110" s="1"/>
      <c r="E110" s="1"/>
      <c r="F110" s="1"/>
      <c r="G110" s="1"/>
      <c r="H110" s="1"/>
      <c r="I110" s="33"/>
      <c r="O110" s="1"/>
    </row>
    <row r="111" spans="4:15" ht="14.25" customHeight="1" x14ac:dyDescent="0.15">
      <c r="D111" s="1"/>
      <c r="E111" s="1"/>
      <c r="F111" s="1"/>
      <c r="G111" s="1"/>
      <c r="H111" s="1"/>
      <c r="I111" s="33"/>
      <c r="O111" s="1"/>
    </row>
    <row r="112" spans="4:15" ht="14.25" customHeight="1" x14ac:dyDescent="0.15">
      <c r="D112" s="1"/>
      <c r="E112" s="1"/>
      <c r="F112" s="1"/>
      <c r="G112" s="1"/>
      <c r="H112" s="1"/>
      <c r="I112" s="33"/>
      <c r="O112" s="1"/>
    </row>
    <row r="113" spans="4:15" ht="14.25" customHeight="1" x14ac:dyDescent="0.15">
      <c r="D113" s="1"/>
      <c r="E113" s="1"/>
      <c r="F113" s="1"/>
      <c r="G113" s="1"/>
      <c r="H113" s="1"/>
      <c r="I113" s="33"/>
      <c r="O113" s="1"/>
    </row>
    <row r="114" spans="4:15" ht="14.25" customHeight="1" x14ac:dyDescent="0.15">
      <c r="D114" s="1"/>
      <c r="E114" s="1"/>
      <c r="F114" s="1"/>
      <c r="G114" s="1"/>
      <c r="H114" s="1"/>
      <c r="I114" s="33"/>
      <c r="O114" s="1"/>
    </row>
    <row r="115" spans="4:15" ht="14.25" customHeight="1" x14ac:dyDescent="0.15">
      <c r="D115" s="1"/>
      <c r="E115" s="1"/>
      <c r="F115" s="1"/>
      <c r="G115" s="1"/>
      <c r="H115" s="1"/>
      <c r="I115" s="33"/>
      <c r="O115" s="1"/>
    </row>
    <row r="116" spans="4:15" ht="14.25" customHeight="1" x14ac:dyDescent="0.15">
      <c r="D116" s="1"/>
      <c r="E116" s="1"/>
      <c r="F116" s="1"/>
      <c r="G116" s="1"/>
      <c r="H116" s="1"/>
      <c r="I116" s="33"/>
      <c r="O116" s="1"/>
    </row>
    <row r="117" spans="4:15" ht="14.25" customHeight="1" x14ac:dyDescent="0.15">
      <c r="D117" s="1"/>
      <c r="E117" s="1"/>
      <c r="F117" s="1"/>
      <c r="G117" s="1"/>
      <c r="H117" s="1"/>
      <c r="I117" s="33"/>
      <c r="O117" s="1"/>
    </row>
    <row r="118" spans="4:15" ht="14.25" customHeight="1" x14ac:dyDescent="0.15">
      <c r="D118" s="1"/>
      <c r="E118" s="1"/>
      <c r="F118" s="1"/>
      <c r="G118" s="1"/>
      <c r="H118" s="1"/>
      <c r="I118" s="33"/>
      <c r="O118" s="1"/>
    </row>
    <row r="119" spans="4:15" ht="14.25" customHeight="1" x14ac:dyDescent="0.15">
      <c r="D119" s="1"/>
      <c r="E119" s="1"/>
      <c r="F119" s="1"/>
      <c r="G119" s="1"/>
      <c r="H119" s="1"/>
      <c r="I119" s="33"/>
      <c r="O119" s="1"/>
    </row>
    <row r="120" spans="4:15" ht="14.25" customHeight="1" x14ac:dyDescent="0.15">
      <c r="D120" s="1"/>
      <c r="E120" s="1"/>
      <c r="F120" s="1"/>
      <c r="G120" s="1"/>
      <c r="H120" s="1"/>
      <c r="I120" s="33"/>
      <c r="O120" s="1"/>
    </row>
    <row r="121" spans="4:15" ht="14.25" customHeight="1" x14ac:dyDescent="0.15">
      <c r="D121" s="1"/>
      <c r="E121" s="1"/>
      <c r="F121" s="1"/>
      <c r="G121" s="1"/>
      <c r="H121" s="1"/>
      <c r="I121" s="33"/>
      <c r="O121" s="1"/>
    </row>
    <row r="122" spans="4:15" ht="14.25" customHeight="1" x14ac:dyDescent="0.15">
      <c r="D122" s="1"/>
      <c r="E122" s="1"/>
      <c r="F122" s="1"/>
      <c r="G122" s="1"/>
      <c r="H122" s="1"/>
      <c r="I122" s="33"/>
      <c r="O122" s="1"/>
    </row>
    <row r="123" spans="4:15" ht="14.25" customHeight="1" x14ac:dyDescent="0.15">
      <c r="D123" s="1"/>
      <c r="E123" s="1"/>
      <c r="F123" s="1"/>
      <c r="G123" s="1"/>
      <c r="H123" s="1"/>
      <c r="I123" s="33"/>
      <c r="O123" s="1"/>
    </row>
    <row r="124" spans="4:15" ht="14.25" customHeight="1" x14ac:dyDescent="0.15">
      <c r="D124" s="1"/>
      <c r="E124" s="1"/>
      <c r="F124" s="1"/>
      <c r="G124" s="1"/>
      <c r="H124" s="1"/>
      <c r="I124" s="33"/>
      <c r="O124" s="1"/>
    </row>
    <row r="125" spans="4:15" ht="14.25" customHeight="1" x14ac:dyDescent="0.15">
      <c r="D125" s="1"/>
      <c r="E125" s="1"/>
      <c r="F125" s="1"/>
      <c r="G125" s="1"/>
      <c r="H125" s="1"/>
      <c r="I125" s="33"/>
      <c r="O125" s="1"/>
    </row>
    <row r="126" spans="4:15" ht="14.25" customHeight="1" x14ac:dyDescent="0.15">
      <c r="D126" s="1"/>
      <c r="E126" s="1"/>
      <c r="F126" s="1"/>
      <c r="G126" s="1"/>
      <c r="H126" s="1"/>
      <c r="I126" s="33"/>
      <c r="O126" s="1"/>
    </row>
    <row r="127" spans="4:15" ht="14.25" customHeight="1" x14ac:dyDescent="0.15">
      <c r="D127" s="1"/>
      <c r="E127" s="1"/>
      <c r="F127" s="1"/>
      <c r="G127" s="1"/>
      <c r="H127" s="1"/>
      <c r="I127" s="33"/>
      <c r="O127" s="1"/>
    </row>
    <row r="128" spans="4:15" ht="14.25" customHeight="1" x14ac:dyDescent="0.15">
      <c r="D128" s="1"/>
      <c r="E128" s="1"/>
      <c r="F128" s="1"/>
      <c r="G128" s="1"/>
      <c r="H128" s="1"/>
      <c r="I128" s="33"/>
      <c r="O128" s="1"/>
    </row>
    <row r="129" spans="4:15" ht="14.25" customHeight="1" x14ac:dyDescent="0.15">
      <c r="D129" s="1"/>
      <c r="E129" s="1"/>
      <c r="F129" s="1"/>
      <c r="G129" s="1"/>
      <c r="H129" s="1"/>
      <c r="I129" s="33"/>
      <c r="O129" s="1"/>
    </row>
    <row r="130" spans="4:15" ht="14.25" customHeight="1" x14ac:dyDescent="0.15">
      <c r="D130" s="1"/>
      <c r="E130" s="1"/>
      <c r="F130" s="1"/>
      <c r="G130" s="1"/>
      <c r="H130" s="1"/>
      <c r="I130" s="33"/>
      <c r="O130" s="1"/>
    </row>
    <row r="131" spans="4:15" ht="14.25" customHeight="1" x14ac:dyDescent="0.15">
      <c r="D131" s="1"/>
      <c r="E131" s="1"/>
      <c r="F131" s="1"/>
      <c r="G131" s="1"/>
      <c r="H131" s="1"/>
      <c r="I131" s="33"/>
      <c r="O131" s="1"/>
    </row>
    <row r="132" spans="4:15" ht="14.25" customHeight="1" x14ac:dyDescent="0.15">
      <c r="D132" s="1"/>
      <c r="E132" s="1"/>
      <c r="F132" s="1"/>
      <c r="G132" s="1"/>
      <c r="H132" s="1"/>
      <c r="I132" s="33"/>
      <c r="O132" s="1"/>
    </row>
    <row r="133" spans="4:15" ht="14.25" customHeight="1" x14ac:dyDescent="0.15">
      <c r="D133" s="1"/>
      <c r="E133" s="1"/>
      <c r="F133" s="1"/>
      <c r="G133" s="1"/>
      <c r="H133" s="1"/>
      <c r="I133" s="33"/>
      <c r="O133" s="1"/>
    </row>
    <row r="134" spans="4:15" ht="14.25" customHeight="1" x14ac:dyDescent="0.15">
      <c r="D134" s="1"/>
      <c r="E134" s="1"/>
      <c r="F134" s="1"/>
      <c r="G134" s="1"/>
      <c r="H134" s="1"/>
      <c r="I134" s="33"/>
      <c r="O134" s="1"/>
    </row>
    <row r="135" spans="4:15" ht="14.25" customHeight="1" x14ac:dyDescent="0.15">
      <c r="D135" s="1"/>
      <c r="E135" s="1"/>
      <c r="F135" s="1"/>
      <c r="G135" s="1"/>
      <c r="H135" s="1"/>
      <c r="I135" s="33"/>
      <c r="O135" s="1"/>
    </row>
    <row r="136" spans="4:15" ht="14.25" customHeight="1" x14ac:dyDescent="0.15">
      <c r="D136" s="1"/>
      <c r="E136" s="1"/>
      <c r="F136" s="1"/>
      <c r="G136" s="1"/>
      <c r="H136" s="1"/>
      <c r="I136" s="33"/>
      <c r="O136" s="1"/>
    </row>
    <row r="137" spans="4:15" ht="14.25" customHeight="1" x14ac:dyDescent="0.15">
      <c r="D137" s="1"/>
      <c r="E137" s="1"/>
      <c r="F137" s="1"/>
      <c r="G137" s="1"/>
      <c r="H137" s="1"/>
      <c r="I137" s="33"/>
      <c r="O137" s="1"/>
    </row>
    <row r="138" spans="4:15" ht="14.25" customHeight="1" x14ac:dyDescent="0.15">
      <c r="D138" s="1"/>
      <c r="E138" s="1"/>
      <c r="F138" s="1"/>
      <c r="G138" s="1"/>
      <c r="H138" s="1"/>
      <c r="I138" s="33"/>
      <c r="O138" s="1"/>
    </row>
    <row r="139" spans="4:15" ht="14.25" customHeight="1" x14ac:dyDescent="0.15">
      <c r="D139" s="1"/>
      <c r="E139" s="1"/>
      <c r="F139" s="1"/>
      <c r="G139" s="1"/>
      <c r="H139" s="1"/>
      <c r="I139" s="33"/>
      <c r="O139" s="1"/>
    </row>
    <row r="140" spans="4:15" ht="14.25" customHeight="1" x14ac:dyDescent="0.15">
      <c r="D140" s="1"/>
      <c r="E140" s="1"/>
      <c r="F140" s="1"/>
      <c r="G140" s="1"/>
      <c r="H140" s="1"/>
      <c r="I140" s="33"/>
      <c r="O140" s="1"/>
    </row>
    <row r="141" spans="4:15" ht="14.25" customHeight="1" x14ac:dyDescent="0.15">
      <c r="D141" s="1"/>
      <c r="E141" s="1"/>
      <c r="F141" s="1"/>
      <c r="G141" s="1"/>
      <c r="H141" s="1"/>
      <c r="I141" s="33"/>
      <c r="O141" s="1"/>
    </row>
    <row r="142" spans="4:15" ht="14.25" customHeight="1" x14ac:dyDescent="0.15">
      <c r="D142" s="1"/>
      <c r="E142" s="1"/>
      <c r="F142" s="1"/>
      <c r="G142" s="1"/>
      <c r="H142" s="1"/>
      <c r="I142" s="33"/>
      <c r="O142" s="1"/>
    </row>
    <row r="143" spans="4:15" ht="14.25" customHeight="1" x14ac:dyDescent="0.15">
      <c r="D143" s="1"/>
      <c r="E143" s="1"/>
      <c r="F143" s="1"/>
      <c r="G143" s="1"/>
      <c r="H143" s="1"/>
      <c r="I143" s="33"/>
      <c r="O143" s="1"/>
    </row>
    <row r="144" spans="4:15" ht="14.25" customHeight="1" x14ac:dyDescent="0.15">
      <c r="D144" s="1"/>
      <c r="E144" s="1"/>
      <c r="F144" s="1"/>
      <c r="G144" s="1"/>
      <c r="H144" s="1"/>
      <c r="I144" s="33"/>
      <c r="O144" s="1"/>
    </row>
    <row r="145" spans="4:15" ht="14.25" customHeight="1" x14ac:dyDescent="0.15">
      <c r="D145" s="1"/>
      <c r="E145" s="1"/>
      <c r="F145" s="1"/>
      <c r="G145" s="1"/>
      <c r="H145" s="1"/>
      <c r="I145" s="33"/>
      <c r="O145" s="1"/>
    </row>
    <row r="146" spans="4:15" ht="14.25" customHeight="1" x14ac:dyDescent="0.15">
      <c r="D146" s="1"/>
      <c r="E146" s="1"/>
      <c r="F146" s="1"/>
      <c r="G146" s="1"/>
      <c r="H146" s="1"/>
      <c r="I146" s="33"/>
      <c r="O146" s="1"/>
    </row>
    <row r="147" spans="4:15" ht="14.25" customHeight="1" x14ac:dyDescent="0.15">
      <c r="D147" s="1"/>
      <c r="E147" s="1"/>
      <c r="F147" s="1"/>
      <c r="G147" s="1"/>
      <c r="H147" s="1"/>
      <c r="I147" s="33"/>
      <c r="O147" s="1"/>
    </row>
    <row r="148" spans="4:15" ht="14.25" customHeight="1" x14ac:dyDescent="0.15">
      <c r="D148" s="1"/>
      <c r="E148" s="1"/>
      <c r="F148" s="1"/>
      <c r="G148" s="1"/>
      <c r="H148" s="1"/>
      <c r="I148" s="33"/>
      <c r="O148" s="1"/>
    </row>
    <row r="149" spans="4:15" ht="14.25" customHeight="1" x14ac:dyDescent="0.15">
      <c r="D149" s="1"/>
      <c r="E149" s="1"/>
      <c r="F149" s="1"/>
      <c r="G149" s="1"/>
      <c r="H149" s="1"/>
      <c r="I149" s="33"/>
      <c r="O149" s="1"/>
    </row>
    <row r="150" spans="4:15" ht="14.25" customHeight="1" x14ac:dyDescent="0.15">
      <c r="D150" s="1"/>
      <c r="E150" s="1"/>
      <c r="F150" s="1"/>
      <c r="G150" s="1"/>
      <c r="H150" s="1"/>
      <c r="I150" s="33"/>
      <c r="O150" s="1"/>
    </row>
    <row r="151" spans="4:15" ht="14.25" customHeight="1" x14ac:dyDescent="0.15">
      <c r="D151" s="1"/>
      <c r="E151" s="1"/>
      <c r="F151" s="1"/>
      <c r="G151" s="1"/>
      <c r="H151" s="1"/>
      <c r="I151" s="33"/>
      <c r="O151" s="1"/>
    </row>
    <row r="152" spans="4:15" ht="14.25" customHeight="1" x14ac:dyDescent="0.15">
      <c r="D152" s="1"/>
      <c r="E152" s="1"/>
      <c r="F152" s="1"/>
      <c r="G152" s="1"/>
      <c r="H152" s="1"/>
      <c r="I152" s="33"/>
      <c r="O152" s="1"/>
    </row>
    <row r="153" spans="4:15" ht="14.25" customHeight="1" x14ac:dyDescent="0.15">
      <c r="D153" s="1"/>
      <c r="E153" s="1"/>
      <c r="F153" s="1"/>
      <c r="G153" s="1"/>
      <c r="H153" s="1"/>
      <c r="I153" s="33"/>
      <c r="O153" s="1"/>
    </row>
    <row r="154" spans="4:15" ht="14.25" customHeight="1" x14ac:dyDescent="0.15">
      <c r="D154" s="1"/>
      <c r="E154" s="1"/>
      <c r="F154" s="1"/>
      <c r="G154" s="1"/>
      <c r="H154" s="1"/>
      <c r="I154" s="33"/>
      <c r="O154" s="1"/>
    </row>
    <row r="155" spans="4:15" ht="14.25" customHeight="1" x14ac:dyDescent="0.15">
      <c r="D155" s="1"/>
      <c r="E155" s="1"/>
      <c r="F155" s="1"/>
      <c r="G155" s="1"/>
      <c r="H155" s="1"/>
      <c r="I155" s="33"/>
      <c r="O155" s="1"/>
    </row>
    <row r="156" spans="4:15" ht="14.25" customHeight="1" x14ac:dyDescent="0.15">
      <c r="D156" s="1"/>
      <c r="E156" s="1"/>
      <c r="F156" s="1"/>
      <c r="G156" s="1"/>
      <c r="H156" s="1"/>
      <c r="I156" s="33"/>
      <c r="O156" s="1"/>
    </row>
    <row r="157" spans="4:15" ht="14.25" customHeight="1" x14ac:dyDescent="0.15">
      <c r="D157" s="1"/>
      <c r="E157" s="1"/>
      <c r="F157" s="1"/>
      <c r="G157" s="1"/>
      <c r="H157" s="1"/>
      <c r="I157" s="33"/>
      <c r="O157" s="1"/>
    </row>
    <row r="158" spans="4:15" ht="14.25" customHeight="1" x14ac:dyDescent="0.15">
      <c r="D158" s="1"/>
      <c r="E158" s="1"/>
      <c r="F158" s="1"/>
      <c r="G158" s="1"/>
      <c r="H158" s="1"/>
      <c r="I158" s="33"/>
      <c r="O158" s="1"/>
    </row>
    <row r="159" spans="4:15" ht="14.25" customHeight="1" x14ac:dyDescent="0.15">
      <c r="D159" s="1"/>
      <c r="E159" s="1"/>
      <c r="F159" s="1"/>
      <c r="G159" s="1"/>
      <c r="H159" s="1"/>
      <c r="I159" s="33"/>
      <c r="O159" s="1"/>
    </row>
    <row r="160" spans="4:15" ht="14.25" customHeight="1" x14ac:dyDescent="0.15">
      <c r="D160" s="1"/>
      <c r="E160" s="1"/>
      <c r="F160" s="1"/>
      <c r="G160" s="1"/>
      <c r="H160" s="1"/>
      <c r="I160" s="33"/>
      <c r="O160" s="1"/>
    </row>
    <row r="161" spans="4:15" ht="14.25" customHeight="1" x14ac:dyDescent="0.15">
      <c r="D161" s="1"/>
      <c r="E161" s="1"/>
      <c r="F161" s="1"/>
      <c r="G161" s="1"/>
      <c r="H161" s="1"/>
      <c r="I161" s="33"/>
      <c r="O161" s="1"/>
    </row>
    <row r="162" spans="4:15" ht="14.25" customHeight="1" x14ac:dyDescent="0.15">
      <c r="D162" s="1"/>
      <c r="E162" s="1"/>
      <c r="F162" s="1"/>
      <c r="G162" s="1"/>
      <c r="H162" s="1"/>
      <c r="I162" s="33"/>
      <c r="O162" s="1"/>
    </row>
    <row r="163" spans="4:15" ht="14.25" customHeight="1" x14ac:dyDescent="0.15">
      <c r="D163" s="1"/>
      <c r="E163" s="1"/>
      <c r="F163" s="1"/>
      <c r="G163" s="1"/>
      <c r="H163" s="1"/>
      <c r="I163" s="33"/>
      <c r="O163" s="1"/>
    </row>
    <row r="164" spans="4:15" ht="14.25" customHeight="1" x14ac:dyDescent="0.15">
      <c r="D164" s="1"/>
      <c r="E164" s="1"/>
      <c r="F164" s="1"/>
      <c r="G164" s="1"/>
      <c r="H164" s="1"/>
      <c r="I164" s="33"/>
      <c r="O164" s="1"/>
    </row>
    <row r="165" spans="4:15" ht="14.25" customHeight="1" x14ac:dyDescent="0.15">
      <c r="D165" s="1"/>
      <c r="E165" s="1"/>
      <c r="F165" s="1"/>
      <c r="G165" s="1"/>
      <c r="H165" s="1"/>
      <c r="I165" s="33"/>
      <c r="O165" s="1"/>
    </row>
    <row r="166" spans="4:15" ht="14.25" customHeight="1" x14ac:dyDescent="0.15">
      <c r="D166" s="1"/>
      <c r="E166" s="1"/>
      <c r="F166" s="1"/>
      <c r="G166" s="1"/>
      <c r="H166" s="1"/>
      <c r="I166" s="33"/>
      <c r="O166" s="1"/>
    </row>
    <row r="167" spans="4:15" ht="14.25" customHeight="1" x14ac:dyDescent="0.15">
      <c r="D167" s="1"/>
      <c r="E167" s="1"/>
      <c r="F167" s="1"/>
      <c r="G167" s="1"/>
      <c r="H167" s="1"/>
      <c r="I167" s="33"/>
      <c r="O167" s="1"/>
    </row>
    <row r="168" spans="4:15" ht="14.25" customHeight="1" x14ac:dyDescent="0.15">
      <c r="D168" s="1"/>
      <c r="E168" s="1"/>
      <c r="F168" s="1"/>
      <c r="G168" s="1"/>
      <c r="H168" s="1"/>
      <c r="I168" s="33"/>
      <c r="O168" s="1"/>
    </row>
    <row r="169" spans="4:15" ht="14.25" customHeight="1" x14ac:dyDescent="0.15">
      <c r="D169" s="1"/>
      <c r="E169" s="1"/>
      <c r="F169" s="1"/>
      <c r="G169" s="1"/>
      <c r="H169" s="1"/>
      <c r="I169" s="33"/>
      <c r="O169" s="1"/>
    </row>
    <row r="170" spans="4:15" ht="14.25" customHeight="1" x14ac:dyDescent="0.15">
      <c r="D170" s="1"/>
      <c r="E170" s="1"/>
      <c r="F170" s="1"/>
      <c r="G170" s="1"/>
      <c r="H170" s="1"/>
      <c r="I170" s="33"/>
      <c r="O170" s="1"/>
    </row>
    <row r="171" spans="4:15" ht="14.25" customHeight="1" x14ac:dyDescent="0.15">
      <c r="D171" s="1"/>
      <c r="E171" s="1"/>
      <c r="F171" s="1"/>
      <c r="G171" s="1"/>
      <c r="H171" s="1"/>
      <c r="I171" s="33"/>
      <c r="O171" s="1"/>
    </row>
    <row r="172" spans="4:15" ht="14.25" customHeight="1" x14ac:dyDescent="0.15">
      <c r="D172" s="1"/>
      <c r="E172" s="1"/>
      <c r="F172" s="1"/>
      <c r="G172" s="1"/>
      <c r="H172" s="1"/>
      <c r="I172" s="33"/>
      <c r="O172" s="1"/>
    </row>
    <row r="173" spans="4:15" ht="14.25" customHeight="1" x14ac:dyDescent="0.15">
      <c r="D173" s="1"/>
      <c r="E173" s="1"/>
      <c r="F173" s="1"/>
      <c r="G173" s="1"/>
      <c r="H173" s="1"/>
      <c r="I173" s="33"/>
      <c r="O173" s="1"/>
    </row>
    <row r="174" spans="4:15" ht="14.25" customHeight="1" x14ac:dyDescent="0.15">
      <c r="D174" s="1"/>
      <c r="E174" s="1"/>
      <c r="F174" s="1"/>
      <c r="G174" s="1"/>
      <c r="H174" s="1"/>
      <c r="I174" s="33"/>
      <c r="O174" s="1"/>
    </row>
    <row r="175" spans="4:15" ht="14.25" customHeight="1" x14ac:dyDescent="0.15">
      <c r="D175" s="1"/>
      <c r="E175" s="1"/>
      <c r="F175" s="1"/>
      <c r="G175" s="1"/>
      <c r="H175" s="1"/>
      <c r="I175" s="33"/>
      <c r="O175" s="1"/>
    </row>
    <row r="176" spans="4:15" ht="14.25" customHeight="1" x14ac:dyDescent="0.15">
      <c r="D176" s="1"/>
      <c r="E176" s="1"/>
      <c r="F176" s="1"/>
      <c r="G176" s="1"/>
      <c r="H176" s="1"/>
      <c r="I176" s="33"/>
      <c r="O176" s="1"/>
    </row>
    <row r="177" spans="4:15" ht="14.25" customHeight="1" x14ac:dyDescent="0.15">
      <c r="D177" s="1"/>
      <c r="E177" s="1"/>
      <c r="F177" s="1"/>
      <c r="G177" s="1"/>
      <c r="H177" s="1"/>
      <c r="I177" s="33"/>
      <c r="O177" s="1"/>
    </row>
    <row r="178" spans="4:15" ht="14.25" customHeight="1" x14ac:dyDescent="0.15">
      <c r="D178" s="1"/>
      <c r="E178" s="1"/>
      <c r="F178" s="1"/>
      <c r="G178" s="1"/>
      <c r="H178" s="1"/>
      <c r="I178" s="33"/>
      <c r="O178" s="1"/>
    </row>
    <row r="179" spans="4:15" ht="14.25" customHeight="1" x14ac:dyDescent="0.15">
      <c r="D179" s="1"/>
      <c r="E179" s="1"/>
      <c r="F179" s="1"/>
      <c r="G179" s="1"/>
      <c r="H179" s="1"/>
      <c r="I179" s="33"/>
      <c r="O179" s="1"/>
    </row>
    <row r="180" spans="4:15" ht="14.25" customHeight="1" x14ac:dyDescent="0.15">
      <c r="D180" s="1"/>
      <c r="E180" s="1"/>
      <c r="F180" s="1"/>
      <c r="G180" s="1"/>
      <c r="H180" s="1"/>
      <c r="I180" s="33"/>
      <c r="O180" s="1"/>
    </row>
    <row r="181" spans="4:15" ht="14.25" customHeight="1" x14ac:dyDescent="0.15">
      <c r="D181" s="1"/>
      <c r="E181" s="1"/>
      <c r="F181" s="1"/>
      <c r="G181" s="1"/>
      <c r="H181" s="1"/>
      <c r="I181" s="33"/>
      <c r="O181" s="1"/>
    </row>
    <row r="182" spans="4:15" ht="14.25" customHeight="1" x14ac:dyDescent="0.15">
      <c r="D182" s="1"/>
      <c r="E182" s="1"/>
      <c r="F182" s="1"/>
      <c r="G182" s="1"/>
      <c r="H182" s="1"/>
      <c r="I182" s="33"/>
      <c r="O182" s="1"/>
    </row>
    <row r="183" spans="4:15" ht="14.25" customHeight="1" x14ac:dyDescent="0.15">
      <c r="D183" s="1"/>
      <c r="E183" s="1"/>
      <c r="F183" s="1"/>
      <c r="G183" s="1"/>
      <c r="H183" s="1"/>
      <c r="I183" s="33"/>
      <c r="O183" s="1"/>
    </row>
    <row r="184" spans="4:15" ht="14.25" customHeight="1" x14ac:dyDescent="0.15">
      <c r="D184" s="1"/>
      <c r="E184" s="1"/>
      <c r="F184" s="1"/>
      <c r="G184" s="1"/>
      <c r="H184" s="1"/>
      <c r="I184" s="33"/>
      <c r="O184" s="1"/>
    </row>
    <row r="185" spans="4:15" ht="14.25" customHeight="1" x14ac:dyDescent="0.15">
      <c r="D185" s="1"/>
      <c r="E185" s="1"/>
      <c r="F185" s="1"/>
      <c r="G185" s="1"/>
      <c r="H185" s="1"/>
      <c r="I185" s="33"/>
      <c r="O185" s="1"/>
    </row>
    <row r="186" spans="4:15" ht="14.25" customHeight="1" x14ac:dyDescent="0.15">
      <c r="D186" s="1"/>
      <c r="E186" s="1"/>
      <c r="F186" s="1"/>
      <c r="G186" s="1"/>
      <c r="H186" s="1"/>
      <c r="I186" s="33"/>
      <c r="O186" s="1"/>
    </row>
    <row r="187" spans="4:15" ht="14.25" customHeight="1" x14ac:dyDescent="0.15">
      <c r="D187" s="1"/>
      <c r="E187" s="1"/>
      <c r="F187" s="1"/>
      <c r="G187" s="1"/>
      <c r="H187" s="1"/>
      <c r="I187" s="33"/>
      <c r="O187" s="1"/>
    </row>
    <row r="188" spans="4:15" ht="14.25" customHeight="1" x14ac:dyDescent="0.15">
      <c r="D188" s="1"/>
      <c r="E188" s="1"/>
      <c r="F188" s="1"/>
      <c r="G188" s="1"/>
      <c r="H188" s="1"/>
      <c r="I188" s="33"/>
      <c r="O188" s="1"/>
    </row>
    <row r="189" spans="4:15" ht="14.25" customHeight="1" x14ac:dyDescent="0.15">
      <c r="D189" s="1"/>
      <c r="E189" s="1"/>
      <c r="F189" s="1"/>
      <c r="G189" s="1"/>
      <c r="H189" s="1"/>
      <c r="I189" s="33"/>
      <c r="O189" s="1"/>
    </row>
    <row r="190" spans="4:15" ht="14.25" customHeight="1" x14ac:dyDescent="0.15">
      <c r="D190" s="1"/>
      <c r="E190" s="1"/>
      <c r="F190" s="1"/>
      <c r="G190" s="1"/>
      <c r="H190" s="1"/>
      <c r="I190" s="33"/>
      <c r="O190" s="1"/>
    </row>
    <row r="191" spans="4:15" ht="14.25" customHeight="1" x14ac:dyDescent="0.15">
      <c r="D191" s="1"/>
      <c r="E191" s="1"/>
      <c r="F191" s="1"/>
      <c r="G191" s="1"/>
      <c r="H191" s="1"/>
      <c r="I191" s="33"/>
      <c r="O191" s="1"/>
    </row>
    <row r="192" spans="4:15" ht="14.25" customHeight="1" x14ac:dyDescent="0.15">
      <c r="D192" s="1"/>
      <c r="E192" s="1"/>
      <c r="F192" s="1"/>
      <c r="G192" s="1"/>
      <c r="H192" s="1"/>
      <c r="I192" s="33"/>
      <c r="O192" s="1"/>
    </row>
    <row r="193" spans="4:15" ht="14.25" customHeight="1" x14ac:dyDescent="0.15">
      <c r="D193" s="1"/>
      <c r="E193" s="1"/>
      <c r="F193" s="1"/>
      <c r="G193" s="1"/>
      <c r="H193" s="1"/>
      <c r="I193" s="33"/>
      <c r="O193" s="1"/>
    </row>
    <row r="194" spans="4:15" ht="14.25" customHeight="1" x14ac:dyDescent="0.15">
      <c r="D194" s="1"/>
      <c r="E194" s="1"/>
      <c r="F194" s="1"/>
      <c r="G194" s="1"/>
      <c r="H194" s="1"/>
      <c r="I194" s="33"/>
      <c r="O194" s="1"/>
    </row>
    <row r="195" spans="4:15" ht="14.25" customHeight="1" x14ac:dyDescent="0.15">
      <c r="D195" s="1"/>
      <c r="E195" s="1"/>
      <c r="F195" s="1"/>
      <c r="G195" s="1"/>
      <c r="H195" s="1"/>
      <c r="I195" s="33"/>
      <c r="O195" s="1"/>
    </row>
    <row r="196" spans="4:15" ht="14.25" customHeight="1" x14ac:dyDescent="0.15">
      <c r="D196" s="1"/>
      <c r="E196" s="1"/>
      <c r="F196" s="1"/>
      <c r="G196" s="1"/>
      <c r="H196" s="1"/>
      <c r="I196" s="33"/>
      <c r="O196" s="1"/>
    </row>
    <row r="197" spans="4:15" ht="14.25" customHeight="1" x14ac:dyDescent="0.15">
      <c r="D197" s="1"/>
      <c r="E197" s="1"/>
      <c r="F197" s="1"/>
      <c r="G197" s="1"/>
      <c r="H197" s="1"/>
      <c r="I197" s="33"/>
      <c r="O197" s="1"/>
    </row>
    <row r="198" spans="4:15" ht="14.25" customHeight="1" x14ac:dyDescent="0.15">
      <c r="D198" s="1"/>
      <c r="E198" s="1"/>
      <c r="F198" s="1"/>
      <c r="G198" s="1"/>
      <c r="H198" s="1"/>
      <c r="I198" s="33"/>
      <c r="O198" s="1"/>
    </row>
    <row r="199" spans="4:15" ht="14.25" customHeight="1" x14ac:dyDescent="0.15">
      <c r="D199" s="1"/>
      <c r="E199" s="1"/>
      <c r="F199" s="1"/>
      <c r="G199" s="1"/>
      <c r="H199" s="1"/>
      <c r="I199" s="33"/>
      <c r="O199" s="1"/>
    </row>
    <row r="200" spans="4:15" ht="14.25" customHeight="1" x14ac:dyDescent="0.15">
      <c r="D200" s="1"/>
      <c r="E200" s="1"/>
      <c r="F200" s="1"/>
      <c r="G200" s="1"/>
      <c r="H200" s="1"/>
      <c r="I200" s="33"/>
      <c r="O200" s="1"/>
    </row>
    <row r="201" spans="4:15" ht="14.25" customHeight="1" x14ac:dyDescent="0.15">
      <c r="D201" s="1"/>
      <c r="E201" s="1"/>
      <c r="F201" s="1"/>
      <c r="G201" s="1"/>
      <c r="H201" s="1"/>
      <c r="I201" s="33"/>
      <c r="O201" s="1"/>
    </row>
    <row r="202" spans="4:15" ht="14.25" customHeight="1" x14ac:dyDescent="0.15">
      <c r="D202" s="1"/>
      <c r="E202" s="1"/>
      <c r="F202" s="1"/>
      <c r="G202" s="1"/>
      <c r="H202" s="1"/>
      <c r="I202" s="33"/>
      <c r="O202" s="1"/>
    </row>
    <row r="203" spans="4:15" ht="14.25" customHeight="1" x14ac:dyDescent="0.15">
      <c r="D203" s="1"/>
      <c r="E203" s="1"/>
      <c r="F203" s="1"/>
      <c r="G203" s="1"/>
      <c r="H203" s="1"/>
      <c r="I203" s="33"/>
      <c r="O203" s="1"/>
    </row>
    <row r="204" spans="4:15" ht="14.25" customHeight="1" x14ac:dyDescent="0.15">
      <c r="D204" s="1"/>
      <c r="E204" s="1"/>
      <c r="F204" s="1"/>
      <c r="G204" s="1"/>
      <c r="H204" s="1"/>
      <c r="I204" s="33"/>
      <c r="O204" s="1"/>
    </row>
    <row r="205" spans="4:15" ht="14.25" customHeight="1" x14ac:dyDescent="0.15">
      <c r="D205" s="1"/>
      <c r="E205" s="1"/>
      <c r="F205" s="1"/>
      <c r="G205" s="1"/>
      <c r="H205" s="1"/>
      <c r="I205" s="33"/>
      <c r="O205" s="1"/>
    </row>
    <row r="206" spans="4:15" ht="14.25" customHeight="1" x14ac:dyDescent="0.15">
      <c r="D206" s="1"/>
      <c r="E206" s="1"/>
      <c r="F206" s="1"/>
      <c r="G206" s="1"/>
      <c r="H206" s="1"/>
      <c r="I206" s="33"/>
      <c r="O206" s="1"/>
    </row>
    <row r="207" spans="4:15" ht="14.25" customHeight="1" x14ac:dyDescent="0.15">
      <c r="D207" s="1"/>
      <c r="E207" s="1"/>
      <c r="F207" s="1"/>
      <c r="G207" s="1"/>
      <c r="H207" s="1"/>
      <c r="I207" s="33"/>
      <c r="O207" s="1"/>
    </row>
    <row r="208" spans="4:15" ht="14.25" customHeight="1" x14ac:dyDescent="0.15">
      <c r="D208" s="1"/>
      <c r="E208" s="1"/>
      <c r="F208" s="1"/>
      <c r="G208" s="1"/>
      <c r="H208" s="1"/>
      <c r="I208" s="33"/>
      <c r="O208" s="1"/>
    </row>
    <row r="209" spans="4:15" ht="14.25" customHeight="1" x14ac:dyDescent="0.15">
      <c r="D209" s="1"/>
      <c r="E209" s="1"/>
      <c r="F209" s="1"/>
      <c r="G209" s="1"/>
      <c r="H209" s="1"/>
      <c r="I209" s="33"/>
      <c r="O209" s="1"/>
    </row>
    <row r="210" spans="4:15" ht="14.25" customHeight="1" x14ac:dyDescent="0.15">
      <c r="D210" s="1"/>
      <c r="E210" s="1"/>
      <c r="F210" s="1"/>
      <c r="G210" s="1"/>
      <c r="H210" s="1"/>
      <c r="I210" s="33"/>
      <c r="O210" s="1"/>
    </row>
    <row r="211" spans="4:15" ht="14.25" customHeight="1" x14ac:dyDescent="0.15">
      <c r="D211" s="1"/>
      <c r="E211" s="1"/>
      <c r="F211" s="1"/>
      <c r="G211" s="1"/>
      <c r="H211" s="1"/>
      <c r="I211" s="33"/>
      <c r="O211" s="1"/>
    </row>
    <row r="212" spans="4:15" ht="14.25" customHeight="1" x14ac:dyDescent="0.15">
      <c r="D212" s="1"/>
      <c r="E212" s="1"/>
      <c r="F212" s="1"/>
      <c r="G212" s="1"/>
      <c r="H212" s="1"/>
      <c r="I212" s="33"/>
      <c r="O212" s="1"/>
    </row>
    <row r="213" spans="4:15" ht="14.25" customHeight="1" x14ac:dyDescent="0.15">
      <c r="D213" s="1"/>
      <c r="E213" s="1"/>
      <c r="F213" s="1"/>
      <c r="G213" s="1"/>
      <c r="H213" s="1"/>
      <c r="I213" s="33"/>
      <c r="O213" s="1"/>
    </row>
    <row r="214" spans="4:15" ht="14.25" customHeight="1" x14ac:dyDescent="0.15">
      <c r="D214" s="1"/>
      <c r="E214" s="1"/>
      <c r="F214" s="1"/>
      <c r="G214" s="1"/>
      <c r="H214" s="1"/>
      <c r="I214" s="33"/>
      <c r="O214" s="1"/>
    </row>
    <row r="215" spans="4:15" ht="14.25" customHeight="1" x14ac:dyDescent="0.15">
      <c r="D215" s="1"/>
      <c r="E215" s="1"/>
      <c r="F215" s="1"/>
      <c r="G215" s="1"/>
      <c r="H215" s="1"/>
      <c r="I215" s="33"/>
      <c r="O215" s="1"/>
    </row>
    <row r="216" spans="4:15" ht="14.25" customHeight="1" x14ac:dyDescent="0.15">
      <c r="D216" s="1"/>
      <c r="E216" s="1"/>
      <c r="F216" s="1"/>
      <c r="G216" s="1"/>
      <c r="H216" s="1"/>
      <c r="I216" s="33"/>
      <c r="O216" s="1"/>
    </row>
    <row r="217" spans="4:15" ht="14.25" customHeight="1" x14ac:dyDescent="0.15">
      <c r="D217" s="1"/>
      <c r="E217" s="1"/>
      <c r="F217" s="1"/>
      <c r="G217" s="1"/>
      <c r="H217" s="1"/>
      <c r="I217" s="33"/>
      <c r="O217" s="1"/>
    </row>
    <row r="218" spans="4:15" ht="14.25" customHeight="1" x14ac:dyDescent="0.15">
      <c r="D218" s="1"/>
      <c r="E218" s="1"/>
      <c r="F218" s="1"/>
      <c r="G218" s="1"/>
      <c r="H218" s="1"/>
      <c r="I218" s="33"/>
      <c r="O218" s="1"/>
    </row>
    <row r="219" spans="4:15" ht="14.25" customHeight="1" x14ac:dyDescent="0.15">
      <c r="D219" s="1"/>
      <c r="E219" s="1"/>
      <c r="F219" s="1"/>
      <c r="G219" s="1"/>
      <c r="H219" s="1"/>
      <c r="I219" s="33"/>
      <c r="O219" s="1"/>
    </row>
    <row r="220" spans="4:15" ht="14.25" customHeight="1" x14ac:dyDescent="0.15">
      <c r="D220" s="1"/>
      <c r="E220" s="1"/>
      <c r="F220" s="1"/>
      <c r="G220" s="1"/>
      <c r="H220" s="1"/>
      <c r="I220" s="33"/>
      <c r="O220" s="1"/>
    </row>
    <row r="221" spans="4:15" ht="14.25" customHeight="1" x14ac:dyDescent="0.15">
      <c r="D221" s="1"/>
      <c r="E221" s="1"/>
      <c r="F221" s="1"/>
      <c r="G221" s="1"/>
      <c r="H221" s="1"/>
      <c r="I221" s="33"/>
      <c r="O221" s="1"/>
    </row>
    <row r="222" spans="4:15" ht="14.25" customHeight="1" x14ac:dyDescent="0.15">
      <c r="D222" s="1"/>
      <c r="E222" s="1"/>
      <c r="F222" s="1"/>
      <c r="G222" s="1"/>
      <c r="H222" s="1"/>
      <c r="I222" s="33"/>
      <c r="O222" s="1"/>
    </row>
    <row r="223" spans="4:15" ht="14.25" customHeight="1" x14ac:dyDescent="0.15">
      <c r="D223" s="1"/>
      <c r="E223" s="1"/>
      <c r="F223" s="1"/>
      <c r="G223" s="1"/>
      <c r="H223" s="1"/>
      <c r="I223" s="33"/>
      <c r="O223" s="1"/>
    </row>
    <row r="224" spans="4:15" ht="14.25" customHeight="1" x14ac:dyDescent="0.15">
      <c r="D224" s="1"/>
      <c r="E224" s="1"/>
      <c r="F224" s="1"/>
      <c r="G224" s="1"/>
      <c r="H224" s="1"/>
      <c r="I224" s="33"/>
      <c r="O224" s="1"/>
    </row>
    <row r="225" spans="4:15" ht="14.25" customHeight="1" x14ac:dyDescent="0.15">
      <c r="D225" s="1"/>
      <c r="E225" s="1"/>
      <c r="F225" s="1"/>
      <c r="G225" s="1"/>
      <c r="H225" s="1"/>
      <c r="I225" s="33"/>
      <c r="O225" s="1"/>
    </row>
    <row r="226" spans="4:15" ht="14.25" customHeight="1" x14ac:dyDescent="0.15">
      <c r="D226" s="1"/>
      <c r="E226" s="1"/>
      <c r="F226" s="1"/>
      <c r="G226" s="1"/>
      <c r="H226" s="1"/>
      <c r="I226" s="33"/>
      <c r="O226" s="1"/>
    </row>
    <row r="227" spans="4:15" ht="14.25" customHeight="1" x14ac:dyDescent="0.15">
      <c r="D227" s="1"/>
      <c r="E227" s="1"/>
      <c r="F227" s="1"/>
      <c r="G227" s="1"/>
      <c r="H227" s="1"/>
      <c r="I227" s="33"/>
      <c r="O227" s="1"/>
    </row>
    <row r="228" spans="4:15" ht="14.25" customHeight="1" x14ac:dyDescent="0.15">
      <c r="D228" s="1"/>
      <c r="E228" s="1"/>
      <c r="F228" s="1"/>
      <c r="G228" s="1"/>
      <c r="H228" s="1"/>
      <c r="I228" s="33"/>
      <c r="O228" s="1"/>
    </row>
    <row r="229" spans="4:15" ht="14.25" customHeight="1" x14ac:dyDescent="0.15">
      <c r="D229" s="1"/>
      <c r="E229" s="1"/>
      <c r="F229" s="1"/>
      <c r="G229" s="1"/>
      <c r="H229" s="1"/>
      <c r="I229" s="33"/>
      <c r="O229" s="1"/>
    </row>
    <row r="230" spans="4:15" ht="14.25" customHeight="1" x14ac:dyDescent="0.15">
      <c r="D230" s="1"/>
      <c r="E230" s="1"/>
      <c r="F230" s="1"/>
      <c r="G230" s="1"/>
      <c r="H230" s="1"/>
      <c r="I230" s="33"/>
      <c r="O230" s="1"/>
    </row>
    <row r="231" spans="4:15" ht="14.25" customHeight="1" x14ac:dyDescent="0.15">
      <c r="D231" s="1"/>
      <c r="E231" s="1"/>
      <c r="F231" s="1"/>
      <c r="G231" s="1"/>
      <c r="H231" s="1"/>
      <c r="I231" s="33"/>
      <c r="O231" s="1"/>
    </row>
    <row r="232" spans="4:15" ht="14.25" customHeight="1" x14ac:dyDescent="0.15">
      <c r="D232" s="1"/>
      <c r="E232" s="1"/>
      <c r="F232" s="1"/>
      <c r="G232" s="1"/>
      <c r="H232" s="1"/>
      <c r="I232" s="33"/>
      <c r="O232" s="1"/>
    </row>
    <row r="233" spans="4:15" ht="14.25" customHeight="1" x14ac:dyDescent="0.15">
      <c r="D233" s="1"/>
      <c r="E233" s="1"/>
      <c r="F233" s="1"/>
      <c r="G233" s="1"/>
      <c r="H233" s="1"/>
      <c r="I233" s="33"/>
      <c r="O233" s="1"/>
    </row>
    <row r="234" spans="4:15" ht="14.25" customHeight="1" x14ac:dyDescent="0.15">
      <c r="D234" s="1"/>
      <c r="E234" s="1"/>
      <c r="F234" s="1"/>
      <c r="G234" s="1"/>
      <c r="H234" s="1"/>
      <c r="I234" s="33"/>
      <c r="O234" s="1"/>
    </row>
    <row r="235" spans="4:15" ht="14.25" customHeight="1" x14ac:dyDescent="0.15">
      <c r="D235" s="1"/>
      <c r="E235" s="1"/>
      <c r="F235" s="1"/>
      <c r="G235" s="1"/>
      <c r="H235" s="1"/>
      <c r="I235" s="33"/>
      <c r="O235" s="1"/>
    </row>
    <row r="236" spans="4:15" ht="14.25" customHeight="1" x14ac:dyDescent="0.15">
      <c r="D236" s="1"/>
      <c r="E236" s="1"/>
      <c r="F236" s="1"/>
      <c r="G236" s="1"/>
      <c r="H236" s="1"/>
      <c r="I236" s="33"/>
      <c r="O236" s="1"/>
    </row>
    <row r="237" spans="4:15" ht="14.25" customHeight="1" x14ac:dyDescent="0.15">
      <c r="D237" s="1"/>
      <c r="E237" s="1"/>
      <c r="F237" s="1"/>
      <c r="G237" s="1"/>
      <c r="H237" s="1"/>
      <c r="I237" s="33"/>
      <c r="O237" s="1"/>
    </row>
    <row r="238" spans="4:15" ht="14.25" customHeight="1" x14ac:dyDescent="0.15">
      <c r="D238" s="1"/>
      <c r="E238" s="1"/>
      <c r="F238" s="1"/>
      <c r="G238" s="1"/>
      <c r="H238" s="1"/>
      <c r="I238" s="33"/>
      <c r="O238" s="1"/>
    </row>
    <row r="239" spans="4:15" ht="14.25" customHeight="1" x14ac:dyDescent="0.15">
      <c r="D239" s="1"/>
      <c r="E239" s="1"/>
      <c r="F239" s="1"/>
      <c r="G239" s="1"/>
      <c r="H239" s="1"/>
      <c r="I239" s="33"/>
      <c r="O239" s="1"/>
    </row>
    <row r="240" spans="4:15" ht="14.25" customHeight="1" x14ac:dyDescent="0.15">
      <c r="D240" s="1"/>
      <c r="E240" s="1"/>
      <c r="F240" s="1"/>
      <c r="G240" s="1"/>
      <c r="H240" s="1"/>
      <c r="I240" s="33"/>
      <c r="O240" s="1"/>
    </row>
    <row r="241" spans="4:15" ht="14.25" customHeight="1" x14ac:dyDescent="0.15">
      <c r="D241" s="1"/>
      <c r="E241" s="1"/>
      <c r="F241" s="1"/>
      <c r="G241" s="1"/>
      <c r="H241" s="1"/>
      <c r="I241" s="33"/>
      <c r="O241" s="1"/>
    </row>
    <row r="242" spans="4:15" ht="14.25" customHeight="1" x14ac:dyDescent="0.15">
      <c r="D242" s="1"/>
      <c r="E242" s="1"/>
      <c r="F242" s="1"/>
      <c r="G242" s="1"/>
      <c r="H242" s="1"/>
      <c r="I242" s="33"/>
      <c r="O242" s="1"/>
    </row>
    <row r="243" spans="4:15" ht="14.25" customHeight="1" x14ac:dyDescent="0.15">
      <c r="D243" s="1"/>
      <c r="E243" s="1"/>
      <c r="F243" s="1"/>
      <c r="G243" s="1"/>
      <c r="H243" s="1"/>
      <c r="I243" s="33"/>
      <c r="O243" s="1"/>
    </row>
    <row r="244" spans="4:15" ht="14.25" customHeight="1" x14ac:dyDescent="0.15">
      <c r="D244" s="1"/>
      <c r="E244" s="1"/>
      <c r="F244" s="1"/>
      <c r="G244" s="1"/>
      <c r="H244" s="1"/>
      <c r="I244" s="33"/>
      <c r="O244" s="1"/>
    </row>
    <row r="245" spans="4:15" ht="14.25" customHeight="1" x14ac:dyDescent="0.15">
      <c r="D245" s="1"/>
      <c r="E245" s="1"/>
      <c r="F245" s="1"/>
      <c r="G245" s="1"/>
      <c r="H245" s="1"/>
      <c r="I245" s="33"/>
      <c r="O245" s="1"/>
    </row>
    <row r="246" spans="4:15" ht="14.25" customHeight="1" x14ac:dyDescent="0.15">
      <c r="D246" s="1"/>
      <c r="E246" s="1"/>
      <c r="F246" s="1"/>
      <c r="G246" s="1"/>
      <c r="H246" s="1"/>
      <c r="I246" s="33"/>
      <c r="O246" s="1"/>
    </row>
    <row r="247" spans="4:15" ht="14.25" customHeight="1" x14ac:dyDescent="0.15">
      <c r="D247" s="1"/>
      <c r="E247" s="1"/>
      <c r="F247" s="1"/>
      <c r="G247" s="1"/>
      <c r="H247" s="1"/>
      <c r="I247" s="33"/>
      <c r="O247" s="1"/>
    </row>
    <row r="248" spans="4:15" ht="14.25" customHeight="1" x14ac:dyDescent="0.15">
      <c r="D248" s="1"/>
      <c r="E248" s="1"/>
      <c r="F248" s="1"/>
      <c r="G248" s="1"/>
      <c r="H248" s="1"/>
      <c r="I248" s="33"/>
      <c r="O248" s="1"/>
    </row>
    <row r="249" spans="4:15" ht="14.25" customHeight="1" x14ac:dyDescent="0.15">
      <c r="D249" s="1"/>
      <c r="E249" s="1"/>
      <c r="F249" s="1"/>
      <c r="G249" s="1"/>
      <c r="H249" s="1"/>
      <c r="I249" s="33"/>
      <c r="O249" s="1"/>
    </row>
    <row r="250" spans="4:15" ht="14.25" customHeight="1" x14ac:dyDescent="0.15">
      <c r="D250" s="1"/>
      <c r="E250" s="1"/>
      <c r="F250" s="1"/>
      <c r="G250" s="1"/>
      <c r="H250" s="1"/>
      <c r="I250" s="33"/>
      <c r="O250" s="1"/>
    </row>
    <row r="251" spans="4:15" ht="14.25" customHeight="1" x14ac:dyDescent="0.15">
      <c r="D251" s="1"/>
      <c r="E251" s="1"/>
      <c r="F251" s="1"/>
      <c r="G251" s="1"/>
      <c r="H251" s="1"/>
      <c r="I251" s="33"/>
      <c r="O251" s="1"/>
    </row>
    <row r="252" spans="4:15" ht="14.25" customHeight="1" x14ac:dyDescent="0.15">
      <c r="D252" s="1"/>
      <c r="E252" s="1"/>
      <c r="F252" s="1"/>
      <c r="G252" s="1"/>
      <c r="H252" s="1"/>
      <c r="I252" s="33"/>
      <c r="O252" s="1"/>
    </row>
    <row r="253" spans="4:15" ht="14.25" customHeight="1" x14ac:dyDescent="0.15">
      <c r="D253" s="1"/>
      <c r="E253" s="1"/>
      <c r="F253" s="1"/>
      <c r="G253" s="1"/>
      <c r="H253" s="1"/>
      <c r="I253" s="33"/>
      <c r="O253" s="1"/>
    </row>
    <row r="254" spans="4:15" ht="14.25" customHeight="1" x14ac:dyDescent="0.15">
      <c r="D254" s="1"/>
      <c r="E254" s="1"/>
      <c r="F254" s="1"/>
      <c r="G254" s="1"/>
      <c r="H254" s="1"/>
      <c r="I254" s="33"/>
      <c r="O254" s="1"/>
    </row>
    <row r="255" spans="4:15" ht="14.25" customHeight="1" x14ac:dyDescent="0.15">
      <c r="D255" s="1"/>
      <c r="E255" s="1"/>
      <c r="F255" s="1"/>
      <c r="G255" s="1"/>
      <c r="H255" s="1"/>
      <c r="I255" s="33"/>
      <c r="O255" s="1"/>
    </row>
    <row r="256" spans="4:15" ht="14.25" customHeight="1" x14ac:dyDescent="0.15">
      <c r="D256" s="1"/>
      <c r="E256" s="1"/>
      <c r="F256" s="1"/>
      <c r="G256" s="1"/>
      <c r="H256" s="1"/>
      <c r="I256" s="33"/>
      <c r="O256" s="1"/>
    </row>
    <row r="257" spans="4:15" ht="14.25" customHeight="1" x14ac:dyDescent="0.15">
      <c r="D257" s="1"/>
      <c r="E257" s="1"/>
      <c r="F257" s="1"/>
      <c r="G257" s="1"/>
      <c r="H257" s="1"/>
      <c r="I257" s="33"/>
      <c r="O257" s="1"/>
    </row>
    <row r="258" spans="4:15" ht="14.25" customHeight="1" x14ac:dyDescent="0.15">
      <c r="D258" s="1"/>
      <c r="E258" s="1"/>
      <c r="F258" s="1"/>
      <c r="G258" s="1"/>
      <c r="H258" s="1"/>
      <c r="I258" s="33"/>
      <c r="O258" s="1"/>
    </row>
    <row r="259" spans="4:15" ht="14.25" customHeight="1" x14ac:dyDescent="0.15">
      <c r="D259" s="1"/>
      <c r="E259" s="1"/>
      <c r="F259" s="1"/>
      <c r="G259" s="1"/>
      <c r="H259" s="1"/>
      <c r="I259" s="33"/>
      <c r="O259" s="1"/>
    </row>
    <row r="260" spans="4:15" ht="14.25" customHeight="1" x14ac:dyDescent="0.15">
      <c r="D260" s="1"/>
      <c r="E260" s="1"/>
      <c r="F260" s="1"/>
      <c r="G260" s="1"/>
      <c r="H260" s="1"/>
      <c r="I260" s="33"/>
      <c r="O260" s="1"/>
    </row>
    <row r="261" spans="4:15" ht="14.25" customHeight="1" x14ac:dyDescent="0.15">
      <c r="D261" s="1"/>
      <c r="E261" s="1"/>
      <c r="F261" s="1"/>
      <c r="G261" s="1"/>
      <c r="H261" s="1"/>
      <c r="I261" s="33"/>
      <c r="O261" s="1"/>
    </row>
    <row r="262" spans="4:15" ht="14.25" customHeight="1" x14ac:dyDescent="0.15">
      <c r="D262" s="1"/>
      <c r="E262" s="1"/>
      <c r="F262" s="1"/>
      <c r="G262" s="1"/>
      <c r="H262" s="1"/>
      <c r="I262" s="33"/>
      <c r="O262" s="1"/>
    </row>
    <row r="263" spans="4:15" ht="14.25" customHeight="1" x14ac:dyDescent="0.15">
      <c r="D263" s="1"/>
      <c r="E263" s="1"/>
      <c r="F263" s="1"/>
      <c r="G263" s="1"/>
      <c r="H263" s="1"/>
      <c r="I263" s="33"/>
      <c r="O263" s="1"/>
    </row>
    <row r="264" spans="4:15" ht="14.25" customHeight="1" x14ac:dyDescent="0.15">
      <c r="D264" s="1"/>
      <c r="E264" s="1"/>
      <c r="F264" s="1"/>
      <c r="G264" s="1"/>
      <c r="H264" s="1"/>
      <c r="I264" s="33"/>
      <c r="O264" s="1"/>
    </row>
    <row r="265" spans="4:15" ht="14.25" customHeight="1" x14ac:dyDescent="0.15">
      <c r="D265" s="1"/>
      <c r="E265" s="1"/>
      <c r="F265" s="1"/>
      <c r="G265" s="1"/>
      <c r="H265" s="1"/>
      <c r="I265" s="33"/>
      <c r="O265" s="1"/>
    </row>
    <row r="266" spans="4:15" ht="14.25" customHeight="1" x14ac:dyDescent="0.15">
      <c r="D266" s="1"/>
      <c r="E266" s="1"/>
      <c r="F266" s="1"/>
      <c r="G266" s="1"/>
      <c r="H266" s="1"/>
      <c r="I266" s="33"/>
      <c r="O266" s="1"/>
    </row>
    <row r="267" spans="4:15" ht="14.25" customHeight="1" x14ac:dyDescent="0.15">
      <c r="D267" s="1"/>
      <c r="E267" s="1"/>
      <c r="F267" s="1"/>
      <c r="G267" s="1"/>
      <c r="H267" s="1"/>
      <c r="I267" s="33"/>
      <c r="O267" s="1"/>
    </row>
    <row r="268" spans="4:15" ht="14.25" customHeight="1" x14ac:dyDescent="0.15">
      <c r="D268" s="1"/>
      <c r="E268" s="1"/>
      <c r="F268" s="1"/>
      <c r="G268" s="1"/>
      <c r="H268" s="1"/>
      <c r="I268" s="33"/>
      <c r="O268" s="1"/>
    </row>
    <row r="269" spans="4:15" ht="14.25" customHeight="1" x14ac:dyDescent="0.15">
      <c r="D269" s="1"/>
      <c r="E269" s="1"/>
      <c r="F269" s="1"/>
      <c r="G269" s="1"/>
      <c r="H269" s="1"/>
      <c r="I269" s="33"/>
      <c r="O269" s="1"/>
    </row>
    <row r="270" spans="4:15" ht="14.25" customHeight="1" x14ac:dyDescent="0.15">
      <c r="D270" s="1"/>
      <c r="E270" s="1"/>
      <c r="F270" s="1"/>
      <c r="G270" s="1"/>
      <c r="H270" s="1"/>
      <c r="I270" s="33"/>
      <c r="O270" s="1"/>
    </row>
    <row r="271" spans="4:15" ht="14.25" customHeight="1" x14ac:dyDescent="0.15">
      <c r="D271" s="1"/>
      <c r="E271" s="1"/>
      <c r="F271" s="1"/>
      <c r="G271" s="1"/>
      <c r="H271" s="1"/>
      <c r="I271" s="33"/>
      <c r="O271" s="1"/>
    </row>
    <row r="272" spans="4:15" ht="14.25" customHeight="1" x14ac:dyDescent="0.15">
      <c r="D272" s="1"/>
      <c r="E272" s="1"/>
      <c r="F272" s="1"/>
      <c r="G272" s="1"/>
      <c r="H272" s="1"/>
      <c r="I272" s="33"/>
      <c r="O272" s="1"/>
    </row>
    <row r="273" spans="4:15" ht="14.25" customHeight="1" x14ac:dyDescent="0.15">
      <c r="D273" s="1"/>
      <c r="E273" s="1"/>
      <c r="F273" s="1"/>
      <c r="G273" s="1"/>
      <c r="H273" s="1"/>
      <c r="I273" s="33"/>
      <c r="O273" s="1"/>
    </row>
    <row r="274" spans="4:15" ht="14.25" customHeight="1" x14ac:dyDescent="0.15">
      <c r="D274" s="1"/>
      <c r="E274" s="1"/>
      <c r="F274" s="1"/>
      <c r="G274" s="1"/>
      <c r="H274" s="1"/>
      <c r="I274" s="33"/>
      <c r="O274" s="1"/>
    </row>
    <row r="275" spans="4:15" ht="14.25" customHeight="1" x14ac:dyDescent="0.15">
      <c r="D275" s="1"/>
      <c r="E275" s="1"/>
      <c r="F275" s="1"/>
      <c r="G275" s="1"/>
      <c r="H275" s="1"/>
      <c r="I275" s="33"/>
      <c r="O275" s="1"/>
    </row>
    <row r="276" spans="4:15" ht="14.25" customHeight="1" x14ac:dyDescent="0.15">
      <c r="D276" s="1"/>
      <c r="E276" s="1"/>
      <c r="F276" s="1"/>
      <c r="G276" s="1"/>
      <c r="H276" s="1"/>
      <c r="I276" s="33"/>
      <c r="O276" s="1"/>
    </row>
    <row r="277" spans="4:15" ht="14.25" customHeight="1" x14ac:dyDescent="0.15">
      <c r="D277" s="1"/>
      <c r="E277" s="1"/>
      <c r="F277" s="1"/>
      <c r="G277" s="1"/>
      <c r="H277" s="1"/>
      <c r="I277" s="33"/>
      <c r="O277" s="1"/>
    </row>
    <row r="278" spans="4:15" ht="14.25" customHeight="1" x14ac:dyDescent="0.15">
      <c r="D278" s="1"/>
      <c r="E278" s="1"/>
      <c r="F278" s="1"/>
      <c r="G278" s="1"/>
      <c r="H278" s="1"/>
      <c r="I278" s="33"/>
      <c r="O278" s="1"/>
    </row>
    <row r="279" spans="4:15" ht="14.25" customHeight="1" x14ac:dyDescent="0.15">
      <c r="D279" s="1"/>
      <c r="E279" s="1"/>
      <c r="F279" s="1"/>
      <c r="G279" s="1"/>
      <c r="H279" s="1"/>
      <c r="I279" s="33"/>
      <c r="O279" s="1"/>
    </row>
    <row r="280" spans="4:15" ht="14.25" customHeight="1" x14ac:dyDescent="0.15">
      <c r="D280" s="1"/>
      <c r="E280" s="1"/>
      <c r="F280" s="1"/>
      <c r="G280" s="1"/>
      <c r="H280" s="1"/>
      <c r="I280" s="33"/>
      <c r="O280" s="1"/>
    </row>
    <row r="281" spans="4:15" ht="14.25" customHeight="1" x14ac:dyDescent="0.15">
      <c r="D281" s="1"/>
      <c r="E281" s="1"/>
      <c r="F281" s="1"/>
      <c r="G281" s="1"/>
      <c r="H281" s="1"/>
      <c r="I281" s="33"/>
      <c r="O281" s="1"/>
    </row>
    <row r="282" spans="4:15" ht="14.25" customHeight="1" x14ac:dyDescent="0.15">
      <c r="D282" s="1"/>
      <c r="E282" s="1"/>
      <c r="F282" s="1"/>
      <c r="G282" s="1"/>
      <c r="H282" s="1"/>
      <c r="I282" s="33"/>
      <c r="O282" s="1"/>
    </row>
    <row r="283" spans="4:15" ht="14.25" customHeight="1" x14ac:dyDescent="0.15">
      <c r="D283" s="1"/>
      <c r="E283" s="1"/>
      <c r="F283" s="1"/>
      <c r="G283" s="1"/>
      <c r="H283" s="1"/>
      <c r="I283" s="33"/>
      <c r="O283" s="1"/>
    </row>
    <row r="284" spans="4:15" ht="14.25" customHeight="1" x14ac:dyDescent="0.15">
      <c r="D284" s="1"/>
      <c r="E284" s="1"/>
      <c r="F284" s="1"/>
      <c r="G284" s="1"/>
      <c r="H284" s="1"/>
      <c r="I284" s="33"/>
      <c r="O284" s="1"/>
    </row>
    <row r="285" spans="4:15" ht="14.25" customHeight="1" x14ac:dyDescent="0.15">
      <c r="D285" s="1"/>
      <c r="E285" s="1"/>
      <c r="F285" s="1"/>
      <c r="G285" s="1"/>
      <c r="H285" s="1"/>
      <c r="I285" s="33"/>
      <c r="O285" s="1"/>
    </row>
    <row r="286" spans="4:15" ht="14.25" customHeight="1" x14ac:dyDescent="0.15">
      <c r="D286" s="1"/>
      <c r="E286" s="1"/>
      <c r="F286" s="1"/>
      <c r="G286" s="1"/>
      <c r="H286" s="1"/>
      <c r="I286" s="33"/>
      <c r="O286" s="1"/>
    </row>
    <row r="287" spans="4:15" ht="14.25" customHeight="1" x14ac:dyDescent="0.15">
      <c r="D287" s="1"/>
      <c r="E287" s="1"/>
      <c r="F287" s="1"/>
      <c r="G287" s="1"/>
      <c r="H287" s="1"/>
      <c r="I287" s="33"/>
      <c r="O287" s="1"/>
    </row>
    <row r="288" spans="4:15" ht="14.25" customHeight="1" x14ac:dyDescent="0.15">
      <c r="D288" s="1"/>
      <c r="E288" s="1"/>
      <c r="F288" s="1"/>
      <c r="G288" s="1"/>
      <c r="H288" s="1"/>
      <c r="I288" s="33"/>
      <c r="O288" s="1"/>
    </row>
    <row r="289" spans="4:15" ht="14.25" customHeight="1" x14ac:dyDescent="0.15">
      <c r="D289" s="1"/>
      <c r="E289" s="1"/>
      <c r="F289" s="1"/>
      <c r="G289" s="1"/>
      <c r="H289" s="1"/>
      <c r="I289" s="33"/>
      <c r="O289" s="1"/>
    </row>
    <row r="290" spans="4:15" ht="14.25" customHeight="1" x14ac:dyDescent="0.15">
      <c r="D290" s="1"/>
      <c r="E290" s="1"/>
      <c r="F290" s="1"/>
      <c r="G290" s="1"/>
      <c r="H290" s="1"/>
      <c r="I290" s="33"/>
      <c r="O290" s="1"/>
    </row>
    <row r="291" spans="4:15" ht="14.25" customHeight="1" x14ac:dyDescent="0.15">
      <c r="D291" s="1"/>
      <c r="E291" s="1"/>
      <c r="F291" s="1"/>
      <c r="G291" s="1"/>
      <c r="H291" s="1"/>
      <c r="I291" s="33"/>
      <c r="O291" s="1"/>
    </row>
    <row r="292" spans="4:15" ht="14.25" customHeight="1" x14ac:dyDescent="0.15">
      <c r="D292" s="1"/>
      <c r="E292" s="1"/>
      <c r="F292" s="1"/>
      <c r="G292" s="1"/>
      <c r="H292" s="1"/>
      <c r="I292" s="33"/>
      <c r="O292" s="1"/>
    </row>
    <row r="293" spans="4:15" ht="14.25" customHeight="1" x14ac:dyDescent="0.15">
      <c r="D293" s="1"/>
      <c r="E293" s="1"/>
      <c r="F293" s="1"/>
      <c r="G293" s="1"/>
      <c r="H293" s="1"/>
      <c r="I293" s="33"/>
      <c r="O293" s="1"/>
    </row>
    <row r="294" spans="4:15" ht="14.25" customHeight="1" x14ac:dyDescent="0.15">
      <c r="D294" s="1"/>
      <c r="E294" s="1"/>
      <c r="F294" s="1"/>
      <c r="G294" s="1"/>
      <c r="H294" s="1"/>
      <c r="I294" s="33"/>
      <c r="O294" s="1"/>
    </row>
    <row r="295" spans="4:15" ht="14.25" customHeight="1" x14ac:dyDescent="0.15">
      <c r="D295" s="1"/>
      <c r="E295" s="1"/>
      <c r="F295" s="1"/>
      <c r="G295" s="1"/>
      <c r="H295" s="1"/>
      <c r="I295" s="33"/>
      <c r="O295" s="1"/>
    </row>
    <row r="296" spans="4:15" ht="14.25" customHeight="1" x14ac:dyDescent="0.15">
      <c r="D296" s="1"/>
      <c r="E296" s="1"/>
      <c r="F296" s="1"/>
      <c r="G296" s="1"/>
      <c r="H296" s="1"/>
      <c r="I296" s="33"/>
      <c r="O296" s="1"/>
    </row>
    <row r="297" spans="4:15" ht="14.25" customHeight="1" x14ac:dyDescent="0.15">
      <c r="D297" s="1"/>
      <c r="E297" s="1"/>
      <c r="F297" s="1"/>
      <c r="G297" s="1"/>
      <c r="H297" s="1"/>
      <c r="I297" s="33"/>
      <c r="O297" s="1"/>
    </row>
    <row r="298" spans="4:15" ht="14.25" customHeight="1" x14ac:dyDescent="0.15">
      <c r="D298" s="1"/>
      <c r="E298" s="1"/>
      <c r="F298" s="1"/>
      <c r="G298" s="1"/>
      <c r="H298" s="1"/>
      <c r="I298" s="33"/>
      <c r="O298" s="1"/>
    </row>
    <row r="299" spans="4:15" ht="14.25" customHeight="1" x14ac:dyDescent="0.15">
      <c r="D299" s="1"/>
      <c r="E299" s="1"/>
      <c r="F299" s="1"/>
      <c r="G299" s="1"/>
      <c r="H299" s="1"/>
      <c r="I299" s="33"/>
      <c r="O299" s="1"/>
    </row>
    <row r="300" spans="4:15" ht="14.25" customHeight="1" x14ac:dyDescent="0.15">
      <c r="D300" s="1"/>
      <c r="E300" s="1"/>
      <c r="F300" s="1"/>
      <c r="G300" s="1"/>
      <c r="H300" s="1"/>
      <c r="I300" s="33"/>
      <c r="O300" s="1"/>
    </row>
    <row r="301" spans="4:15" ht="14.25" customHeight="1" x14ac:dyDescent="0.15">
      <c r="D301" s="1"/>
      <c r="E301" s="1"/>
      <c r="F301" s="1"/>
      <c r="G301" s="1"/>
      <c r="H301" s="1"/>
      <c r="I301" s="33"/>
      <c r="O301" s="1"/>
    </row>
    <row r="302" spans="4:15" ht="14.25" customHeight="1" x14ac:dyDescent="0.15">
      <c r="D302" s="1"/>
      <c r="E302" s="1"/>
      <c r="F302" s="1"/>
      <c r="G302" s="1"/>
      <c r="H302" s="1"/>
      <c r="I302" s="33"/>
      <c r="O302" s="1"/>
    </row>
    <row r="303" spans="4:15" ht="14.25" customHeight="1" x14ac:dyDescent="0.15">
      <c r="D303" s="1"/>
      <c r="E303" s="1"/>
      <c r="F303" s="1"/>
      <c r="G303" s="1"/>
      <c r="H303" s="1"/>
      <c r="I303" s="33"/>
      <c r="O303" s="1"/>
    </row>
    <row r="304" spans="4:15" ht="14.25" customHeight="1" x14ac:dyDescent="0.15">
      <c r="D304" s="1"/>
      <c r="E304" s="1"/>
      <c r="F304" s="1"/>
      <c r="G304" s="1"/>
      <c r="H304" s="1"/>
      <c r="I304" s="33"/>
      <c r="O304" s="1"/>
    </row>
    <row r="305" spans="4:15" ht="14.25" customHeight="1" x14ac:dyDescent="0.15">
      <c r="D305" s="1"/>
      <c r="E305" s="1"/>
      <c r="F305" s="1"/>
      <c r="G305" s="1"/>
      <c r="H305" s="1"/>
      <c r="I305" s="33"/>
      <c r="O305" s="1"/>
    </row>
    <row r="306" spans="4:15" ht="14.25" customHeight="1" x14ac:dyDescent="0.15">
      <c r="D306" s="1"/>
      <c r="E306" s="1"/>
      <c r="F306" s="1"/>
      <c r="G306" s="1"/>
      <c r="H306" s="1"/>
      <c r="I306" s="33"/>
      <c r="O306" s="1"/>
    </row>
    <row r="307" spans="4:15" ht="14.25" customHeight="1" x14ac:dyDescent="0.15">
      <c r="D307" s="1"/>
      <c r="E307" s="1"/>
      <c r="F307" s="1"/>
      <c r="G307" s="1"/>
      <c r="H307" s="1"/>
      <c r="I307" s="33"/>
      <c r="O307" s="1"/>
    </row>
    <row r="308" spans="4:15" ht="14.25" customHeight="1" x14ac:dyDescent="0.15">
      <c r="D308" s="1"/>
      <c r="E308" s="1"/>
      <c r="F308" s="1"/>
      <c r="G308" s="1"/>
      <c r="H308" s="1"/>
      <c r="I308" s="33"/>
      <c r="O308" s="1"/>
    </row>
    <row r="309" spans="4:15" ht="14.25" customHeight="1" x14ac:dyDescent="0.15">
      <c r="D309" s="1"/>
      <c r="E309" s="1"/>
      <c r="F309" s="1"/>
      <c r="G309" s="1"/>
      <c r="H309" s="1"/>
      <c r="I309" s="33"/>
      <c r="O309" s="1"/>
    </row>
    <row r="310" spans="4:15" ht="14.25" customHeight="1" x14ac:dyDescent="0.15">
      <c r="D310" s="1"/>
      <c r="E310" s="1"/>
      <c r="F310" s="1"/>
      <c r="G310" s="1"/>
      <c r="H310" s="1"/>
      <c r="I310" s="33"/>
      <c r="O310" s="1"/>
    </row>
    <row r="311" spans="4:15" ht="14.25" customHeight="1" x14ac:dyDescent="0.15">
      <c r="D311" s="1"/>
      <c r="E311" s="1"/>
      <c r="F311" s="1"/>
      <c r="G311" s="1"/>
      <c r="H311" s="1"/>
      <c r="I311" s="33"/>
      <c r="O311" s="1"/>
    </row>
    <row r="312" spans="4:15" ht="14.25" customHeight="1" x14ac:dyDescent="0.15">
      <c r="D312" s="1"/>
      <c r="E312" s="1"/>
      <c r="F312" s="1"/>
      <c r="G312" s="1"/>
      <c r="H312" s="1"/>
      <c r="I312" s="33"/>
      <c r="O312" s="1"/>
    </row>
    <row r="313" spans="4:15" ht="14.25" customHeight="1" x14ac:dyDescent="0.15">
      <c r="D313" s="1"/>
      <c r="E313" s="1"/>
      <c r="F313" s="1"/>
      <c r="G313" s="1"/>
      <c r="H313" s="1"/>
      <c r="I313" s="33"/>
      <c r="O313" s="1"/>
    </row>
    <row r="314" spans="4:15" ht="14.25" customHeight="1" x14ac:dyDescent="0.15">
      <c r="D314" s="1"/>
      <c r="E314" s="1"/>
      <c r="F314" s="1"/>
      <c r="G314" s="1"/>
      <c r="H314" s="1"/>
      <c r="I314" s="33"/>
      <c r="O314" s="1"/>
    </row>
    <row r="315" spans="4:15" ht="14.25" customHeight="1" x14ac:dyDescent="0.15">
      <c r="D315" s="1"/>
      <c r="E315" s="1"/>
      <c r="F315" s="1"/>
      <c r="G315" s="1"/>
      <c r="H315" s="1"/>
      <c r="I315" s="33"/>
      <c r="O315" s="1"/>
    </row>
    <row r="316" spans="4:15" ht="14.25" customHeight="1" x14ac:dyDescent="0.15">
      <c r="D316" s="1"/>
      <c r="E316" s="1"/>
      <c r="F316" s="1"/>
      <c r="G316" s="1"/>
      <c r="H316" s="1"/>
      <c r="I316" s="33"/>
      <c r="O316" s="1"/>
    </row>
    <row r="317" spans="4:15" ht="14.25" customHeight="1" x14ac:dyDescent="0.15">
      <c r="D317" s="1"/>
      <c r="E317" s="1"/>
      <c r="F317" s="1"/>
      <c r="G317" s="1"/>
      <c r="H317" s="1"/>
      <c r="I317" s="33"/>
      <c r="O317" s="1"/>
    </row>
    <row r="318" spans="4:15" ht="14.25" customHeight="1" x14ac:dyDescent="0.15">
      <c r="D318" s="1"/>
      <c r="E318" s="1"/>
      <c r="F318" s="1"/>
      <c r="G318" s="1"/>
      <c r="H318" s="1"/>
      <c r="I318" s="33"/>
      <c r="O318" s="1"/>
    </row>
    <row r="319" spans="4:15" ht="14.25" customHeight="1" x14ac:dyDescent="0.15">
      <c r="D319" s="1"/>
      <c r="E319" s="1"/>
      <c r="F319" s="1"/>
      <c r="G319" s="1"/>
      <c r="H319" s="1"/>
      <c r="I319" s="33"/>
      <c r="O319" s="1"/>
    </row>
    <row r="320" spans="4:15" ht="14.25" customHeight="1" x14ac:dyDescent="0.15">
      <c r="D320" s="1"/>
      <c r="E320" s="1"/>
      <c r="F320" s="1"/>
      <c r="G320" s="1"/>
      <c r="H320" s="1"/>
      <c r="I320" s="33"/>
      <c r="O320" s="1"/>
    </row>
    <row r="321" spans="4:15" ht="14.25" customHeight="1" x14ac:dyDescent="0.15">
      <c r="D321" s="1"/>
      <c r="E321" s="1"/>
      <c r="F321" s="1"/>
      <c r="G321" s="1"/>
      <c r="H321" s="1"/>
      <c r="I321" s="33"/>
      <c r="O321" s="1"/>
    </row>
    <row r="322" spans="4:15" ht="14.25" customHeight="1" x14ac:dyDescent="0.15">
      <c r="D322" s="1"/>
      <c r="E322" s="1"/>
      <c r="F322" s="1"/>
      <c r="G322" s="1"/>
      <c r="H322" s="1"/>
      <c r="I322" s="33"/>
      <c r="O322" s="1"/>
    </row>
    <row r="323" spans="4:15" ht="14.25" customHeight="1" x14ac:dyDescent="0.15">
      <c r="D323" s="1"/>
      <c r="E323" s="1"/>
      <c r="F323" s="1"/>
      <c r="G323" s="1"/>
      <c r="H323" s="1"/>
      <c r="I323" s="33"/>
      <c r="O323" s="1"/>
    </row>
    <row r="324" spans="4:15" ht="14.25" customHeight="1" x14ac:dyDescent="0.15">
      <c r="D324" s="1"/>
      <c r="E324" s="1"/>
      <c r="F324" s="1"/>
      <c r="G324" s="1"/>
      <c r="H324" s="1"/>
      <c r="I324" s="33"/>
      <c r="O324" s="1"/>
    </row>
    <row r="325" spans="4:15" ht="14.25" customHeight="1" x14ac:dyDescent="0.15">
      <c r="D325" s="1"/>
      <c r="E325" s="1"/>
      <c r="F325" s="1"/>
      <c r="G325" s="1"/>
      <c r="H325" s="1"/>
      <c r="I325" s="33"/>
      <c r="O325" s="1"/>
    </row>
    <row r="326" spans="4:15" ht="14.25" customHeight="1" x14ac:dyDescent="0.15">
      <c r="D326" s="1"/>
      <c r="E326" s="1"/>
      <c r="F326" s="1"/>
      <c r="G326" s="1"/>
      <c r="H326" s="1"/>
      <c r="I326" s="33"/>
      <c r="O326" s="1"/>
    </row>
    <row r="327" spans="4:15" ht="14.25" customHeight="1" x14ac:dyDescent="0.15">
      <c r="D327" s="1"/>
      <c r="E327" s="1"/>
      <c r="F327" s="1"/>
      <c r="G327" s="1"/>
      <c r="H327" s="1"/>
      <c r="I327" s="33"/>
      <c r="O327" s="1"/>
    </row>
    <row r="328" spans="4:15" ht="14.25" customHeight="1" x14ac:dyDescent="0.15">
      <c r="D328" s="1"/>
      <c r="E328" s="1"/>
      <c r="F328" s="1"/>
      <c r="G328" s="1"/>
      <c r="H328" s="1"/>
      <c r="I328" s="33"/>
      <c r="O328" s="1"/>
    </row>
    <row r="329" spans="4:15" ht="14.25" customHeight="1" x14ac:dyDescent="0.15">
      <c r="D329" s="1"/>
      <c r="E329" s="1"/>
      <c r="F329" s="1"/>
      <c r="G329" s="1"/>
      <c r="H329" s="1"/>
      <c r="I329" s="33"/>
      <c r="O329" s="1"/>
    </row>
    <row r="330" spans="4:15" ht="14.25" customHeight="1" x14ac:dyDescent="0.15">
      <c r="D330" s="1"/>
      <c r="E330" s="1"/>
      <c r="F330" s="1"/>
      <c r="G330" s="1"/>
      <c r="H330" s="1"/>
      <c r="I330" s="33"/>
      <c r="O330" s="1"/>
    </row>
    <row r="331" spans="4:15" ht="14.25" customHeight="1" x14ac:dyDescent="0.15">
      <c r="D331" s="1"/>
      <c r="E331" s="1"/>
      <c r="F331" s="1"/>
      <c r="G331" s="1"/>
      <c r="H331" s="1"/>
      <c r="I331" s="33"/>
      <c r="O331" s="1"/>
    </row>
    <row r="332" spans="4:15" ht="14.25" customHeight="1" x14ac:dyDescent="0.15">
      <c r="D332" s="1"/>
      <c r="E332" s="1"/>
      <c r="F332" s="1"/>
      <c r="G332" s="1"/>
      <c r="H332" s="1"/>
      <c r="I332" s="33"/>
      <c r="O332" s="1"/>
    </row>
    <row r="333" spans="4:15" ht="14.25" customHeight="1" x14ac:dyDescent="0.15">
      <c r="D333" s="1"/>
      <c r="E333" s="1"/>
      <c r="F333" s="1"/>
      <c r="G333" s="1"/>
      <c r="H333" s="1"/>
      <c r="I333" s="33"/>
      <c r="O333" s="1"/>
    </row>
    <row r="334" spans="4:15" ht="14.25" customHeight="1" x14ac:dyDescent="0.15">
      <c r="D334" s="1"/>
      <c r="E334" s="1"/>
      <c r="F334" s="1"/>
      <c r="G334" s="1"/>
      <c r="H334" s="1"/>
      <c r="I334" s="33"/>
      <c r="O334" s="1"/>
    </row>
    <row r="335" spans="4:15" ht="14.25" customHeight="1" x14ac:dyDescent="0.15">
      <c r="D335" s="1"/>
      <c r="E335" s="1"/>
      <c r="F335" s="1"/>
      <c r="G335" s="1"/>
      <c r="H335" s="1"/>
      <c r="I335" s="33"/>
      <c r="O335" s="1"/>
    </row>
    <row r="336" spans="4:15" ht="14.25" customHeight="1" x14ac:dyDescent="0.15">
      <c r="D336" s="1"/>
      <c r="E336" s="1"/>
      <c r="F336" s="1"/>
      <c r="G336" s="1"/>
      <c r="H336" s="1"/>
      <c r="I336" s="33"/>
      <c r="O336" s="1"/>
    </row>
    <row r="337" spans="4:15" ht="14.25" customHeight="1" x14ac:dyDescent="0.15">
      <c r="D337" s="1"/>
      <c r="E337" s="1"/>
      <c r="F337" s="1"/>
      <c r="G337" s="1"/>
      <c r="H337" s="1"/>
      <c r="I337" s="33"/>
      <c r="O337" s="1"/>
    </row>
    <row r="338" spans="4:15" ht="14.25" customHeight="1" x14ac:dyDescent="0.15">
      <c r="D338" s="1"/>
      <c r="E338" s="1"/>
      <c r="F338" s="1"/>
      <c r="G338" s="1"/>
      <c r="H338" s="1"/>
      <c r="I338" s="33"/>
      <c r="O338" s="1"/>
    </row>
    <row r="339" spans="4:15" ht="14.25" customHeight="1" x14ac:dyDescent="0.15">
      <c r="D339" s="1"/>
      <c r="E339" s="1"/>
      <c r="F339" s="1"/>
      <c r="G339" s="1"/>
      <c r="H339" s="1"/>
      <c r="I339" s="33"/>
      <c r="O339" s="1"/>
    </row>
    <row r="340" spans="4:15" ht="14.25" customHeight="1" x14ac:dyDescent="0.15">
      <c r="D340" s="1"/>
      <c r="E340" s="1"/>
      <c r="F340" s="1"/>
      <c r="G340" s="1"/>
      <c r="H340" s="1"/>
      <c r="I340" s="33"/>
      <c r="O340" s="1"/>
    </row>
    <row r="341" spans="4:15" ht="14.25" customHeight="1" x14ac:dyDescent="0.15">
      <c r="D341" s="1"/>
      <c r="E341" s="1"/>
      <c r="F341" s="1"/>
      <c r="G341" s="1"/>
      <c r="H341" s="1"/>
      <c r="I341" s="33"/>
      <c r="O341" s="1"/>
    </row>
    <row r="342" spans="4:15" ht="14.25" customHeight="1" x14ac:dyDescent="0.15">
      <c r="D342" s="1"/>
      <c r="E342" s="1"/>
      <c r="F342" s="1"/>
      <c r="G342" s="1"/>
      <c r="H342" s="1"/>
      <c r="I342" s="33"/>
      <c r="O342" s="1"/>
    </row>
    <row r="343" spans="4:15" ht="14.25" customHeight="1" x14ac:dyDescent="0.15">
      <c r="D343" s="1"/>
      <c r="E343" s="1"/>
      <c r="F343" s="1"/>
      <c r="G343" s="1"/>
      <c r="H343" s="1"/>
      <c r="I343" s="33"/>
      <c r="O343" s="1"/>
    </row>
    <row r="344" spans="4:15" ht="14.25" customHeight="1" x14ac:dyDescent="0.15">
      <c r="D344" s="1"/>
      <c r="E344" s="1"/>
      <c r="F344" s="1"/>
      <c r="G344" s="1"/>
      <c r="H344" s="1"/>
      <c r="I344" s="33"/>
      <c r="O344" s="1"/>
    </row>
    <row r="345" spans="4:15" ht="14.25" customHeight="1" x14ac:dyDescent="0.15">
      <c r="D345" s="1"/>
      <c r="E345" s="1"/>
      <c r="F345" s="1"/>
      <c r="G345" s="1"/>
      <c r="H345" s="1"/>
      <c r="I345" s="33"/>
      <c r="O345" s="1"/>
    </row>
    <row r="346" spans="4:15" ht="14.25" customHeight="1" x14ac:dyDescent="0.15">
      <c r="D346" s="1"/>
      <c r="E346" s="1"/>
      <c r="F346" s="1"/>
      <c r="G346" s="1"/>
      <c r="H346" s="1"/>
      <c r="I346" s="33"/>
      <c r="O346" s="1"/>
    </row>
    <row r="347" spans="4:15" ht="14.25" customHeight="1" x14ac:dyDescent="0.15">
      <c r="D347" s="1"/>
      <c r="E347" s="1"/>
      <c r="F347" s="1"/>
      <c r="G347" s="1"/>
      <c r="H347" s="1"/>
      <c r="I347" s="33"/>
      <c r="O347" s="1"/>
    </row>
    <row r="348" spans="4:15" ht="14.25" customHeight="1" x14ac:dyDescent="0.15">
      <c r="D348" s="1"/>
      <c r="E348" s="1"/>
      <c r="F348" s="1"/>
      <c r="G348" s="1"/>
      <c r="H348" s="1"/>
      <c r="I348" s="33"/>
      <c r="O348" s="1"/>
    </row>
    <row r="349" spans="4:15" ht="14.25" customHeight="1" x14ac:dyDescent="0.15">
      <c r="D349" s="1"/>
      <c r="E349" s="1"/>
      <c r="F349" s="1"/>
      <c r="G349" s="1"/>
      <c r="H349" s="1"/>
      <c r="I349" s="33"/>
      <c r="O349" s="1"/>
    </row>
    <row r="350" spans="4:15" ht="14.25" customHeight="1" x14ac:dyDescent="0.15">
      <c r="D350" s="1"/>
      <c r="E350" s="1"/>
      <c r="F350" s="1"/>
      <c r="G350" s="1"/>
      <c r="H350" s="1"/>
      <c r="I350" s="33"/>
      <c r="O350" s="1"/>
    </row>
    <row r="351" spans="4:15" ht="14.25" customHeight="1" x14ac:dyDescent="0.15">
      <c r="D351" s="1"/>
      <c r="E351" s="1"/>
      <c r="F351" s="1"/>
      <c r="G351" s="1"/>
      <c r="H351" s="1"/>
      <c r="I351" s="33"/>
      <c r="O351" s="1"/>
    </row>
    <row r="352" spans="4:15" ht="14.25" customHeight="1" x14ac:dyDescent="0.15">
      <c r="D352" s="1"/>
      <c r="E352" s="1"/>
      <c r="F352" s="1"/>
      <c r="G352" s="1"/>
      <c r="H352" s="1"/>
      <c r="I352" s="33"/>
      <c r="O352" s="1"/>
    </row>
    <row r="353" spans="4:15" ht="14.25" customHeight="1" x14ac:dyDescent="0.15">
      <c r="D353" s="1"/>
      <c r="E353" s="1"/>
      <c r="F353" s="1"/>
      <c r="G353" s="1"/>
      <c r="H353" s="1"/>
      <c r="I353" s="33"/>
      <c r="O353" s="1"/>
    </row>
    <row r="354" spans="4:15" ht="14.25" customHeight="1" x14ac:dyDescent="0.15">
      <c r="D354" s="1"/>
      <c r="E354" s="1"/>
      <c r="F354" s="1"/>
      <c r="G354" s="1"/>
      <c r="H354" s="1"/>
      <c r="I354" s="33"/>
      <c r="O354" s="1"/>
    </row>
    <row r="355" spans="4:15" ht="14.25" customHeight="1" x14ac:dyDescent="0.15">
      <c r="D355" s="1"/>
      <c r="E355" s="1"/>
      <c r="F355" s="1"/>
      <c r="G355" s="1"/>
      <c r="H355" s="1"/>
      <c r="I355" s="33"/>
      <c r="O355" s="1"/>
    </row>
    <row r="356" spans="4:15" ht="14.25" customHeight="1" x14ac:dyDescent="0.15">
      <c r="D356" s="1"/>
      <c r="E356" s="1"/>
      <c r="F356" s="1"/>
      <c r="G356" s="1"/>
      <c r="H356" s="1"/>
      <c r="I356" s="33"/>
      <c r="O356" s="1"/>
    </row>
    <row r="357" spans="4:15" ht="14.25" customHeight="1" x14ac:dyDescent="0.15">
      <c r="D357" s="1"/>
      <c r="E357" s="1"/>
      <c r="F357" s="1"/>
      <c r="G357" s="1"/>
      <c r="H357" s="1"/>
      <c r="I357" s="33"/>
      <c r="O357" s="1"/>
    </row>
    <row r="358" spans="4:15" ht="14.25" customHeight="1" x14ac:dyDescent="0.15">
      <c r="D358" s="1"/>
      <c r="E358" s="1"/>
      <c r="F358" s="1"/>
      <c r="G358" s="1"/>
      <c r="H358" s="1"/>
      <c r="I358" s="33"/>
      <c r="O358" s="1"/>
    </row>
    <row r="359" spans="4:15" ht="14.25" customHeight="1" x14ac:dyDescent="0.15">
      <c r="D359" s="1"/>
      <c r="E359" s="1"/>
      <c r="F359" s="1"/>
      <c r="G359" s="1"/>
      <c r="H359" s="1"/>
      <c r="I359" s="33"/>
      <c r="O359" s="1"/>
    </row>
    <row r="360" spans="4:15" ht="14.25" customHeight="1" x14ac:dyDescent="0.15">
      <c r="D360" s="1"/>
      <c r="E360" s="1"/>
      <c r="F360" s="1"/>
      <c r="G360" s="1"/>
      <c r="H360" s="1"/>
      <c r="I360" s="33"/>
      <c r="O360" s="1"/>
    </row>
    <row r="361" spans="4:15" ht="14.25" customHeight="1" x14ac:dyDescent="0.15">
      <c r="D361" s="1"/>
      <c r="E361" s="1"/>
      <c r="F361" s="1"/>
      <c r="G361" s="1"/>
      <c r="H361" s="1"/>
      <c r="I361" s="33"/>
      <c r="O361" s="1"/>
    </row>
    <row r="362" spans="4:15" ht="14.25" customHeight="1" x14ac:dyDescent="0.15">
      <c r="D362" s="1"/>
      <c r="E362" s="1"/>
      <c r="F362" s="1"/>
      <c r="G362" s="1"/>
      <c r="H362" s="1"/>
      <c r="I362" s="33"/>
      <c r="O362" s="1"/>
    </row>
    <row r="363" spans="4:15" ht="14.25" customHeight="1" x14ac:dyDescent="0.15">
      <c r="D363" s="1"/>
      <c r="E363" s="1"/>
      <c r="F363" s="1"/>
      <c r="G363" s="1"/>
      <c r="H363" s="1"/>
      <c r="I363" s="33"/>
      <c r="O363" s="1"/>
    </row>
    <row r="364" spans="4:15" ht="14.25" customHeight="1" x14ac:dyDescent="0.15">
      <c r="D364" s="1"/>
      <c r="E364" s="1"/>
      <c r="F364" s="1"/>
      <c r="G364" s="1"/>
      <c r="H364" s="1"/>
      <c r="I364" s="33"/>
      <c r="O364" s="1"/>
    </row>
    <row r="365" spans="4:15" ht="14.25" customHeight="1" x14ac:dyDescent="0.15">
      <c r="D365" s="1"/>
      <c r="E365" s="1"/>
      <c r="F365" s="1"/>
      <c r="G365" s="1"/>
      <c r="H365" s="1"/>
      <c r="I365" s="33"/>
      <c r="O365" s="1"/>
    </row>
    <row r="366" spans="4:15" ht="14.25" customHeight="1" x14ac:dyDescent="0.15">
      <c r="D366" s="1"/>
      <c r="E366" s="1"/>
      <c r="F366" s="1"/>
      <c r="G366" s="1"/>
      <c r="H366" s="1"/>
      <c r="I366" s="33"/>
      <c r="O366" s="1"/>
    </row>
    <row r="367" spans="4:15" ht="14.25" customHeight="1" x14ac:dyDescent="0.15">
      <c r="D367" s="1"/>
      <c r="E367" s="1"/>
      <c r="F367" s="1"/>
      <c r="G367" s="1"/>
      <c r="H367" s="1"/>
      <c r="I367" s="33"/>
      <c r="O367" s="1"/>
    </row>
    <row r="368" spans="4:15" ht="14.25" customHeight="1" x14ac:dyDescent="0.15">
      <c r="D368" s="1"/>
      <c r="E368" s="1"/>
      <c r="F368" s="1"/>
      <c r="G368" s="1"/>
      <c r="H368" s="1"/>
      <c r="I368" s="33"/>
      <c r="O368" s="1"/>
    </row>
    <row r="369" spans="4:15" ht="14.25" customHeight="1" x14ac:dyDescent="0.15">
      <c r="D369" s="1"/>
      <c r="E369" s="1"/>
      <c r="F369" s="1"/>
      <c r="G369" s="1"/>
      <c r="H369" s="1"/>
      <c r="I369" s="33"/>
      <c r="O369" s="1"/>
    </row>
    <row r="370" spans="4:15" ht="14.25" customHeight="1" x14ac:dyDescent="0.15">
      <c r="D370" s="1"/>
      <c r="E370" s="1"/>
      <c r="F370" s="1"/>
      <c r="G370" s="1"/>
      <c r="H370" s="1"/>
      <c r="I370" s="33"/>
      <c r="O370" s="1"/>
    </row>
    <row r="371" spans="4:15" ht="14.25" customHeight="1" x14ac:dyDescent="0.15">
      <c r="D371" s="1"/>
      <c r="E371" s="1"/>
      <c r="F371" s="1"/>
      <c r="G371" s="1"/>
      <c r="H371" s="1"/>
      <c r="I371" s="33"/>
      <c r="O371" s="1"/>
    </row>
    <row r="372" spans="4:15" ht="14.25" customHeight="1" x14ac:dyDescent="0.15">
      <c r="D372" s="1"/>
      <c r="E372" s="1"/>
      <c r="F372" s="1"/>
      <c r="G372" s="1"/>
      <c r="H372" s="1"/>
      <c r="I372" s="33"/>
      <c r="O372" s="1"/>
    </row>
    <row r="373" spans="4:15" ht="14.25" customHeight="1" x14ac:dyDescent="0.15">
      <c r="D373" s="1"/>
      <c r="E373" s="1"/>
      <c r="F373" s="1"/>
      <c r="G373" s="1"/>
      <c r="H373" s="1"/>
      <c r="I373" s="33"/>
      <c r="O373" s="1"/>
    </row>
    <row r="374" spans="4:15" ht="14.25" customHeight="1" x14ac:dyDescent="0.15">
      <c r="D374" s="1"/>
      <c r="E374" s="1"/>
      <c r="F374" s="1"/>
      <c r="G374" s="1"/>
      <c r="H374" s="1"/>
      <c r="I374" s="33"/>
      <c r="O374" s="1"/>
    </row>
    <row r="375" spans="4:15" ht="14.25" customHeight="1" x14ac:dyDescent="0.15">
      <c r="D375" s="1"/>
      <c r="E375" s="1"/>
      <c r="F375" s="1"/>
      <c r="G375" s="1"/>
      <c r="H375" s="1"/>
      <c r="I375" s="33"/>
      <c r="O375" s="1"/>
    </row>
    <row r="376" spans="4:15" ht="14.25" customHeight="1" x14ac:dyDescent="0.15">
      <c r="D376" s="1"/>
      <c r="E376" s="1"/>
      <c r="F376" s="1"/>
      <c r="G376" s="1"/>
      <c r="H376" s="1"/>
      <c r="I376" s="33"/>
      <c r="O376" s="1"/>
    </row>
    <row r="377" spans="4:15" ht="14.25" customHeight="1" x14ac:dyDescent="0.15">
      <c r="D377" s="1"/>
      <c r="E377" s="1"/>
      <c r="F377" s="1"/>
      <c r="G377" s="1"/>
      <c r="H377" s="1"/>
      <c r="I377" s="33"/>
      <c r="O377" s="1"/>
    </row>
    <row r="378" spans="4:15" ht="14.25" customHeight="1" x14ac:dyDescent="0.15">
      <c r="D378" s="1"/>
      <c r="E378" s="1"/>
      <c r="F378" s="1"/>
      <c r="G378" s="1"/>
      <c r="H378" s="1"/>
      <c r="I378" s="33"/>
      <c r="O378" s="1"/>
    </row>
    <row r="379" spans="4:15" ht="14.25" customHeight="1" x14ac:dyDescent="0.15">
      <c r="D379" s="1"/>
      <c r="E379" s="1"/>
      <c r="F379" s="1"/>
      <c r="G379" s="1"/>
      <c r="H379" s="1"/>
      <c r="I379" s="33"/>
      <c r="O379" s="1"/>
    </row>
    <row r="380" spans="4:15" ht="14.25" customHeight="1" x14ac:dyDescent="0.15">
      <c r="D380" s="1"/>
      <c r="E380" s="1"/>
      <c r="F380" s="1"/>
      <c r="G380" s="1"/>
      <c r="H380" s="1"/>
      <c r="I380" s="33"/>
      <c r="O380" s="1"/>
    </row>
    <row r="381" spans="4:15" ht="14.25" customHeight="1" x14ac:dyDescent="0.15">
      <c r="D381" s="1"/>
      <c r="E381" s="1"/>
      <c r="F381" s="1"/>
      <c r="G381" s="1"/>
      <c r="H381" s="1"/>
      <c r="I381" s="33"/>
      <c r="O381" s="1"/>
    </row>
    <row r="382" spans="4:15" ht="14.25" customHeight="1" x14ac:dyDescent="0.15">
      <c r="D382" s="1"/>
      <c r="E382" s="1"/>
      <c r="F382" s="1"/>
      <c r="G382" s="1"/>
      <c r="H382" s="1"/>
      <c r="I382" s="33"/>
      <c r="O382" s="1"/>
    </row>
    <row r="383" spans="4:15" ht="14.25" customHeight="1" x14ac:dyDescent="0.15">
      <c r="D383" s="1"/>
      <c r="E383" s="1"/>
      <c r="F383" s="1"/>
      <c r="G383" s="1"/>
      <c r="H383" s="1"/>
      <c r="I383" s="33"/>
      <c r="O383" s="1"/>
    </row>
    <row r="384" spans="4:15" ht="14.25" customHeight="1" x14ac:dyDescent="0.15">
      <c r="D384" s="1"/>
      <c r="E384" s="1"/>
      <c r="F384" s="1"/>
      <c r="G384" s="1"/>
      <c r="H384" s="1"/>
      <c r="I384" s="33"/>
      <c r="O384" s="1"/>
    </row>
    <row r="385" spans="4:15" ht="14.25" customHeight="1" x14ac:dyDescent="0.15">
      <c r="D385" s="1"/>
      <c r="E385" s="1"/>
      <c r="F385" s="1"/>
      <c r="G385" s="1"/>
      <c r="H385" s="1"/>
      <c r="I385" s="33"/>
      <c r="O385" s="1"/>
    </row>
    <row r="386" spans="4:15" ht="14.25" customHeight="1" x14ac:dyDescent="0.15">
      <c r="D386" s="1"/>
      <c r="E386" s="1"/>
      <c r="F386" s="1"/>
      <c r="G386" s="1"/>
      <c r="H386" s="1"/>
      <c r="I386" s="33"/>
      <c r="O386" s="1"/>
    </row>
    <row r="387" spans="4:15" ht="14.25" customHeight="1" x14ac:dyDescent="0.15">
      <c r="D387" s="1"/>
      <c r="E387" s="1"/>
      <c r="F387" s="1"/>
      <c r="G387" s="1"/>
      <c r="H387" s="1"/>
      <c r="I387" s="33"/>
      <c r="O387" s="1"/>
    </row>
    <row r="388" spans="4:15" ht="14.25" customHeight="1" x14ac:dyDescent="0.15">
      <c r="D388" s="1"/>
      <c r="E388" s="1"/>
      <c r="F388" s="1"/>
      <c r="G388" s="1"/>
      <c r="H388" s="1"/>
      <c r="I388" s="33"/>
      <c r="O388" s="1"/>
    </row>
    <row r="389" spans="4:15" ht="14.25" customHeight="1" x14ac:dyDescent="0.15">
      <c r="D389" s="1"/>
      <c r="E389" s="1"/>
      <c r="F389" s="1"/>
      <c r="G389" s="1"/>
      <c r="H389" s="1"/>
      <c r="I389" s="33"/>
      <c r="O389" s="1"/>
    </row>
    <row r="390" spans="4:15" ht="14.25" customHeight="1" x14ac:dyDescent="0.15">
      <c r="D390" s="1"/>
      <c r="E390" s="1"/>
      <c r="F390" s="1"/>
      <c r="G390" s="1"/>
      <c r="H390" s="1"/>
      <c r="I390" s="33"/>
      <c r="O390" s="1"/>
    </row>
    <row r="391" spans="4:15" ht="14.25" customHeight="1" x14ac:dyDescent="0.15">
      <c r="D391" s="1"/>
      <c r="E391" s="1"/>
      <c r="F391" s="1"/>
      <c r="G391" s="1"/>
      <c r="H391" s="1"/>
      <c r="I391" s="33"/>
      <c r="O391" s="1"/>
    </row>
    <row r="392" spans="4:15" ht="14.25" customHeight="1" x14ac:dyDescent="0.15">
      <c r="D392" s="1"/>
      <c r="E392" s="1"/>
      <c r="F392" s="1"/>
      <c r="G392" s="1"/>
      <c r="H392" s="1"/>
      <c r="I392" s="33"/>
      <c r="O392" s="1"/>
    </row>
    <row r="393" spans="4:15" ht="14.25" customHeight="1" x14ac:dyDescent="0.15">
      <c r="D393" s="1"/>
      <c r="E393" s="1"/>
      <c r="F393" s="1"/>
      <c r="G393" s="1"/>
      <c r="H393" s="1"/>
      <c r="I393" s="33"/>
      <c r="O393" s="1"/>
    </row>
    <row r="394" spans="4:15" ht="14.25" customHeight="1" x14ac:dyDescent="0.15">
      <c r="D394" s="1"/>
      <c r="E394" s="1"/>
      <c r="F394" s="1"/>
      <c r="G394" s="1"/>
      <c r="H394" s="1"/>
      <c r="I394" s="33"/>
      <c r="O394" s="1"/>
    </row>
    <row r="395" spans="4:15" ht="14.25" customHeight="1" x14ac:dyDescent="0.15">
      <c r="D395" s="1"/>
      <c r="E395" s="1"/>
      <c r="F395" s="1"/>
      <c r="G395" s="1"/>
      <c r="H395" s="1"/>
      <c r="I395" s="33"/>
      <c r="O395" s="1"/>
    </row>
    <row r="396" spans="4:15" ht="14.25" customHeight="1" x14ac:dyDescent="0.15">
      <c r="D396" s="1"/>
      <c r="E396" s="1"/>
      <c r="F396" s="1"/>
      <c r="G396" s="1"/>
      <c r="H396" s="1"/>
      <c r="I396" s="33"/>
      <c r="O396" s="1"/>
    </row>
    <row r="397" spans="4:15" ht="14.25" customHeight="1" x14ac:dyDescent="0.15">
      <c r="D397" s="1"/>
      <c r="E397" s="1"/>
      <c r="F397" s="1"/>
      <c r="G397" s="1"/>
      <c r="H397" s="1"/>
      <c r="I397" s="33"/>
      <c r="O397" s="1"/>
    </row>
    <row r="398" spans="4:15" ht="14.25" customHeight="1" x14ac:dyDescent="0.15">
      <c r="D398" s="1"/>
      <c r="E398" s="1"/>
      <c r="F398" s="1"/>
      <c r="G398" s="1"/>
      <c r="H398" s="1"/>
      <c r="I398" s="33"/>
      <c r="O398" s="1"/>
    </row>
    <row r="399" spans="4:15" ht="14.25" customHeight="1" x14ac:dyDescent="0.15">
      <c r="D399" s="1"/>
      <c r="E399" s="1"/>
      <c r="F399" s="1"/>
      <c r="G399" s="1"/>
      <c r="H399" s="1"/>
      <c r="I399" s="33"/>
      <c r="O399" s="1"/>
    </row>
    <row r="400" spans="4:15" ht="14.25" customHeight="1" x14ac:dyDescent="0.15">
      <c r="D400" s="1"/>
      <c r="E400" s="1"/>
      <c r="F400" s="1"/>
      <c r="G400" s="1"/>
      <c r="H400" s="1"/>
      <c r="I400" s="33"/>
      <c r="O400" s="1"/>
    </row>
    <row r="401" spans="4:15" ht="14.25" customHeight="1" x14ac:dyDescent="0.15">
      <c r="D401" s="1"/>
      <c r="E401" s="1"/>
      <c r="F401" s="1"/>
      <c r="G401" s="1"/>
      <c r="H401" s="1"/>
      <c r="I401" s="33"/>
      <c r="O401" s="1"/>
    </row>
    <row r="402" spans="4:15" ht="14.25" customHeight="1" x14ac:dyDescent="0.15">
      <c r="D402" s="1"/>
      <c r="E402" s="1"/>
      <c r="F402" s="1"/>
      <c r="G402" s="1"/>
      <c r="H402" s="1"/>
      <c r="I402" s="33"/>
      <c r="O402" s="1"/>
    </row>
    <row r="403" spans="4:15" ht="14.25" customHeight="1" x14ac:dyDescent="0.15">
      <c r="D403" s="1"/>
      <c r="E403" s="1"/>
      <c r="F403" s="1"/>
      <c r="G403" s="1"/>
      <c r="H403" s="1"/>
      <c r="I403" s="33"/>
      <c r="O403" s="1"/>
    </row>
    <row r="404" spans="4:15" ht="14.25" customHeight="1" x14ac:dyDescent="0.15">
      <c r="D404" s="1"/>
      <c r="E404" s="1"/>
      <c r="F404" s="1"/>
      <c r="G404" s="1"/>
      <c r="H404" s="1"/>
      <c r="I404" s="33"/>
      <c r="O404" s="1"/>
    </row>
    <row r="405" spans="4:15" ht="14.25" customHeight="1" x14ac:dyDescent="0.15">
      <c r="D405" s="1"/>
      <c r="E405" s="1"/>
      <c r="F405" s="1"/>
      <c r="G405" s="1"/>
      <c r="H405" s="1"/>
      <c r="I405" s="33"/>
      <c r="O405" s="1"/>
    </row>
    <row r="406" spans="4:15" ht="14.25" customHeight="1" x14ac:dyDescent="0.15">
      <c r="D406" s="1"/>
      <c r="E406" s="1"/>
      <c r="F406" s="1"/>
      <c r="G406" s="1"/>
      <c r="H406" s="1"/>
      <c r="I406" s="33"/>
      <c r="O406" s="1"/>
    </row>
    <row r="407" spans="4:15" ht="14.25" customHeight="1" x14ac:dyDescent="0.15">
      <c r="D407" s="1"/>
      <c r="E407" s="1"/>
      <c r="F407" s="1"/>
      <c r="G407" s="1"/>
      <c r="H407" s="1"/>
      <c r="I407" s="33"/>
      <c r="O407" s="1"/>
    </row>
    <row r="408" spans="4:15" ht="14.25" customHeight="1" x14ac:dyDescent="0.15">
      <c r="D408" s="1"/>
      <c r="E408" s="1"/>
      <c r="F408" s="1"/>
      <c r="G408" s="1"/>
      <c r="H408" s="1"/>
      <c r="I408" s="33"/>
      <c r="O408" s="1"/>
    </row>
    <row r="409" spans="4:15" ht="14.25" customHeight="1" x14ac:dyDescent="0.15">
      <c r="D409" s="1"/>
      <c r="E409" s="1"/>
      <c r="F409" s="1"/>
      <c r="G409" s="1"/>
      <c r="H409" s="1"/>
      <c r="I409" s="33"/>
      <c r="O409" s="1"/>
    </row>
    <row r="410" spans="4:15" ht="14.25" customHeight="1" x14ac:dyDescent="0.15">
      <c r="D410" s="1"/>
      <c r="E410" s="1"/>
      <c r="F410" s="1"/>
      <c r="G410" s="1"/>
      <c r="H410" s="1"/>
      <c r="I410" s="33"/>
      <c r="O410" s="1"/>
    </row>
    <row r="411" spans="4:15" ht="14.25" customHeight="1" x14ac:dyDescent="0.15">
      <c r="D411" s="1"/>
      <c r="E411" s="1"/>
      <c r="F411" s="1"/>
      <c r="G411" s="1"/>
      <c r="H411" s="1"/>
      <c r="I411" s="33"/>
      <c r="O411" s="1"/>
    </row>
    <row r="412" spans="4:15" ht="14.25" customHeight="1" x14ac:dyDescent="0.15">
      <c r="D412" s="1"/>
      <c r="E412" s="1"/>
      <c r="F412" s="1"/>
      <c r="G412" s="1"/>
      <c r="H412" s="1"/>
      <c r="I412" s="33"/>
      <c r="O412" s="1"/>
    </row>
    <row r="413" spans="4:15" ht="14.25" customHeight="1" x14ac:dyDescent="0.15">
      <c r="D413" s="1"/>
      <c r="E413" s="1"/>
      <c r="F413" s="1"/>
      <c r="G413" s="1"/>
      <c r="H413" s="1"/>
      <c r="I413" s="33"/>
      <c r="O413" s="1"/>
    </row>
    <row r="414" spans="4:15" ht="14.25" customHeight="1" x14ac:dyDescent="0.15">
      <c r="D414" s="1"/>
      <c r="E414" s="1"/>
      <c r="F414" s="1"/>
      <c r="G414" s="1"/>
      <c r="H414" s="1"/>
      <c r="I414" s="33"/>
      <c r="O414" s="1"/>
    </row>
    <row r="415" spans="4:15" ht="14.25" customHeight="1" x14ac:dyDescent="0.15">
      <c r="D415" s="1"/>
      <c r="E415" s="1"/>
      <c r="F415" s="1"/>
      <c r="G415" s="1"/>
      <c r="H415" s="1"/>
      <c r="I415" s="33"/>
      <c r="O415" s="1"/>
    </row>
    <row r="416" spans="4:15" ht="14.25" customHeight="1" x14ac:dyDescent="0.15">
      <c r="D416" s="1"/>
      <c r="E416" s="1"/>
      <c r="F416" s="1"/>
      <c r="G416" s="1"/>
      <c r="H416" s="1"/>
      <c r="I416" s="33"/>
      <c r="O416" s="1"/>
    </row>
    <row r="417" spans="4:15" ht="14.25" customHeight="1" x14ac:dyDescent="0.15">
      <c r="D417" s="1"/>
      <c r="E417" s="1"/>
      <c r="F417" s="1"/>
      <c r="G417" s="1"/>
      <c r="H417" s="1"/>
      <c r="I417" s="33"/>
      <c r="O417" s="1"/>
    </row>
    <row r="418" spans="4:15" ht="14.25" customHeight="1" x14ac:dyDescent="0.15">
      <c r="D418" s="1"/>
      <c r="E418" s="1"/>
      <c r="F418" s="1"/>
      <c r="G418" s="1"/>
      <c r="H418" s="1"/>
      <c r="I418" s="33"/>
      <c r="O418" s="1"/>
    </row>
    <row r="419" spans="4:15" ht="14.25" customHeight="1" x14ac:dyDescent="0.15">
      <c r="D419" s="1"/>
      <c r="E419" s="1"/>
      <c r="F419" s="1"/>
      <c r="G419" s="1"/>
      <c r="H419" s="1"/>
      <c r="I419" s="33"/>
      <c r="O419" s="1"/>
    </row>
    <row r="420" spans="4:15" ht="14.25" customHeight="1" x14ac:dyDescent="0.15">
      <c r="D420" s="1"/>
      <c r="E420" s="1"/>
      <c r="F420" s="1"/>
      <c r="G420" s="1"/>
      <c r="H420" s="1"/>
      <c r="I420" s="33"/>
      <c r="O420" s="1"/>
    </row>
    <row r="421" spans="4:15" ht="14.25" customHeight="1" x14ac:dyDescent="0.15">
      <c r="D421" s="1"/>
      <c r="E421" s="1"/>
      <c r="F421" s="1"/>
      <c r="G421" s="1"/>
      <c r="H421" s="1"/>
      <c r="I421" s="33"/>
      <c r="O421" s="1"/>
    </row>
    <row r="422" spans="4:15" ht="14.25" customHeight="1" x14ac:dyDescent="0.15">
      <c r="D422" s="1"/>
      <c r="E422" s="1"/>
      <c r="F422" s="1"/>
      <c r="G422" s="1"/>
      <c r="H422" s="1"/>
      <c r="I422" s="33"/>
      <c r="O422" s="1"/>
    </row>
    <row r="423" spans="4:15" ht="14.25" customHeight="1" x14ac:dyDescent="0.15">
      <c r="D423" s="1"/>
      <c r="E423" s="1"/>
      <c r="F423" s="1"/>
      <c r="G423" s="1"/>
      <c r="H423" s="1"/>
      <c r="I423" s="33"/>
      <c r="O423" s="1"/>
    </row>
    <row r="424" spans="4:15" ht="14.25" customHeight="1" x14ac:dyDescent="0.15">
      <c r="D424" s="1"/>
      <c r="E424" s="1"/>
      <c r="F424" s="1"/>
      <c r="G424" s="1"/>
      <c r="H424" s="1"/>
      <c r="I424" s="33"/>
      <c r="O424" s="1"/>
    </row>
    <row r="425" spans="4:15" ht="14.25" customHeight="1" x14ac:dyDescent="0.15">
      <c r="D425" s="1"/>
      <c r="E425" s="1"/>
      <c r="F425" s="1"/>
      <c r="G425" s="1"/>
      <c r="H425" s="1"/>
      <c r="I425" s="33"/>
      <c r="O425" s="1"/>
    </row>
    <row r="426" spans="4:15" ht="14.25" customHeight="1" x14ac:dyDescent="0.15">
      <c r="D426" s="1"/>
      <c r="E426" s="1"/>
      <c r="F426" s="1"/>
      <c r="G426" s="1"/>
      <c r="H426" s="1"/>
      <c r="I426" s="33"/>
      <c r="O426" s="1"/>
    </row>
    <row r="427" spans="4:15" ht="14.25" customHeight="1" x14ac:dyDescent="0.15">
      <c r="D427" s="1"/>
      <c r="E427" s="1"/>
      <c r="F427" s="1"/>
      <c r="G427" s="1"/>
      <c r="H427" s="1"/>
      <c r="I427" s="33"/>
      <c r="O427" s="1"/>
    </row>
    <row r="428" spans="4:15" ht="14.25" customHeight="1" x14ac:dyDescent="0.15">
      <c r="D428" s="1"/>
      <c r="E428" s="1"/>
      <c r="F428" s="1"/>
      <c r="G428" s="1"/>
      <c r="H428" s="1"/>
      <c r="I428" s="33"/>
      <c r="O428" s="1"/>
    </row>
    <row r="429" spans="4:15" ht="14.25" customHeight="1" x14ac:dyDescent="0.15">
      <c r="D429" s="1"/>
      <c r="E429" s="1"/>
      <c r="F429" s="1"/>
      <c r="G429" s="1"/>
      <c r="H429" s="1"/>
      <c r="I429" s="33"/>
      <c r="O429" s="1"/>
    </row>
    <row r="430" spans="4:15" ht="14.25" customHeight="1" x14ac:dyDescent="0.15">
      <c r="D430" s="1"/>
      <c r="E430" s="1"/>
      <c r="F430" s="1"/>
      <c r="G430" s="1"/>
      <c r="H430" s="1"/>
      <c r="I430" s="33"/>
      <c r="O430" s="1"/>
    </row>
    <row r="431" spans="4:15" ht="14.25" customHeight="1" x14ac:dyDescent="0.15">
      <c r="D431" s="1"/>
      <c r="E431" s="1"/>
      <c r="F431" s="1"/>
      <c r="G431" s="1"/>
      <c r="H431" s="1"/>
      <c r="I431" s="33"/>
      <c r="O431" s="1"/>
    </row>
    <row r="432" spans="4:15" ht="14.25" customHeight="1" x14ac:dyDescent="0.15">
      <c r="D432" s="1"/>
      <c r="E432" s="1"/>
      <c r="F432" s="1"/>
      <c r="G432" s="1"/>
      <c r="H432" s="1"/>
      <c r="I432" s="33"/>
      <c r="O432" s="1"/>
    </row>
    <row r="433" spans="4:15" ht="14.25" customHeight="1" x14ac:dyDescent="0.15">
      <c r="D433" s="1"/>
      <c r="E433" s="1"/>
      <c r="F433" s="1"/>
      <c r="G433" s="1"/>
      <c r="H433" s="1"/>
      <c r="I433" s="33"/>
      <c r="O433" s="1"/>
    </row>
    <row r="434" spans="4:15" ht="14.25" customHeight="1" x14ac:dyDescent="0.15">
      <c r="D434" s="1"/>
      <c r="E434" s="1"/>
      <c r="F434" s="1"/>
      <c r="G434" s="1"/>
      <c r="H434" s="1"/>
      <c r="I434" s="33"/>
      <c r="O434" s="1"/>
    </row>
    <row r="435" spans="4:15" ht="14.25" customHeight="1" x14ac:dyDescent="0.15">
      <c r="D435" s="1"/>
      <c r="E435" s="1"/>
      <c r="F435" s="1"/>
      <c r="G435" s="1"/>
      <c r="H435" s="1"/>
      <c r="I435" s="33"/>
      <c r="O435" s="1"/>
    </row>
    <row r="436" spans="4:15" ht="14.25" customHeight="1" x14ac:dyDescent="0.15">
      <c r="D436" s="1"/>
      <c r="E436" s="1"/>
      <c r="F436" s="1"/>
      <c r="G436" s="1"/>
      <c r="H436" s="1"/>
      <c r="I436" s="33"/>
      <c r="O436" s="1"/>
    </row>
    <row r="437" spans="4:15" ht="14.25" customHeight="1" x14ac:dyDescent="0.15">
      <c r="D437" s="1"/>
      <c r="E437" s="1"/>
      <c r="F437" s="1"/>
      <c r="G437" s="1"/>
      <c r="H437" s="1"/>
      <c r="I437" s="33"/>
      <c r="O437" s="1"/>
    </row>
    <row r="438" spans="4:15" ht="14.25" customHeight="1" x14ac:dyDescent="0.15">
      <c r="D438" s="1"/>
      <c r="E438" s="1"/>
      <c r="F438" s="1"/>
      <c r="G438" s="1"/>
      <c r="H438" s="1"/>
      <c r="I438" s="33"/>
      <c r="O438" s="1"/>
    </row>
    <row r="439" spans="4:15" ht="14.25" customHeight="1" x14ac:dyDescent="0.15">
      <c r="D439" s="1"/>
      <c r="E439" s="1"/>
      <c r="F439" s="1"/>
      <c r="G439" s="1"/>
      <c r="H439" s="1"/>
      <c r="I439" s="33"/>
      <c r="O439" s="1"/>
    </row>
    <row r="440" spans="4:15" ht="14.25" customHeight="1" x14ac:dyDescent="0.15">
      <c r="D440" s="1"/>
      <c r="E440" s="1"/>
      <c r="F440" s="1"/>
      <c r="G440" s="1"/>
      <c r="H440" s="1"/>
      <c r="I440" s="33"/>
      <c r="O440" s="1"/>
    </row>
    <row r="441" spans="4:15" ht="14.25" customHeight="1" x14ac:dyDescent="0.15">
      <c r="D441" s="1"/>
      <c r="E441" s="1"/>
      <c r="F441" s="1"/>
      <c r="G441" s="1"/>
      <c r="H441" s="1"/>
      <c r="I441" s="33"/>
      <c r="O441" s="1"/>
    </row>
    <row r="442" spans="4:15" ht="14.25" customHeight="1" x14ac:dyDescent="0.15">
      <c r="D442" s="1"/>
      <c r="E442" s="1"/>
      <c r="F442" s="1"/>
      <c r="G442" s="1"/>
      <c r="H442" s="1"/>
      <c r="I442" s="33"/>
      <c r="O442" s="1"/>
    </row>
    <row r="443" spans="4:15" ht="14.25" customHeight="1" x14ac:dyDescent="0.15">
      <c r="D443" s="1"/>
      <c r="E443" s="1"/>
      <c r="F443" s="1"/>
      <c r="G443" s="1"/>
      <c r="H443" s="1"/>
      <c r="I443" s="33"/>
      <c r="O443" s="1"/>
    </row>
    <row r="444" spans="4:15" ht="14.25" customHeight="1" x14ac:dyDescent="0.15">
      <c r="D444" s="1"/>
      <c r="E444" s="1"/>
      <c r="F444" s="1"/>
      <c r="G444" s="1"/>
      <c r="H444" s="1"/>
      <c r="I444" s="33"/>
      <c r="O444" s="1"/>
    </row>
    <row r="445" spans="4:15" ht="14.25" customHeight="1" x14ac:dyDescent="0.15">
      <c r="D445" s="1"/>
      <c r="E445" s="1"/>
      <c r="F445" s="1"/>
      <c r="G445" s="1"/>
      <c r="H445" s="1"/>
      <c r="I445" s="33"/>
      <c r="O445" s="1"/>
    </row>
    <row r="446" spans="4:15" ht="14.25" customHeight="1" x14ac:dyDescent="0.15">
      <c r="D446" s="1"/>
      <c r="E446" s="1"/>
      <c r="F446" s="1"/>
      <c r="G446" s="1"/>
      <c r="H446" s="1"/>
      <c r="I446" s="33"/>
      <c r="O446" s="1"/>
    </row>
    <row r="447" spans="4:15" ht="14.25" customHeight="1" x14ac:dyDescent="0.15">
      <c r="D447" s="1"/>
      <c r="E447" s="1"/>
      <c r="F447" s="1"/>
      <c r="G447" s="1"/>
      <c r="H447" s="1"/>
      <c r="I447" s="33"/>
      <c r="O447" s="1"/>
    </row>
    <row r="448" spans="4:15" ht="14.25" customHeight="1" x14ac:dyDescent="0.15">
      <c r="D448" s="1"/>
      <c r="E448" s="1"/>
      <c r="F448" s="1"/>
      <c r="G448" s="1"/>
      <c r="H448" s="1"/>
      <c r="I448" s="33"/>
      <c r="O448" s="1"/>
    </row>
    <row r="449" spans="4:15" ht="14.25" customHeight="1" x14ac:dyDescent="0.15">
      <c r="D449" s="1"/>
      <c r="E449" s="1"/>
      <c r="F449" s="1"/>
      <c r="G449" s="1"/>
      <c r="H449" s="1"/>
      <c r="I449" s="33"/>
      <c r="O449" s="1"/>
    </row>
    <row r="450" spans="4:15" ht="14.25" customHeight="1" x14ac:dyDescent="0.15">
      <c r="D450" s="1"/>
      <c r="E450" s="1"/>
      <c r="F450" s="1"/>
      <c r="G450" s="1"/>
      <c r="H450" s="1"/>
      <c r="I450" s="33"/>
      <c r="O450" s="1"/>
    </row>
    <row r="451" spans="4:15" ht="14.25" customHeight="1" x14ac:dyDescent="0.15">
      <c r="D451" s="1"/>
      <c r="E451" s="1"/>
      <c r="F451" s="1"/>
      <c r="G451" s="1"/>
      <c r="H451" s="1"/>
      <c r="I451" s="33"/>
      <c r="O451" s="1"/>
    </row>
    <row r="452" spans="4:15" ht="14.25" customHeight="1" x14ac:dyDescent="0.15">
      <c r="D452" s="1"/>
      <c r="E452" s="1"/>
      <c r="F452" s="1"/>
      <c r="G452" s="1"/>
      <c r="H452" s="1"/>
      <c r="I452" s="33"/>
      <c r="O452" s="1"/>
    </row>
    <row r="453" spans="4:15" ht="14.25" customHeight="1" x14ac:dyDescent="0.15">
      <c r="D453" s="1"/>
      <c r="E453" s="1"/>
      <c r="F453" s="1"/>
      <c r="G453" s="1"/>
      <c r="H453" s="1"/>
      <c r="I453" s="33"/>
      <c r="O453" s="1"/>
    </row>
    <row r="454" spans="4:15" ht="14.25" customHeight="1" x14ac:dyDescent="0.15">
      <c r="D454" s="1"/>
      <c r="E454" s="1"/>
      <c r="F454" s="1"/>
      <c r="G454" s="1"/>
      <c r="H454" s="1"/>
      <c r="I454" s="33"/>
      <c r="O454" s="1"/>
    </row>
    <row r="455" spans="4:15" ht="14.25" customHeight="1" x14ac:dyDescent="0.15">
      <c r="D455" s="1"/>
      <c r="E455" s="1"/>
      <c r="F455" s="1"/>
      <c r="G455" s="1"/>
      <c r="H455" s="1"/>
      <c r="I455" s="33"/>
      <c r="O455" s="1"/>
    </row>
    <row r="456" spans="4:15" ht="14.25" customHeight="1" x14ac:dyDescent="0.15">
      <c r="D456" s="1"/>
      <c r="E456" s="1"/>
      <c r="F456" s="1"/>
      <c r="G456" s="1"/>
      <c r="H456" s="1"/>
      <c r="I456" s="33"/>
      <c r="O456" s="1"/>
    </row>
    <row r="457" spans="4:15" ht="14.25" customHeight="1" x14ac:dyDescent="0.15">
      <c r="D457" s="1"/>
      <c r="E457" s="1"/>
      <c r="F457" s="1"/>
      <c r="G457" s="1"/>
      <c r="H457" s="1"/>
      <c r="I457" s="33"/>
      <c r="O457" s="1"/>
    </row>
    <row r="458" spans="4:15" ht="14.25" customHeight="1" x14ac:dyDescent="0.15">
      <c r="D458" s="1"/>
      <c r="E458" s="1"/>
      <c r="F458" s="1"/>
      <c r="G458" s="1"/>
      <c r="H458" s="1"/>
      <c r="I458" s="33"/>
      <c r="O458" s="1"/>
    </row>
    <row r="459" spans="4:15" ht="14.25" customHeight="1" x14ac:dyDescent="0.15">
      <c r="D459" s="1"/>
      <c r="E459" s="1"/>
      <c r="F459" s="1"/>
      <c r="G459" s="1"/>
      <c r="H459" s="1"/>
      <c r="I459" s="33"/>
      <c r="O459" s="1"/>
    </row>
    <row r="460" spans="4:15" ht="14.25" customHeight="1" x14ac:dyDescent="0.15">
      <c r="D460" s="1"/>
      <c r="E460" s="1"/>
      <c r="F460" s="1"/>
      <c r="G460" s="1"/>
      <c r="H460" s="1"/>
      <c r="I460" s="33"/>
      <c r="O460" s="1"/>
    </row>
    <row r="461" spans="4:15" ht="14.25" customHeight="1" x14ac:dyDescent="0.15">
      <c r="D461" s="1"/>
      <c r="E461" s="1"/>
      <c r="F461" s="1"/>
      <c r="G461" s="1"/>
      <c r="H461" s="1"/>
      <c r="I461" s="33"/>
      <c r="O461" s="1"/>
    </row>
    <row r="462" spans="4:15" ht="14.25" customHeight="1" x14ac:dyDescent="0.15">
      <c r="D462" s="1"/>
      <c r="E462" s="1"/>
      <c r="F462" s="1"/>
      <c r="G462" s="1"/>
      <c r="H462" s="1"/>
      <c r="I462" s="33"/>
      <c r="O462" s="1"/>
    </row>
    <row r="463" spans="4:15" ht="14.25" customHeight="1" x14ac:dyDescent="0.15">
      <c r="D463" s="1"/>
      <c r="E463" s="1"/>
      <c r="F463" s="1"/>
      <c r="G463" s="1"/>
      <c r="H463" s="1"/>
      <c r="I463" s="33"/>
      <c r="O463" s="1"/>
    </row>
    <row r="464" spans="4:15" ht="14.25" customHeight="1" x14ac:dyDescent="0.15">
      <c r="D464" s="1"/>
      <c r="E464" s="1"/>
      <c r="F464" s="1"/>
      <c r="G464" s="1"/>
      <c r="H464" s="1"/>
      <c r="I464" s="33"/>
      <c r="O464" s="1"/>
    </row>
    <row r="465" spans="4:15" ht="14.25" customHeight="1" x14ac:dyDescent="0.15">
      <c r="D465" s="1"/>
      <c r="E465" s="1"/>
      <c r="F465" s="1"/>
      <c r="G465" s="1"/>
      <c r="H465" s="1"/>
      <c r="I465" s="33"/>
      <c r="O465" s="1"/>
    </row>
    <row r="466" spans="4:15" ht="14.25" customHeight="1" x14ac:dyDescent="0.15">
      <c r="D466" s="1"/>
      <c r="E466" s="1"/>
      <c r="F466" s="1"/>
      <c r="G466" s="1"/>
      <c r="H466" s="1"/>
      <c r="I466" s="33"/>
      <c r="O466" s="1"/>
    </row>
    <row r="467" spans="4:15" ht="14.25" customHeight="1" x14ac:dyDescent="0.15">
      <c r="D467" s="1"/>
      <c r="E467" s="1"/>
      <c r="F467" s="1"/>
      <c r="G467" s="1"/>
      <c r="H467" s="1"/>
      <c r="I467" s="33"/>
      <c r="O467" s="1"/>
    </row>
    <row r="468" spans="4:15" ht="14.25" customHeight="1" x14ac:dyDescent="0.15">
      <c r="D468" s="1"/>
      <c r="E468" s="1"/>
      <c r="F468" s="1"/>
      <c r="G468" s="1"/>
      <c r="H468" s="1"/>
      <c r="I468" s="33"/>
      <c r="O468" s="1"/>
    </row>
    <row r="469" spans="4:15" ht="14.25" customHeight="1" x14ac:dyDescent="0.15">
      <c r="D469" s="1"/>
      <c r="E469" s="1"/>
      <c r="F469" s="1"/>
      <c r="G469" s="1"/>
      <c r="H469" s="1"/>
      <c r="I469" s="33"/>
      <c r="O469" s="1"/>
    </row>
    <row r="470" spans="4:15" ht="14.25" customHeight="1" x14ac:dyDescent="0.15">
      <c r="D470" s="1"/>
      <c r="E470" s="1"/>
      <c r="F470" s="1"/>
      <c r="G470" s="1"/>
      <c r="H470" s="1"/>
      <c r="I470" s="33"/>
      <c r="O470" s="1"/>
    </row>
    <row r="471" spans="4:15" ht="14.25" customHeight="1" x14ac:dyDescent="0.15">
      <c r="D471" s="1"/>
      <c r="E471" s="1"/>
      <c r="F471" s="1"/>
      <c r="G471" s="1"/>
      <c r="H471" s="1"/>
      <c r="I471" s="33"/>
      <c r="O471" s="1"/>
    </row>
    <row r="472" spans="4:15" ht="14.25" customHeight="1" x14ac:dyDescent="0.15">
      <c r="D472" s="1"/>
      <c r="E472" s="1"/>
      <c r="F472" s="1"/>
      <c r="G472" s="1"/>
      <c r="H472" s="1"/>
      <c r="I472" s="33"/>
      <c r="O472" s="1"/>
    </row>
    <row r="473" spans="4:15" ht="14.25" customHeight="1" x14ac:dyDescent="0.15">
      <c r="D473" s="1"/>
      <c r="E473" s="1"/>
      <c r="F473" s="1"/>
      <c r="G473" s="1"/>
      <c r="H473" s="1"/>
      <c r="I473" s="33"/>
      <c r="O473" s="1"/>
    </row>
    <row r="474" spans="4:15" ht="14.25" customHeight="1" x14ac:dyDescent="0.15">
      <c r="D474" s="1"/>
      <c r="E474" s="1"/>
      <c r="F474" s="1"/>
      <c r="G474" s="1"/>
      <c r="H474" s="1"/>
      <c r="I474" s="33"/>
      <c r="O474" s="1"/>
    </row>
    <row r="475" spans="4:15" ht="14.25" customHeight="1" x14ac:dyDescent="0.15">
      <c r="D475" s="1"/>
      <c r="E475" s="1"/>
      <c r="F475" s="1"/>
      <c r="G475" s="1"/>
      <c r="H475" s="1"/>
      <c r="I475" s="33"/>
      <c r="O475" s="1"/>
    </row>
    <row r="476" spans="4:15" ht="14.25" customHeight="1" x14ac:dyDescent="0.15">
      <c r="D476" s="1"/>
      <c r="E476" s="1"/>
      <c r="F476" s="1"/>
      <c r="G476" s="1"/>
      <c r="H476" s="1"/>
      <c r="I476" s="33"/>
      <c r="O476" s="1"/>
    </row>
    <row r="477" spans="4:15" ht="14.25" customHeight="1" x14ac:dyDescent="0.15">
      <c r="D477" s="1"/>
      <c r="E477" s="1"/>
      <c r="F477" s="1"/>
      <c r="G477" s="1"/>
      <c r="H477" s="1"/>
      <c r="I477" s="33"/>
      <c r="O477" s="1"/>
    </row>
    <row r="478" spans="4:15" ht="14.25" customHeight="1" x14ac:dyDescent="0.15">
      <c r="D478" s="1"/>
      <c r="E478" s="1"/>
      <c r="F478" s="1"/>
      <c r="G478" s="1"/>
      <c r="H478" s="1"/>
      <c r="I478" s="33"/>
      <c r="O478" s="1"/>
    </row>
    <row r="479" spans="4:15" ht="14.25" customHeight="1" x14ac:dyDescent="0.15">
      <c r="D479" s="1"/>
      <c r="E479" s="1"/>
      <c r="F479" s="1"/>
      <c r="G479" s="1"/>
      <c r="H479" s="1"/>
      <c r="I479" s="33"/>
      <c r="O479" s="1"/>
    </row>
    <row r="480" spans="4:15" ht="14.25" customHeight="1" x14ac:dyDescent="0.15">
      <c r="D480" s="1"/>
      <c r="E480" s="1"/>
      <c r="F480" s="1"/>
      <c r="G480" s="1"/>
      <c r="H480" s="1"/>
      <c r="I480" s="33"/>
      <c r="O480" s="1"/>
    </row>
    <row r="481" spans="4:15" ht="14.25" customHeight="1" x14ac:dyDescent="0.15">
      <c r="D481" s="1"/>
      <c r="E481" s="1"/>
      <c r="F481" s="1"/>
      <c r="G481" s="1"/>
      <c r="H481" s="1"/>
      <c r="I481" s="33"/>
      <c r="O481" s="1"/>
    </row>
    <row r="482" spans="4:15" ht="14.25" customHeight="1" x14ac:dyDescent="0.15">
      <c r="D482" s="1"/>
      <c r="E482" s="1"/>
      <c r="F482" s="1"/>
      <c r="G482" s="1"/>
      <c r="H482" s="1"/>
      <c r="I482" s="33"/>
      <c r="O482" s="1"/>
    </row>
    <row r="483" spans="4:15" ht="14.25" customHeight="1" x14ac:dyDescent="0.15">
      <c r="D483" s="1"/>
      <c r="E483" s="1"/>
      <c r="F483" s="1"/>
      <c r="G483" s="1"/>
      <c r="H483" s="1"/>
      <c r="I483" s="33"/>
      <c r="O483" s="1"/>
    </row>
    <row r="484" spans="4:15" ht="14.25" customHeight="1" x14ac:dyDescent="0.15">
      <c r="D484" s="1"/>
      <c r="E484" s="1"/>
      <c r="F484" s="1"/>
      <c r="G484" s="1"/>
      <c r="H484" s="1"/>
      <c r="I484" s="33"/>
      <c r="O484" s="1"/>
    </row>
    <row r="485" spans="4:15" ht="14.25" customHeight="1" x14ac:dyDescent="0.15">
      <c r="D485" s="1"/>
      <c r="E485" s="1"/>
      <c r="F485" s="1"/>
      <c r="G485" s="1"/>
      <c r="H485" s="1"/>
      <c r="I485" s="33"/>
      <c r="O485" s="1"/>
    </row>
    <row r="486" spans="4:15" ht="14.25" customHeight="1" x14ac:dyDescent="0.15">
      <c r="D486" s="1"/>
      <c r="E486" s="1"/>
      <c r="F486" s="1"/>
      <c r="G486" s="1"/>
      <c r="H486" s="1"/>
      <c r="I486" s="33"/>
      <c r="O486" s="1"/>
    </row>
    <row r="487" spans="4:15" ht="14.25" customHeight="1" x14ac:dyDescent="0.15">
      <c r="D487" s="1"/>
      <c r="E487" s="1"/>
      <c r="F487" s="1"/>
      <c r="G487" s="1"/>
      <c r="H487" s="1"/>
      <c r="I487" s="33"/>
      <c r="O487" s="1"/>
    </row>
    <row r="488" spans="4:15" ht="14.25" customHeight="1" x14ac:dyDescent="0.15">
      <c r="D488" s="1"/>
      <c r="E488" s="1"/>
      <c r="F488" s="1"/>
      <c r="G488" s="1"/>
      <c r="H488" s="1"/>
      <c r="I488" s="33"/>
      <c r="O488" s="1"/>
    </row>
    <row r="489" spans="4:15" ht="14.25" customHeight="1" x14ac:dyDescent="0.15">
      <c r="D489" s="1"/>
      <c r="E489" s="1"/>
      <c r="F489" s="1"/>
      <c r="G489" s="1"/>
      <c r="H489" s="1"/>
      <c r="I489" s="33"/>
      <c r="O489" s="1"/>
    </row>
    <row r="490" spans="4:15" ht="14.25" customHeight="1" x14ac:dyDescent="0.15">
      <c r="D490" s="1"/>
      <c r="E490" s="1"/>
      <c r="F490" s="1"/>
      <c r="G490" s="1"/>
      <c r="H490" s="1"/>
      <c r="I490" s="33"/>
      <c r="O490" s="1"/>
    </row>
    <row r="491" spans="4:15" ht="14.25" customHeight="1" x14ac:dyDescent="0.15">
      <c r="D491" s="1"/>
      <c r="E491" s="1"/>
      <c r="F491" s="1"/>
      <c r="G491" s="1"/>
      <c r="H491" s="1"/>
      <c r="I491" s="33"/>
      <c r="O491" s="1"/>
    </row>
    <row r="492" spans="4:15" ht="14.25" customHeight="1" x14ac:dyDescent="0.15">
      <c r="D492" s="1"/>
      <c r="E492" s="1"/>
      <c r="F492" s="1"/>
      <c r="G492" s="1"/>
      <c r="H492" s="1"/>
      <c r="I492" s="33"/>
      <c r="O492" s="1"/>
    </row>
    <row r="493" spans="4:15" ht="14.25" customHeight="1" x14ac:dyDescent="0.15">
      <c r="D493" s="1"/>
      <c r="E493" s="1"/>
      <c r="F493" s="1"/>
      <c r="G493" s="1"/>
      <c r="H493" s="1"/>
      <c r="I493" s="33"/>
      <c r="O493" s="1"/>
    </row>
    <row r="494" spans="4:15" ht="14.25" customHeight="1" x14ac:dyDescent="0.15">
      <c r="D494" s="1"/>
      <c r="E494" s="1"/>
      <c r="F494" s="1"/>
      <c r="G494" s="1"/>
      <c r="H494" s="1"/>
      <c r="I494" s="33"/>
      <c r="O494" s="1"/>
    </row>
    <row r="495" spans="4:15" ht="14.25" customHeight="1" x14ac:dyDescent="0.15">
      <c r="D495" s="1"/>
      <c r="E495" s="1"/>
      <c r="F495" s="1"/>
      <c r="G495" s="1"/>
      <c r="H495" s="1"/>
      <c r="I495" s="33"/>
      <c r="O495" s="1"/>
    </row>
    <row r="496" spans="4:15" ht="14.25" customHeight="1" x14ac:dyDescent="0.15">
      <c r="D496" s="1"/>
      <c r="E496" s="1"/>
      <c r="F496" s="1"/>
      <c r="G496" s="1"/>
      <c r="H496" s="1"/>
      <c r="I496" s="33"/>
      <c r="O496" s="1"/>
    </row>
    <row r="497" spans="4:15" ht="14.25" customHeight="1" x14ac:dyDescent="0.15">
      <c r="D497" s="1"/>
      <c r="E497" s="1"/>
      <c r="F497" s="1"/>
      <c r="G497" s="1"/>
      <c r="H497" s="1"/>
      <c r="I497" s="33"/>
      <c r="O497" s="1"/>
    </row>
    <row r="498" spans="4:15" ht="14.25" customHeight="1" x14ac:dyDescent="0.15">
      <c r="D498" s="1"/>
      <c r="E498" s="1"/>
      <c r="F498" s="1"/>
      <c r="G498" s="1"/>
      <c r="H498" s="1"/>
      <c r="I498" s="33"/>
      <c r="O498" s="1"/>
    </row>
    <row r="499" spans="4:15" ht="14.25" customHeight="1" x14ac:dyDescent="0.15">
      <c r="D499" s="1"/>
      <c r="E499" s="1"/>
      <c r="F499" s="1"/>
      <c r="G499" s="1"/>
      <c r="H499" s="1"/>
      <c r="I499" s="33"/>
      <c r="O499" s="1"/>
    </row>
    <row r="500" spans="4:15" ht="14.25" customHeight="1" x14ac:dyDescent="0.15">
      <c r="D500" s="1"/>
      <c r="E500" s="1"/>
      <c r="F500" s="1"/>
      <c r="G500" s="1"/>
      <c r="H500" s="1"/>
      <c r="I500" s="33"/>
      <c r="O500" s="1"/>
    </row>
    <row r="501" spans="4:15" ht="14.25" customHeight="1" x14ac:dyDescent="0.15">
      <c r="D501" s="1"/>
      <c r="E501" s="1"/>
      <c r="F501" s="1"/>
      <c r="G501" s="1"/>
      <c r="H501" s="1"/>
      <c r="I501" s="33"/>
      <c r="O501" s="1"/>
    </row>
    <row r="502" spans="4:15" ht="14.25" customHeight="1" x14ac:dyDescent="0.15">
      <c r="D502" s="1"/>
      <c r="E502" s="1"/>
      <c r="F502" s="1"/>
      <c r="G502" s="1"/>
      <c r="H502" s="1"/>
      <c r="I502" s="33"/>
      <c r="O502" s="1"/>
    </row>
    <row r="503" spans="4:15" ht="14.25" customHeight="1" x14ac:dyDescent="0.15">
      <c r="D503" s="1"/>
      <c r="E503" s="1"/>
      <c r="F503" s="1"/>
      <c r="G503" s="1"/>
      <c r="H503" s="1"/>
      <c r="I503" s="33"/>
      <c r="O503" s="1"/>
    </row>
    <row r="504" spans="4:15" ht="14.25" customHeight="1" x14ac:dyDescent="0.15">
      <c r="D504" s="1"/>
      <c r="E504" s="1"/>
      <c r="F504" s="1"/>
      <c r="G504" s="1"/>
      <c r="H504" s="1"/>
      <c r="I504" s="33"/>
      <c r="O504" s="1"/>
    </row>
    <row r="505" spans="4:15" ht="14.25" customHeight="1" x14ac:dyDescent="0.15">
      <c r="D505" s="1"/>
      <c r="E505" s="1"/>
      <c r="F505" s="1"/>
      <c r="G505" s="1"/>
      <c r="H505" s="1"/>
      <c r="I505" s="33"/>
      <c r="O505" s="1"/>
    </row>
    <row r="506" spans="4:15" ht="14.25" customHeight="1" x14ac:dyDescent="0.15">
      <c r="D506" s="1"/>
      <c r="E506" s="1"/>
      <c r="F506" s="1"/>
      <c r="G506" s="1"/>
      <c r="H506" s="1"/>
      <c r="I506" s="33"/>
      <c r="O506" s="1"/>
    </row>
    <row r="507" spans="4:15" ht="14.25" customHeight="1" x14ac:dyDescent="0.15">
      <c r="D507" s="1"/>
      <c r="E507" s="1"/>
      <c r="F507" s="1"/>
      <c r="G507" s="1"/>
      <c r="H507" s="1"/>
      <c r="I507" s="33"/>
      <c r="O507" s="1"/>
    </row>
    <row r="508" spans="4:15" ht="14.25" customHeight="1" x14ac:dyDescent="0.15">
      <c r="D508" s="1"/>
      <c r="E508" s="1"/>
      <c r="F508" s="1"/>
      <c r="G508" s="1"/>
      <c r="H508" s="1"/>
      <c r="I508" s="33"/>
      <c r="O508" s="1"/>
    </row>
    <row r="509" spans="4:15" ht="14.25" customHeight="1" x14ac:dyDescent="0.15">
      <c r="D509" s="1"/>
      <c r="E509" s="1"/>
      <c r="F509" s="1"/>
      <c r="G509" s="1"/>
      <c r="H509" s="1"/>
      <c r="I509" s="33"/>
      <c r="O509" s="1"/>
    </row>
    <row r="510" spans="4:15" ht="14.25" customHeight="1" x14ac:dyDescent="0.15">
      <c r="D510" s="1"/>
      <c r="E510" s="1"/>
      <c r="F510" s="1"/>
      <c r="G510" s="1"/>
      <c r="H510" s="1"/>
      <c r="I510" s="33"/>
      <c r="O510" s="1"/>
    </row>
    <row r="511" spans="4:15" ht="14.25" customHeight="1" x14ac:dyDescent="0.15">
      <c r="D511" s="1"/>
      <c r="E511" s="1"/>
      <c r="F511" s="1"/>
      <c r="G511" s="1"/>
      <c r="H511" s="1"/>
      <c r="I511" s="33"/>
      <c r="O511" s="1"/>
    </row>
    <row r="512" spans="4:15" ht="14.25" customHeight="1" x14ac:dyDescent="0.15">
      <c r="D512" s="1"/>
      <c r="E512" s="1"/>
      <c r="F512" s="1"/>
      <c r="G512" s="1"/>
      <c r="H512" s="1"/>
      <c r="I512" s="33"/>
      <c r="O512" s="1"/>
    </row>
    <row r="513" spans="4:15" ht="14.25" customHeight="1" x14ac:dyDescent="0.15">
      <c r="D513" s="1"/>
      <c r="E513" s="1"/>
      <c r="F513" s="1"/>
      <c r="G513" s="1"/>
      <c r="H513" s="1"/>
      <c r="I513" s="33"/>
      <c r="O513" s="1"/>
    </row>
    <row r="514" spans="4:15" ht="14.25" customHeight="1" x14ac:dyDescent="0.15">
      <c r="D514" s="1"/>
      <c r="E514" s="1"/>
      <c r="F514" s="1"/>
      <c r="G514" s="1"/>
      <c r="H514" s="1"/>
      <c r="I514" s="33"/>
      <c r="O514" s="1"/>
    </row>
    <row r="515" spans="4:15" ht="14.25" customHeight="1" x14ac:dyDescent="0.15">
      <c r="D515" s="1"/>
      <c r="E515" s="1"/>
      <c r="F515" s="1"/>
      <c r="G515" s="1"/>
      <c r="H515" s="1"/>
      <c r="I515" s="33"/>
      <c r="O515" s="1"/>
    </row>
    <row r="516" spans="4:15" ht="14.25" customHeight="1" x14ac:dyDescent="0.15">
      <c r="D516" s="1"/>
      <c r="E516" s="1"/>
      <c r="F516" s="1"/>
      <c r="G516" s="1"/>
      <c r="H516" s="1"/>
      <c r="I516" s="33"/>
      <c r="O516" s="1"/>
    </row>
    <row r="517" spans="4:15" ht="14.25" customHeight="1" x14ac:dyDescent="0.15">
      <c r="D517" s="1"/>
      <c r="E517" s="1"/>
      <c r="F517" s="1"/>
      <c r="G517" s="1"/>
      <c r="H517" s="1"/>
      <c r="I517" s="33"/>
      <c r="O517" s="1"/>
    </row>
    <row r="518" spans="4:15" ht="14.25" customHeight="1" x14ac:dyDescent="0.15">
      <c r="D518" s="1"/>
      <c r="E518" s="1"/>
      <c r="F518" s="1"/>
      <c r="G518" s="1"/>
      <c r="H518" s="1"/>
      <c r="I518" s="33"/>
      <c r="O518" s="1"/>
    </row>
    <row r="519" spans="4:15" ht="14.25" customHeight="1" x14ac:dyDescent="0.15">
      <c r="D519" s="1"/>
      <c r="E519" s="1"/>
      <c r="F519" s="1"/>
      <c r="G519" s="1"/>
      <c r="H519" s="1"/>
      <c r="I519" s="33"/>
      <c r="O519" s="1"/>
    </row>
    <row r="520" spans="4:15" ht="14.25" customHeight="1" x14ac:dyDescent="0.15">
      <c r="D520" s="1"/>
      <c r="E520" s="1"/>
      <c r="F520" s="1"/>
      <c r="G520" s="1"/>
      <c r="H520" s="1"/>
      <c r="I520" s="33"/>
      <c r="O520" s="1"/>
    </row>
    <row r="521" spans="4:15" ht="14.25" customHeight="1" x14ac:dyDescent="0.15">
      <c r="D521" s="1"/>
      <c r="E521" s="1"/>
      <c r="F521" s="1"/>
      <c r="G521" s="1"/>
      <c r="H521" s="1"/>
      <c r="I521" s="33"/>
      <c r="O521" s="1"/>
    </row>
    <row r="522" spans="4:15" ht="14.25" customHeight="1" x14ac:dyDescent="0.15">
      <c r="D522" s="1"/>
      <c r="E522" s="1"/>
      <c r="F522" s="1"/>
      <c r="G522" s="1"/>
      <c r="H522" s="1"/>
      <c r="I522" s="33"/>
      <c r="O522" s="1"/>
    </row>
    <row r="523" spans="4:15" ht="14.25" customHeight="1" x14ac:dyDescent="0.15">
      <c r="D523" s="1"/>
      <c r="E523" s="1"/>
      <c r="F523" s="1"/>
      <c r="G523" s="1"/>
      <c r="H523" s="1"/>
      <c r="I523" s="33"/>
      <c r="O523" s="1"/>
    </row>
    <row r="524" spans="4:15" ht="14.25" customHeight="1" x14ac:dyDescent="0.15">
      <c r="D524" s="1"/>
      <c r="E524" s="1"/>
      <c r="F524" s="1"/>
      <c r="G524" s="1"/>
      <c r="H524" s="1"/>
      <c r="I524" s="33"/>
      <c r="O524" s="1"/>
    </row>
    <row r="525" spans="4:15" ht="14.25" customHeight="1" x14ac:dyDescent="0.15">
      <c r="D525" s="1"/>
      <c r="E525" s="1"/>
      <c r="F525" s="1"/>
      <c r="G525" s="1"/>
      <c r="H525" s="1"/>
      <c r="I525" s="33"/>
      <c r="O525" s="1"/>
    </row>
    <row r="526" spans="4:15" ht="14.25" customHeight="1" x14ac:dyDescent="0.15">
      <c r="D526" s="1"/>
      <c r="E526" s="1"/>
      <c r="F526" s="1"/>
      <c r="G526" s="1"/>
      <c r="H526" s="1"/>
      <c r="I526" s="33"/>
      <c r="O526" s="1"/>
    </row>
    <row r="527" spans="4:15" ht="14.25" customHeight="1" x14ac:dyDescent="0.15">
      <c r="D527" s="1"/>
      <c r="E527" s="1"/>
      <c r="F527" s="1"/>
      <c r="G527" s="1"/>
      <c r="H527" s="1"/>
      <c r="I527" s="33"/>
      <c r="O527" s="1"/>
    </row>
    <row r="528" spans="4:15" ht="14.25" customHeight="1" x14ac:dyDescent="0.15">
      <c r="D528" s="1"/>
      <c r="E528" s="1"/>
      <c r="F528" s="1"/>
      <c r="G528" s="1"/>
      <c r="H528" s="1"/>
      <c r="I528" s="33"/>
      <c r="O528" s="1"/>
    </row>
    <row r="529" spans="4:15" ht="14.25" customHeight="1" x14ac:dyDescent="0.15">
      <c r="D529" s="1"/>
      <c r="E529" s="1"/>
      <c r="F529" s="1"/>
      <c r="G529" s="1"/>
      <c r="H529" s="1"/>
      <c r="I529" s="33"/>
      <c r="O529" s="1"/>
    </row>
    <row r="530" spans="4:15" ht="14.25" customHeight="1" x14ac:dyDescent="0.15">
      <c r="D530" s="1"/>
      <c r="E530" s="1"/>
      <c r="F530" s="1"/>
      <c r="G530" s="1"/>
      <c r="H530" s="1"/>
      <c r="I530" s="33"/>
      <c r="O530" s="1"/>
    </row>
    <row r="531" spans="4:15" ht="14.25" customHeight="1" x14ac:dyDescent="0.15">
      <c r="D531" s="1"/>
      <c r="E531" s="1"/>
      <c r="F531" s="1"/>
      <c r="G531" s="1"/>
      <c r="H531" s="1"/>
      <c r="I531" s="33"/>
      <c r="O531" s="1"/>
    </row>
    <row r="532" spans="4:15" ht="14.25" customHeight="1" x14ac:dyDescent="0.15">
      <c r="D532" s="1"/>
      <c r="E532" s="1"/>
      <c r="F532" s="1"/>
      <c r="G532" s="1"/>
      <c r="H532" s="1"/>
      <c r="I532" s="33"/>
      <c r="O532" s="1"/>
    </row>
    <row r="533" spans="4:15" ht="14.25" customHeight="1" x14ac:dyDescent="0.15">
      <c r="D533" s="1"/>
      <c r="E533" s="1"/>
      <c r="F533" s="1"/>
      <c r="G533" s="1"/>
      <c r="H533" s="1"/>
      <c r="I533" s="33"/>
      <c r="O533" s="1"/>
    </row>
    <row r="534" spans="4:15" ht="14.25" customHeight="1" x14ac:dyDescent="0.15">
      <c r="D534" s="1"/>
      <c r="E534" s="1"/>
      <c r="F534" s="1"/>
      <c r="G534" s="1"/>
      <c r="H534" s="1"/>
      <c r="I534" s="33"/>
      <c r="O534" s="1"/>
    </row>
    <row r="535" spans="4:15" ht="14.25" customHeight="1" x14ac:dyDescent="0.15">
      <c r="D535" s="1"/>
      <c r="E535" s="1"/>
      <c r="F535" s="1"/>
      <c r="G535" s="1"/>
      <c r="H535" s="1"/>
      <c r="I535" s="33"/>
      <c r="O535" s="1"/>
    </row>
    <row r="536" spans="4:15" ht="14.25" customHeight="1" x14ac:dyDescent="0.15">
      <c r="D536" s="1"/>
      <c r="E536" s="1"/>
      <c r="F536" s="1"/>
      <c r="G536" s="1"/>
      <c r="H536" s="1"/>
      <c r="I536" s="33"/>
      <c r="O536" s="1"/>
    </row>
    <row r="537" spans="4:15" ht="14.25" customHeight="1" x14ac:dyDescent="0.15">
      <c r="D537" s="1"/>
      <c r="E537" s="1"/>
      <c r="F537" s="1"/>
      <c r="G537" s="1"/>
      <c r="H537" s="1"/>
      <c r="I537" s="33"/>
      <c r="O537" s="1"/>
    </row>
    <row r="538" spans="4:15" ht="14.25" customHeight="1" x14ac:dyDescent="0.15">
      <c r="D538" s="1"/>
      <c r="E538" s="1"/>
      <c r="F538" s="1"/>
      <c r="G538" s="1"/>
      <c r="H538" s="1"/>
      <c r="I538" s="33"/>
      <c r="O538" s="1"/>
    </row>
    <row r="539" spans="4:15" ht="14.25" customHeight="1" x14ac:dyDescent="0.15">
      <c r="D539" s="1"/>
      <c r="E539" s="1"/>
      <c r="F539" s="1"/>
      <c r="G539" s="1"/>
      <c r="H539" s="1"/>
      <c r="I539" s="33"/>
      <c r="O539" s="1"/>
    </row>
    <row r="540" spans="4:15" ht="14.25" customHeight="1" x14ac:dyDescent="0.15">
      <c r="D540" s="1"/>
      <c r="E540" s="1"/>
      <c r="F540" s="1"/>
      <c r="G540" s="1"/>
      <c r="H540" s="1"/>
      <c r="I540" s="33"/>
      <c r="O540" s="1"/>
    </row>
    <row r="541" spans="4:15" ht="14.25" customHeight="1" x14ac:dyDescent="0.15">
      <c r="D541" s="1"/>
      <c r="E541" s="1"/>
      <c r="F541" s="1"/>
      <c r="G541" s="1"/>
      <c r="H541" s="1"/>
      <c r="I541" s="33"/>
      <c r="O541" s="1"/>
    </row>
    <row r="542" spans="4:15" ht="14.25" customHeight="1" x14ac:dyDescent="0.15">
      <c r="D542" s="1"/>
      <c r="E542" s="1"/>
      <c r="F542" s="1"/>
      <c r="G542" s="1"/>
      <c r="H542" s="1"/>
      <c r="I542" s="33"/>
      <c r="O542" s="1"/>
    </row>
    <row r="543" spans="4:15" ht="14.25" customHeight="1" x14ac:dyDescent="0.15">
      <c r="D543" s="1"/>
      <c r="E543" s="1"/>
      <c r="F543" s="1"/>
      <c r="G543" s="1"/>
      <c r="H543" s="1"/>
      <c r="I543" s="33"/>
      <c r="O543" s="1"/>
    </row>
    <row r="544" spans="4:15" ht="14.25" customHeight="1" x14ac:dyDescent="0.15">
      <c r="D544" s="1"/>
      <c r="E544" s="1"/>
      <c r="F544" s="1"/>
      <c r="G544" s="1"/>
      <c r="H544" s="1"/>
      <c r="I544" s="33"/>
      <c r="O544" s="1"/>
    </row>
    <row r="545" spans="4:15" ht="14.25" customHeight="1" x14ac:dyDescent="0.15">
      <c r="D545" s="1"/>
      <c r="E545" s="1"/>
      <c r="F545" s="1"/>
      <c r="G545" s="1"/>
      <c r="H545" s="1"/>
      <c r="I545" s="33"/>
      <c r="O545" s="1"/>
    </row>
    <row r="546" spans="4:15" ht="14.25" customHeight="1" x14ac:dyDescent="0.15">
      <c r="D546" s="1"/>
      <c r="E546" s="1"/>
      <c r="F546" s="1"/>
      <c r="G546" s="1"/>
      <c r="H546" s="1"/>
      <c r="I546" s="33"/>
      <c r="O546" s="1"/>
    </row>
    <row r="547" spans="4:15" ht="14.25" customHeight="1" x14ac:dyDescent="0.15">
      <c r="D547" s="1"/>
      <c r="E547" s="1"/>
      <c r="F547" s="1"/>
      <c r="G547" s="1"/>
      <c r="H547" s="1"/>
      <c r="I547" s="33"/>
      <c r="O547" s="1"/>
    </row>
    <row r="548" spans="4:15" ht="14.25" customHeight="1" x14ac:dyDescent="0.15">
      <c r="D548" s="1"/>
      <c r="E548" s="1"/>
      <c r="F548" s="1"/>
      <c r="G548" s="1"/>
      <c r="H548" s="1"/>
      <c r="I548" s="33"/>
      <c r="O548" s="1"/>
    </row>
    <row r="549" spans="4:15" ht="14.25" customHeight="1" x14ac:dyDescent="0.15">
      <c r="D549" s="1"/>
      <c r="E549" s="1"/>
      <c r="F549" s="1"/>
      <c r="G549" s="1"/>
      <c r="H549" s="1"/>
      <c r="I549" s="33"/>
      <c r="O549" s="1"/>
    </row>
    <row r="550" spans="4:15" ht="14.25" customHeight="1" x14ac:dyDescent="0.15">
      <c r="D550" s="1"/>
      <c r="E550" s="1"/>
      <c r="F550" s="1"/>
      <c r="G550" s="1"/>
      <c r="H550" s="1"/>
      <c r="I550" s="33"/>
      <c r="O550" s="1"/>
    </row>
    <row r="551" spans="4:15" ht="14.25" customHeight="1" x14ac:dyDescent="0.15">
      <c r="D551" s="1"/>
      <c r="E551" s="1"/>
      <c r="F551" s="1"/>
      <c r="G551" s="1"/>
      <c r="H551" s="1"/>
      <c r="I551" s="33"/>
      <c r="O551" s="1"/>
    </row>
    <row r="552" spans="4:15" ht="14.25" customHeight="1" x14ac:dyDescent="0.15">
      <c r="D552" s="1"/>
      <c r="E552" s="1"/>
      <c r="F552" s="1"/>
      <c r="G552" s="1"/>
      <c r="H552" s="1"/>
      <c r="I552" s="33"/>
      <c r="O552" s="1"/>
    </row>
    <row r="553" spans="4:15" ht="14.25" customHeight="1" x14ac:dyDescent="0.15">
      <c r="D553" s="1"/>
      <c r="E553" s="1"/>
      <c r="F553" s="1"/>
      <c r="G553" s="1"/>
      <c r="H553" s="1"/>
      <c r="I553" s="33"/>
      <c r="O553" s="1"/>
    </row>
    <row r="554" spans="4:15" ht="14.25" customHeight="1" x14ac:dyDescent="0.15">
      <c r="D554" s="1"/>
      <c r="E554" s="1"/>
      <c r="F554" s="1"/>
      <c r="G554" s="1"/>
      <c r="H554" s="1"/>
      <c r="I554" s="33"/>
      <c r="O554" s="1"/>
    </row>
    <row r="555" spans="4:15" ht="14.25" customHeight="1" x14ac:dyDescent="0.15">
      <c r="D555" s="1"/>
      <c r="E555" s="1"/>
      <c r="F555" s="1"/>
      <c r="G555" s="1"/>
      <c r="H555" s="1"/>
      <c r="I555" s="33"/>
      <c r="O555" s="1"/>
    </row>
    <row r="556" spans="4:15" ht="14.25" customHeight="1" x14ac:dyDescent="0.15">
      <c r="D556" s="1"/>
      <c r="E556" s="1"/>
      <c r="F556" s="1"/>
      <c r="G556" s="1"/>
      <c r="H556" s="1"/>
      <c r="I556" s="33"/>
      <c r="O556" s="1"/>
    </row>
    <row r="557" spans="4:15" ht="14.25" customHeight="1" x14ac:dyDescent="0.15">
      <c r="D557" s="1"/>
      <c r="E557" s="1"/>
      <c r="F557" s="1"/>
      <c r="G557" s="1"/>
      <c r="H557" s="1"/>
      <c r="I557" s="33"/>
      <c r="O557" s="1"/>
    </row>
    <row r="558" spans="4:15" ht="14.25" customHeight="1" x14ac:dyDescent="0.15">
      <c r="D558" s="1"/>
      <c r="E558" s="1"/>
      <c r="F558" s="1"/>
      <c r="G558" s="1"/>
      <c r="H558" s="1"/>
      <c r="I558" s="33"/>
      <c r="O558" s="1"/>
    </row>
    <row r="559" spans="4:15" ht="14.25" customHeight="1" x14ac:dyDescent="0.15">
      <c r="D559" s="1"/>
      <c r="E559" s="1"/>
      <c r="F559" s="1"/>
      <c r="G559" s="1"/>
      <c r="H559" s="1"/>
      <c r="I559" s="33"/>
      <c r="O559" s="1"/>
    </row>
    <row r="560" spans="4:15" ht="14.25" customHeight="1" x14ac:dyDescent="0.15">
      <c r="D560" s="1"/>
      <c r="E560" s="1"/>
      <c r="F560" s="1"/>
      <c r="G560" s="1"/>
      <c r="H560" s="1"/>
      <c r="I560" s="33"/>
      <c r="O560" s="1"/>
    </row>
    <row r="561" spans="4:15" ht="14.25" customHeight="1" x14ac:dyDescent="0.15">
      <c r="D561" s="1"/>
      <c r="E561" s="1"/>
      <c r="F561" s="1"/>
      <c r="G561" s="1"/>
      <c r="H561" s="1"/>
      <c r="I561" s="33"/>
      <c r="O561" s="1"/>
    </row>
    <row r="562" spans="4:15" ht="14.25" customHeight="1" x14ac:dyDescent="0.15">
      <c r="D562" s="1"/>
      <c r="E562" s="1"/>
      <c r="F562" s="1"/>
      <c r="G562" s="1"/>
      <c r="H562" s="1"/>
      <c r="I562" s="33"/>
      <c r="O562" s="1"/>
    </row>
    <row r="563" spans="4:15" ht="14.25" customHeight="1" x14ac:dyDescent="0.15">
      <c r="D563" s="1"/>
      <c r="E563" s="1"/>
      <c r="F563" s="1"/>
      <c r="G563" s="1"/>
      <c r="H563" s="1"/>
      <c r="I563" s="33"/>
      <c r="O563" s="1"/>
    </row>
    <row r="564" spans="4:15" ht="14.25" customHeight="1" x14ac:dyDescent="0.15">
      <c r="D564" s="1"/>
      <c r="E564" s="1"/>
      <c r="F564" s="1"/>
      <c r="G564" s="1"/>
      <c r="H564" s="1"/>
      <c r="I564" s="33"/>
      <c r="O564" s="1"/>
    </row>
    <row r="565" spans="4:15" ht="14.25" customHeight="1" x14ac:dyDescent="0.15">
      <c r="D565" s="1"/>
      <c r="E565" s="1"/>
      <c r="F565" s="1"/>
      <c r="G565" s="1"/>
      <c r="H565" s="1"/>
      <c r="I565" s="33"/>
      <c r="O565" s="1"/>
    </row>
    <row r="566" spans="4:15" ht="14.25" customHeight="1" x14ac:dyDescent="0.15">
      <c r="D566" s="1"/>
      <c r="E566" s="1"/>
      <c r="F566" s="1"/>
      <c r="G566" s="1"/>
      <c r="H566" s="1"/>
      <c r="I566" s="33"/>
      <c r="O566" s="1"/>
    </row>
    <row r="567" spans="4:15" ht="14.25" customHeight="1" x14ac:dyDescent="0.15">
      <c r="D567" s="1"/>
      <c r="E567" s="1"/>
      <c r="F567" s="1"/>
      <c r="G567" s="1"/>
      <c r="H567" s="1"/>
      <c r="I567" s="33"/>
      <c r="O567" s="1"/>
    </row>
    <row r="568" spans="4:15" ht="14.25" customHeight="1" x14ac:dyDescent="0.15">
      <c r="D568" s="1"/>
      <c r="E568" s="1"/>
      <c r="F568" s="1"/>
      <c r="G568" s="1"/>
      <c r="H568" s="1"/>
      <c r="I568" s="33"/>
      <c r="O568" s="1"/>
    </row>
    <row r="569" spans="4:15" ht="14.25" customHeight="1" x14ac:dyDescent="0.15">
      <c r="D569" s="1"/>
      <c r="E569" s="1"/>
      <c r="F569" s="1"/>
      <c r="G569" s="1"/>
      <c r="H569" s="1"/>
      <c r="I569" s="33"/>
      <c r="O569" s="1"/>
    </row>
    <row r="570" spans="4:15" ht="14.25" customHeight="1" x14ac:dyDescent="0.15">
      <c r="D570" s="1"/>
      <c r="E570" s="1"/>
      <c r="F570" s="1"/>
      <c r="G570" s="1"/>
      <c r="H570" s="1"/>
      <c r="I570" s="33"/>
      <c r="O570" s="1"/>
    </row>
    <row r="571" spans="4:15" ht="14.25" customHeight="1" x14ac:dyDescent="0.15">
      <c r="D571" s="1"/>
      <c r="E571" s="1"/>
      <c r="F571" s="1"/>
      <c r="G571" s="1"/>
      <c r="H571" s="1"/>
      <c r="I571" s="33"/>
      <c r="O571" s="1"/>
    </row>
    <row r="572" spans="4:15" ht="14.25" customHeight="1" x14ac:dyDescent="0.15">
      <c r="D572" s="1"/>
      <c r="E572" s="1"/>
      <c r="F572" s="1"/>
      <c r="G572" s="1"/>
      <c r="H572" s="1"/>
      <c r="I572" s="33"/>
      <c r="O572" s="1"/>
    </row>
    <row r="573" spans="4:15" ht="14.25" customHeight="1" x14ac:dyDescent="0.15">
      <c r="D573" s="1"/>
      <c r="E573" s="1"/>
      <c r="F573" s="1"/>
      <c r="G573" s="1"/>
      <c r="H573" s="1"/>
      <c r="I573" s="33"/>
      <c r="O573" s="1"/>
    </row>
    <row r="574" spans="4:15" ht="14.25" customHeight="1" x14ac:dyDescent="0.15">
      <c r="D574" s="1"/>
      <c r="E574" s="1"/>
      <c r="F574" s="1"/>
      <c r="G574" s="1"/>
      <c r="H574" s="1"/>
      <c r="I574" s="33"/>
      <c r="O574" s="1"/>
    </row>
    <row r="575" spans="4:15" ht="14.25" customHeight="1" x14ac:dyDescent="0.15">
      <c r="D575" s="1"/>
      <c r="E575" s="1"/>
      <c r="F575" s="1"/>
      <c r="G575" s="1"/>
      <c r="H575" s="1"/>
      <c r="I575" s="33"/>
      <c r="O575" s="1"/>
    </row>
    <row r="576" spans="4:15" ht="14.25" customHeight="1" x14ac:dyDescent="0.15">
      <c r="D576" s="1"/>
      <c r="E576" s="1"/>
      <c r="F576" s="1"/>
      <c r="G576" s="1"/>
      <c r="H576" s="1"/>
      <c r="I576" s="33"/>
      <c r="O576" s="1"/>
    </row>
    <row r="577" spans="4:15" ht="14.25" customHeight="1" x14ac:dyDescent="0.15">
      <c r="D577" s="1"/>
      <c r="E577" s="1"/>
      <c r="F577" s="1"/>
      <c r="G577" s="1"/>
      <c r="H577" s="1"/>
      <c r="I577" s="33"/>
      <c r="O577" s="1"/>
    </row>
    <row r="578" spans="4:15" ht="14.25" customHeight="1" x14ac:dyDescent="0.15">
      <c r="D578" s="1"/>
      <c r="E578" s="1"/>
      <c r="F578" s="1"/>
      <c r="G578" s="1"/>
      <c r="H578" s="1"/>
      <c r="I578" s="33"/>
      <c r="O578" s="1"/>
    </row>
    <row r="579" spans="4:15" ht="14.25" customHeight="1" x14ac:dyDescent="0.15">
      <c r="D579" s="1"/>
      <c r="E579" s="1"/>
      <c r="F579" s="1"/>
      <c r="G579" s="1"/>
      <c r="H579" s="1"/>
      <c r="I579" s="33"/>
      <c r="O579" s="1"/>
    </row>
    <row r="580" spans="4:15" ht="14.25" customHeight="1" x14ac:dyDescent="0.15">
      <c r="D580" s="1"/>
      <c r="E580" s="1"/>
      <c r="F580" s="1"/>
      <c r="G580" s="1"/>
      <c r="H580" s="1"/>
      <c r="I580" s="33"/>
      <c r="O580" s="1"/>
    </row>
    <row r="581" spans="4:15" ht="14.25" customHeight="1" x14ac:dyDescent="0.15">
      <c r="D581" s="1"/>
      <c r="E581" s="1"/>
      <c r="F581" s="1"/>
      <c r="G581" s="1"/>
      <c r="H581" s="1"/>
      <c r="I581" s="33"/>
      <c r="O581" s="1"/>
    </row>
    <row r="582" spans="4:15" ht="14.25" customHeight="1" x14ac:dyDescent="0.15">
      <c r="D582" s="1"/>
      <c r="E582" s="1"/>
      <c r="F582" s="1"/>
      <c r="G582" s="1"/>
      <c r="H582" s="1"/>
      <c r="I582" s="33"/>
      <c r="O582" s="1"/>
    </row>
    <row r="583" spans="4:15" ht="14.25" customHeight="1" x14ac:dyDescent="0.15">
      <c r="D583" s="1"/>
      <c r="E583" s="1"/>
      <c r="F583" s="1"/>
      <c r="G583" s="1"/>
      <c r="H583" s="1"/>
      <c r="I583" s="33"/>
      <c r="O583" s="1"/>
    </row>
    <row r="584" spans="4:15" ht="14.25" customHeight="1" x14ac:dyDescent="0.15">
      <c r="D584" s="1"/>
      <c r="E584" s="1"/>
      <c r="F584" s="1"/>
      <c r="G584" s="1"/>
      <c r="H584" s="1"/>
      <c r="I584" s="33"/>
      <c r="O584" s="1"/>
    </row>
    <row r="585" spans="4:15" ht="14.25" customHeight="1" x14ac:dyDescent="0.15">
      <c r="D585" s="1"/>
      <c r="E585" s="1"/>
      <c r="F585" s="1"/>
      <c r="G585" s="1"/>
      <c r="H585" s="1"/>
      <c r="I585" s="33"/>
      <c r="O585" s="1"/>
    </row>
    <row r="586" spans="4:15" ht="14.25" customHeight="1" x14ac:dyDescent="0.15">
      <c r="D586" s="1"/>
      <c r="E586" s="1"/>
      <c r="F586" s="1"/>
      <c r="G586" s="1"/>
      <c r="H586" s="1"/>
      <c r="I586" s="33"/>
      <c r="O586" s="1"/>
    </row>
    <row r="587" spans="4:15" ht="14.25" customHeight="1" x14ac:dyDescent="0.15">
      <c r="D587" s="1"/>
      <c r="E587" s="1"/>
      <c r="F587" s="1"/>
      <c r="G587" s="1"/>
      <c r="H587" s="1"/>
      <c r="I587" s="33"/>
      <c r="O587" s="1"/>
    </row>
    <row r="588" spans="4:15" ht="14.25" customHeight="1" x14ac:dyDescent="0.15">
      <c r="D588" s="1"/>
      <c r="E588" s="1"/>
      <c r="F588" s="1"/>
      <c r="G588" s="1"/>
      <c r="H588" s="1"/>
      <c r="I588" s="33"/>
      <c r="O588" s="1"/>
    </row>
    <row r="589" spans="4:15" ht="14.25" customHeight="1" x14ac:dyDescent="0.15">
      <c r="D589" s="1"/>
      <c r="E589" s="1"/>
      <c r="F589" s="1"/>
      <c r="G589" s="1"/>
      <c r="H589" s="1"/>
      <c r="I589" s="33"/>
      <c r="O589" s="1"/>
    </row>
    <row r="590" spans="4:15" ht="14.25" customHeight="1" x14ac:dyDescent="0.15">
      <c r="D590" s="1"/>
      <c r="E590" s="1"/>
      <c r="F590" s="1"/>
      <c r="G590" s="1"/>
      <c r="H590" s="1"/>
      <c r="I590" s="33"/>
      <c r="O590" s="1"/>
    </row>
    <row r="591" spans="4:15" ht="14.25" customHeight="1" x14ac:dyDescent="0.15">
      <c r="D591" s="1"/>
      <c r="E591" s="1"/>
      <c r="F591" s="1"/>
      <c r="G591" s="1"/>
      <c r="H591" s="1"/>
      <c r="I591" s="33"/>
      <c r="O591" s="1"/>
    </row>
    <row r="592" spans="4:15" ht="14.25" customHeight="1" x14ac:dyDescent="0.15">
      <c r="D592" s="1"/>
      <c r="E592" s="1"/>
      <c r="F592" s="1"/>
      <c r="G592" s="1"/>
      <c r="H592" s="1"/>
      <c r="I592" s="33"/>
      <c r="O592" s="1"/>
    </row>
    <row r="593" spans="4:15" ht="14.25" customHeight="1" x14ac:dyDescent="0.15">
      <c r="D593" s="1"/>
      <c r="E593" s="1"/>
      <c r="F593" s="1"/>
      <c r="G593" s="1"/>
      <c r="H593" s="1"/>
      <c r="I593" s="33"/>
      <c r="O593" s="1"/>
    </row>
    <row r="594" spans="4:15" ht="14.25" customHeight="1" x14ac:dyDescent="0.15">
      <c r="D594" s="1"/>
      <c r="E594" s="1"/>
      <c r="F594" s="1"/>
      <c r="G594" s="1"/>
      <c r="H594" s="1"/>
      <c r="I594" s="33"/>
      <c r="O594" s="1"/>
    </row>
    <row r="595" spans="4:15" ht="14.25" customHeight="1" x14ac:dyDescent="0.15">
      <c r="D595" s="1"/>
      <c r="E595" s="1"/>
      <c r="F595" s="1"/>
      <c r="G595" s="1"/>
      <c r="H595" s="1"/>
      <c r="I595" s="33"/>
      <c r="O595" s="1"/>
    </row>
    <row r="596" spans="4:15" ht="14.25" customHeight="1" x14ac:dyDescent="0.15">
      <c r="D596" s="1"/>
      <c r="E596" s="1"/>
      <c r="F596" s="1"/>
      <c r="G596" s="1"/>
      <c r="H596" s="1"/>
      <c r="I596" s="33"/>
      <c r="O596" s="1"/>
    </row>
    <row r="597" spans="4:15" ht="14.25" customHeight="1" x14ac:dyDescent="0.15">
      <c r="D597" s="1"/>
      <c r="E597" s="1"/>
      <c r="F597" s="1"/>
      <c r="G597" s="1"/>
      <c r="H597" s="1"/>
      <c r="I597" s="33"/>
      <c r="O597" s="1"/>
    </row>
    <row r="598" spans="4:15" ht="14.25" customHeight="1" x14ac:dyDescent="0.15">
      <c r="D598" s="1"/>
      <c r="E598" s="1"/>
      <c r="F598" s="1"/>
      <c r="G598" s="1"/>
      <c r="H598" s="1"/>
      <c r="I598" s="33"/>
      <c r="O598" s="1"/>
    </row>
    <row r="599" spans="4:15" ht="14.25" customHeight="1" x14ac:dyDescent="0.15">
      <c r="D599" s="1"/>
      <c r="E599" s="1"/>
      <c r="F599" s="1"/>
      <c r="G599" s="1"/>
      <c r="H599" s="1"/>
      <c r="I599" s="33"/>
      <c r="O599" s="1"/>
    </row>
    <row r="600" spans="4:15" ht="14.25" customHeight="1" x14ac:dyDescent="0.15">
      <c r="D600" s="1"/>
      <c r="E600" s="1"/>
      <c r="F600" s="1"/>
      <c r="G600" s="1"/>
      <c r="H600" s="1"/>
      <c r="I600" s="33"/>
      <c r="O600" s="1"/>
    </row>
    <row r="601" spans="4:15" ht="14.25" customHeight="1" x14ac:dyDescent="0.15">
      <c r="D601" s="1"/>
      <c r="E601" s="1"/>
      <c r="F601" s="1"/>
      <c r="G601" s="1"/>
      <c r="H601" s="1"/>
      <c r="I601" s="33"/>
      <c r="O601" s="1"/>
    </row>
    <row r="602" spans="4:15" ht="14.25" customHeight="1" x14ac:dyDescent="0.15">
      <c r="D602" s="1"/>
      <c r="E602" s="1"/>
      <c r="F602" s="1"/>
      <c r="G602" s="1"/>
      <c r="H602" s="1"/>
      <c r="I602" s="33"/>
      <c r="O602" s="1"/>
    </row>
    <row r="603" spans="4:15" ht="14.25" customHeight="1" x14ac:dyDescent="0.15">
      <c r="D603" s="1"/>
      <c r="E603" s="1"/>
      <c r="F603" s="1"/>
      <c r="G603" s="1"/>
      <c r="H603" s="1"/>
      <c r="I603" s="33"/>
      <c r="O603" s="1"/>
    </row>
    <row r="604" spans="4:15" ht="14.25" customHeight="1" x14ac:dyDescent="0.15">
      <c r="D604" s="1"/>
      <c r="E604" s="1"/>
      <c r="F604" s="1"/>
      <c r="G604" s="1"/>
      <c r="H604" s="1"/>
      <c r="I604" s="33"/>
      <c r="O604" s="1"/>
    </row>
    <row r="605" spans="4:15" ht="14.25" customHeight="1" x14ac:dyDescent="0.15">
      <c r="D605" s="1"/>
      <c r="E605" s="1"/>
      <c r="F605" s="1"/>
      <c r="G605" s="1"/>
      <c r="H605" s="1"/>
      <c r="I605" s="33"/>
      <c r="O605" s="1"/>
    </row>
    <row r="606" spans="4:15" ht="14.25" customHeight="1" x14ac:dyDescent="0.15">
      <c r="D606" s="1"/>
      <c r="E606" s="1"/>
      <c r="F606" s="1"/>
      <c r="G606" s="1"/>
      <c r="H606" s="1"/>
      <c r="I606" s="33"/>
      <c r="O606" s="1"/>
    </row>
    <row r="607" spans="4:15" ht="14.25" customHeight="1" x14ac:dyDescent="0.15">
      <c r="D607" s="1"/>
      <c r="E607" s="1"/>
      <c r="F607" s="1"/>
      <c r="G607" s="1"/>
      <c r="H607" s="1"/>
      <c r="I607" s="33"/>
      <c r="O607" s="1"/>
    </row>
    <row r="608" spans="4:15" ht="14.25" customHeight="1" x14ac:dyDescent="0.15">
      <c r="D608" s="1"/>
      <c r="E608" s="1"/>
      <c r="F608" s="1"/>
      <c r="G608" s="1"/>
      <c r="H608" s="1"/>
      <c r="I608" s="33"/>
      <c r="O608" s="1"/>
    </row>
    <row r="609" spans="4:15" ht="14.25" customHeight="1" x14ac:dyDescent="0.15">
      <c r="D609" s="1"/>
      <c r="E609" s="1"/>
      <c r="F609" s="1"/>
      <c r="G609" s="1"/>
      <c r="H609" s="1"/>
      <c r="I609" s="33"/>
      <c r="O609" s="1"/>
    </row>
    <row r="610" spans="4:15" ht="14.25" customHeight="1" x14ac:dyDescent="0.15">
      <c r="D610" s="1"/>
      <c r="E610" s="1"/>
      <c r="F610" s="1"/>
      <c r="G610" s="1"/>
      <c r="H610" s="1"/>
      <c r="I610" s="33"/>
      <c r="O610" s="1"/>
    </row>
    <row r="611" spans="4:15" ht="14.25" customHeight="1" x14ac:dyDescent="0.15">
      <c r="D611" s="1"/>
      <c r="E611" s="1"/>
      <c r="F611" s="1"/>
      <c r="G611" s="1"/>
      <c r="H611" s="1"/>
      <c r="I611" s="33"/>
      <c r="O611" s="1"/>
    </row>
    <row r="612" spans="4:15" ht="14.25" customHeight="1" x14ac:dyDescent="0.15">
      <c r="D612" s="1"/>
      <c r="E612" s="1"/>
      <c r="F612" s="1"/>
      <c r="G612" s="1"/>
      <c r="H612" s="1"/>
      <c r="I612" s="33"/>
      <c r="O612" s="1"/>
    </row>
    <row r="613" spans="4:15" ht="14.25" customHeight="1" x14ac:dyDescent="0.15">
      <c r="D613" s="1"/>
      <c r="E613" s="1"/>
      <c r="F613" s="1"/>
      <c r="G613" s="1"/>
      <c r="H613" s="1"/>
      <c r="I613" s="33"/>
      <c r="O613" s="1"/>
    </row>
    <row r="614" spans="4:15" ht="14.25" customHeight="1" x14ac:dyDescent="0.15">
      <c r="D614" s="1"/>
      <c r="E614" s="1"/>
      <c r="F614" s="1"/>
      <c r="G614" s="1"/>
      <c r="H614" s="1"/>
      <c r="I614" s="33"/>
      <c r="O614" s="1"/>
    </row>
    <row r="615" spans="4:15" ht="14.25" customHeight="1" x14ac:dyDescent="0.15">
      <c r="D615" s="1"/>
      <c r="E615" s="1"/>
      <c r="F615" s="1"/>
      <c r="G615" s="1"/>
      <c r="H615" s="1"/>
      <c r="I615" s="33"/>
      <c r="O615" s="1"/>
    </row>
    <row r="616" spans="4:15" ht="14.25" customHeight="1" x14ac:dyDescent="0.15">
      <c r="D616" s="1"/>
      <c r="E616" s="1"/>
      <c r="F616" s="1"/>
      <c r="G616" s="1"/>
      <c r="H616" s="1"/>
      <c r="I616" s="33"/>
      <c r="O616" s="1"/>
    </row>
    <row r="617" spans="4:15" ht="14.25" customHeight="1" x14ac:dyDescent="0.15">
      <c r="D617" s="1"/>
      <c r="E617" s="1"/>
      <c r="F617" s="1"/>
      <c r="G617" s="1"/>
      <c r="H617" s="1"/>
      <c r="I617" s="33"/>
      <c r="O617" s="1"/>
    </row>
    <row r="618" spans="4:15" ht="14.25" customHeight="1" x14ac:dyDescent="0.15">
      <c r="D618" s="1"/>
      <c r="E618" s="1"/>
      <c r="F618" s="1"/>
      <c r="G618" s="1"/>
      <c r="H618" s="1"/>
      <c r="I618" s="33"/>
      <c r="O618" s="1"/>
    </row>
    <row r="619" spans="4:15" ht="14.25" customHeight="1" x14ac:dyDescent="0.15">
      <c r="D619" s="1"/>
      <c r="E619" s="1"/>
      <c r="F619" s="1"/>
      <c r="G619" s="1"/>
      <c r="H619" s="1"/>
      <c r="I619" s="33"/>
      <c r="O619" s="1"/>
    </row>
    <row r="620" spans="4:15" ht="14.25" customHeight="1" x14ac:dyDescent="0.15">
      <c r="D620" s="1"/>
      <c r="E620" s="1"/>
      <c r="F620" s="1"/>
      <c r="G620" s="1"/>
      <c r="H620" s="1"/>
      <c r="I620" s="33"/>
      <c r="O620" s="1"/>
    </row>
    <row r="621" spans="4:15" ht="14.25" customHeight="1" x14ac:dyDescent="0.15">
      <c r="D621" s="1"/>
      <c r="E621" s="1"/>
      <c r="F621" s="1"/>
      <c r="G621" s="1"/>
      <c r="H621" s="1"/>
      <c r="I621" s="33"/>
      <c r="O621" s="1"/>
    </row>
    <row r="622" spans="4:15" ht="14.25" customHeight="1" x14ac:dyDescent="0.15">
      <c r="D622" s="1"/>
      <c r="E622" s="1"/>
      <c r="F622" s="1"/>
      <c r="G622" s="1"/>
      <c r="H622" s="1"/>
      <c r="I622" s="33"/>
      <c r="O622" s="1"/>
    </row>
    <row r="623" spans="4:15" ht="14.25" customHeight="1" x14ac:dyDescent="0.15">
      <c r="D623" s="1"/>
      <c r="E623" s="1"/>
      <c r="F623" s="1"/>
      <c r="G623" s="1"/>
      <c r="H623" s="1"/>
      <c r="I623" s="33"/>
      <c r="O623" s="1"/>
    </row>
    <row r="624" spans="4:15" ht="14.25" customHeight="1" x14ac:dyDescent="0.15">
      <c r="D624" s="1"/>
      <c r="E624" s="1"/>
      <c r="F624" s="1"/>
      <c r="G624" s="1"/>
      <c r="H624" s="1"/>
      <c r="I624" s="33"/>
      <c r="O624" s="1"/>
    </row>
    <row r="625" spans="4:15" ht="14.25" customHeight="1" x14ac:dyDescent="0.15">
      <c r="D625" s="1"/>
      <c r="E625" s="1"/>
      <c r="F625" s="1"/>
      <c r="G625" s="1"/>
      <c r="H625" s="1"/>
      <c r="I625" s="33"/>
      <c r="O625" s="1"/>
    </row>
    <row r="626" spans="4:15" ht="14.25" customHeight="1" x14ac:dyDescent="0.15">
      <c r="D626" s="1"/>
      <c r="E626" s="1"/>
      <c r="F626" s="1"/>
      <c r="G626" s="1"/>
      <c r="H626" s="1"/>
      <c r="I626" s="33"/>
      <c r="O626" s="1"/>
    </row>
    <row r="627" spans="4:15" ht="14.25" customHeight="1" x14ac:dyDescent="0.15">
      <c r="D627" s="1"/>
      <c r="E627" s="1"/>
      <c r="F627" s="1"/>
      <c r="G627" s="1"/>
      <c r="H627" s="1"/>
      <c r="I627" s="33"/>
      <c r="O627" s="1"/>
    </row>
    <row r="628" spans="4:15" ht="14.25" customHeight="1" x14ac:dyDescent="0.15">
      <c r="D628" s="1"/>
      <c r="E628" s="1"/>
      <c r="F628" s="1"/>
      <c r="G628" s="1"/>
      <c r="H628" s="1"/>
      <c r="I628" s="33"/>
      <c r="O628" s="1"/>
    </row>
    <row r="629" spans="4:15" ht="14.25" customHeight="1" x14ac:dyDescent="0.15">
      <c r="D629" s="1"/>
      <c r="E629" s="1"/>
      <c r="F629" s="1"/>
      <c r="G629" s="1"/>
      <c r="H629" s="1"/>
      <c r="I629" s="33"/>
      <c r="O629" s="1"/>
    </row>
    <row r="630" spans="4:15" ht="14.25" customHeight="1" x14ac:dyDescent="0.15">
      <c r="D630" s="1"/>
      <c r="E630" s="1"/>
      <c r="F630" s="1"/>
      <c r="G630" s="1"/>
      <c r="H630" s="1"/>
      <c r="I630" s="33"/>
      <c r="O630" s="1"/>
    </row>
    <row r="631" spans="4:15" ht="14.25" customHeight="1" x14ac:dyDescent="0.15">
      <c r="D631" s="1"/>
      <c r="E631" s="1"/>
      <c r="F631" s="1"/>
      <c r="G631" s="1"/>
      <c r="H631" s="1"/>
      <c r="I631" s="33"/>
      <c r="O631" s="1"/>
    </row>
    <row r="632" spans="4:15" ht="14.25" customHeight="1" x14ac:dyDescent="0.15">
      <c r="D632" s="1"/>
      <c r="E632" s="1"/>
      <c r="F632" s="1"/>
      <c r="G632" s="1"/>
      <c r="H632" s="1"/>
      <c r="I632" s="33"/>
      <c r="O632" s="1"/>
    </row>
    <row r="633" spans="4:15" ht="14.25" customHeight="1" x14ac:dyDescent="0.15">
      <c r="D633" s="1"/>
      <c r="E633" s="1"/>
      <c r="F633" s="1"/>
      <c r="G633" s="1"/>
      <c r="H633" s="1"/>
      <c r="I633" s="33"/>
      <c r="O633" s="1"/>
    </row>
    <row r="634" spans="4:15" ht="14.25" customHeight="1" x14ac:dyDescent="0.15">
      <c r="D634" s="1"/>
      <c r="E634" s="1"/>
      <c r="F634" s="1"/>
      <c r="G634" s="1"/>
      <c r="H634" s="1"/>
      <c r="I634" s="33"/>
      <c r="O634" s="1"/>
    </row>
    <row r="635" spans="4:15" ht="14.25" customHeight="1" x14ac:dyDescent="0.15">
      <c r="D635" s="1"/>
      <c r="E635" s="1"/>
      <c r="F635" s="1"/>
      <c r="G635" s="1"/>
      <c r="H635" s="1"/>
      <c r="I635" s="33"/>
      <c r="O635" s="1"/>
    </row>
    <row r="636" spans="4:15" ht="14.25" customHeight="1" x14ac:dyDescent="0.15">
      <c r="D636" s="1"/>
      <c r="E636" s="1"/>
      <c r="F636" s="1"/>
      <c r="G636" s="1"/>
      <c r="H636" s="1"/>
      <c r="I636" s="33"/>
      <c r="O636" s="1"/>
    </row>
    <row r="637" spans="4:15" ht="14.25" customHeight="1" x14ac:dyDescent="0.15">
      <c r="D637" s="1"/>
      <c r="E637" s="1"/>
      <c r="F637" s="1"/>
      <c r="G637" s="1"/>
      <c r="H637" s="1"/>
      <c r="I637" s="33"/>
      <c r="O637" s="1"/>
    </row>
    <row r="638" spans="4:15" ht="14.25" customHeight="1" x14ac:dyDescent="0.15">
      <c r="D638" s="1"/>
      <c r="E638" s="1"/>
      <c r="F638" s="1"/>
      <c r="G638" s="1"/>
      <c r="H638" s="1"/>
      <c r="I638" s="33"/>
      <c r="O638" s="1"/>
    </row>
    <row r="639" spans="4:15" ht="14.25" customHeight="1" x14ac:dyDescent="0.15">
      <c r="D639" s="1"/>
      <c r="E639" s="1"/>
      <c r="F639" s="1"/>
      <c r="G639" s="1"/>
      <c r="H639" s="1"/>
      <c r="I639" s="33"/>
      <c r="O639" s="1"/>
    </row>
    <row r="640" spans="4:15" ht="14.25" customHeight="1" x14ac:dyDescent="0.15">
      <c r="D640" s="1"/>
      <c r="E640" s="1"/>
      <c r="F640" s="1"/>
      <c r="G640" s="1"/>
      <c r="H640" s="1"/>
      <c r="I640" s="33"/>
      <c r="O640" s="1"/>
    </row>
    <row r="641" spans="4:15" ht="14.25" customHeight="1" x14ac:dyDescent="0.15">
      <c r="D641" s="1"/>
      <c r="E641" s="1"/>
      <c r="F641" s="1"/>
      <c r="G641" s="1"/>
      <c r="H641" s="1"/>
      <c r="I641" s="33"/>
      <c r="O641" s="1"/>
    </row>
    <row r="642" spans="4:15" ht="14.25" customHeight="1" x14ac:dyDescent="0.15">
      <c r="D642" s="1"/>
      <c r="E642" s="1"/>
      <c r="F642" s="1"/>
      <c r="G642" s="1"/>
      <c r="H642" s="1"/>
      <c r="I642" s="33"/>
      <c r="O642" s="1"/>
    </row>
    <row r="643" spans="4:15" ht="14.25" customHeight="1" x14ac:dyDescent="0.15">
      <c r="D643" s="1"/>
      <c r="E643" s="1"/>
      <c r="F643" s="1"/>
      <c r="G643" s="1"/>
      <c r="H643" s="1"/>
      <c r="I643" s="33"/>
      <c r="O643" s="1"/>
    </row>
    <row r="644" spans="4:15" ht="14.25" customHeight="1" x14ac:dyDescent="0.15">
      <c r="D644" s="1"/>
      <c r="E644" s="1"/>
      <c r="F644" s="1"/>
      <c r="G644" s="1"/>
      <c r="H644" s="1"/>
      <c r="I644" s="33"/>
      <c r="O644" s="1"/>
    </row>
    <row r="645" spans="4:15" ht="14.25" customHeight="1" x14ac:dyDescent="0.15">
      <c r="D645" s="1"/>
      <c r="E645" s="1"/>
      <c r="F645" s="1"/>
      <c r="G645" s="1"/>
      <c r="H645" s="1"/>
      <c r="I645" s="33"/>
      <c r="O645" s="1"/>
    </row>
    <row r="646" spans="4:15" ht="14.25" customHeight="1" x14ac:dyDescent="0.15">
      <c r="D646" s="1"/>
      <c r="E646" s="1"/>
      <c r="F646" s="1"/>
      <c r="G646" s="1"/>
      <c r="H646" s="1"/>
      <c r="I646" s="33"/>
      <c r="O646" s="1"/>
    </row>
    <row r="647" spans="4:15" ht="14.25" customHeight="1" x14ac:dyDescent="0.15">
      <c r="D647" s="1"/>
      <c r="E647" s="1"/>
      <c r="F647" s="1"/>
      <c r="G647" s="1"/>
      <c r="H647" s="1"/>
      <c r="I647" s="33"/>
      <c r="O647" s="1"/>
    </row>
    <row r="648" spans="4:15" ht="14.25" customHeight="1" x14ac:dyDescent="0.15">
      <c r="D648" s="1"/>
      <c r="E648" s="1"/>
      <c r="F648" s="1"/>
      <c r="G648" s="1"/>
      <c r="H648" s="1"/>
      <c r="I648" s="33"/>
      <c r="O648" s="1"/>
    </row>
    <row r="649" spans="4:15" ht="14.25" customHeight="1" x14ac:dyDescent="0.15">
      <c r="D649" s="1"/>
      <c r="E649" s="1"/>
      <c r="F649" s="1"/>
      <c r="G649" s="1"/>
      <c r="H649" s="1"/>
      <c r="I649" s="33"/>
      <c r="O649" s="1"/>
    </row>
    <row r="650" spans="4:15" ht="14.25" customHeight="1" x14ac:dyDescent="0.15">
      <c r="D650" s="1"/>
      <c r="E650" s="1"/>
      <c r="F650" s="1"/>
      <c r="G650" s="1"/>
      <c r="H650" s="1"/>
      <c r="I650" s="33"/>
      <c r="O650" s="1"/>
    </row>
    <row r="651" spans="4:15" ht="14.25" customHeight="1" x14ac:dyDescent="0.15">
      <c r="D651" s="1"/>
      <c r="E651" s="1"/>
      <c r="F651" s="1"/>
      <c r="G651" s="1"/>
      <c r="H651" s="1"/>
      <c r="I651" s="33"/>
      <c r="O651" s="1"/>
    </row>
    <row r="652" spans="4:15" ht="14.25" customHeight="1" x14ac:dyDescent="0.15">
      <c r="D652" s="1"/>
      <c r="E652" s="1"/>
      <c r="F652" s="1"/>
      <c r="G652" s="1"/>
      <c r="H652" s="1"/>
      <c r="I652" s="33"/>
      <c r="O652" s="1"/>
    </row>
    <row r="653" spans="4:15" ht="14.25" customHeight="1" x14ac:dyDescent="0.15">
      <c r="D653" s="1"/>
      <c r="E653" s="1"/>
      <c r="F653" s="1"/>
      <c r="G653" s="1"/>
      <c r="H653" s="1"/>
      <c r="I653" s="33"/>
      <c r="O653" s="1"/>
    </row>
    <row r="654" spans="4:15" ht="14.25" customHeight="1" x14ac:dyDescent="0.15">
      <c r="D654" s="1"/>
      <c r="E654" s="1"/>
      <c r="F654" s="1"/>
      <c r="G654" s="1"/>
      <c r="H654" s="1"/>
      <c r="I654" s="33"/>
      <c r="O654" s="1"/>
    </row>
    <row r="655" spans="4:15" ht="14.25" customHeight="1" x14ac:dyDescent="0.15">
      <c r="D655" s="1"/>
      <c r="E655" s="1"/>
      <c r="F655" s="1"/>
      <c r="G655" s="1"/>
      <c r="H655" s="1"/>
      <c r="I655" s="33"/>
      <c r="O655" s="1"/>
    </row>
    <row r="656" spans="4:15" ht="14.25" customHeight="1" x14ac:dyDescent="0.15">
      <c r="D656" s="1"/>
      <c r="E656" s="1"/>
      <c r="F656" s="1"/>
      <c r="G656" s="1"/>
      <c r="H656" s="1"/>
      <c r="I656" s="33"/>
      <c r="O656" s="1"/>
    </row>
    <row r="657" spans="4:15" ht="14.25" customHeight="1" x14ac:dyDescent="0.15">
      <c r="D657" s="1"/>
      <c r="E657" s="1"/>
      <c r="F657" s="1"/>
      <c r="G657" s="1"/>
      <c r="H657" s="1"/>
      <c r="I657" s="33"/>
      <c r="O657" s="1"/>
    </row>
    <row r="658" spans="4:15" ht="14.25" customHeight="1" x14ac:dyDescent="0.15">
      <c r="D658" s="1"/>
      <c r="E658" s="1"/>
      <c r="F658" s="1"/>
      <c r="G658" s="1"/>
      <c r="H658" s="1"/>
      <c r="I658" s="33"/>
      <c r="O658" s="1"/>
    </row>
    <row r="659" spans="4:15" ht="14.25" customHeight="1" x14ac:dyDescent="0.15">
      <c r="D659" s="1"/>
      <c r="E659" s="1"/>
      <c r="F659" s="1"/>
      <c r="G659" s="1"/>
      <c r="H659" s="1"/>
      <c r="I659" s="33"/>
      <c r="O659" s="1"/>
    </row>
    <row r="660" spans="4:15" ht="14.25" customHeight="1" x14ac:dyDescent="0.15">
      <c r="D660" s="1"/>
      <c r="E660" s="1"/>
      <c r="F660" s="1"/>
      <c r="G660" s="1"/>
      <c r="H660" s="1"/>
      <c r="I660" s="33"/>
      <c r="O660" s="1"/>
    </row>
    <row r="661" spans="4:15" ht="14.25" customHeight="1" x14ac:dyDescent="0.15">
      <c r="D661" s="1"/>
      <c r="E661" s="1"/>
      <c r="F661" s="1"/>
      <c r="G661" s="1"/>
      <c r="H661" s="1"/>
      <c r="I661" s="33"/>
      <c r="O661" s="1"/>
    </row>
    <row r="662" spans="4:15" ht="14.25" customHeight="1" x14ac:dyDescent="0.15">
      <c r="D662" s="1"/>
      <c r="E662" s="1"/>
      <c r="F662" s="1"/>
      <c r="G662" s="1"/>
      <c r="H662" s="1"/>
      <c r="I662" s="33"/>
      <c r="O662" s="1"/>
    </row>
    <row r="663" spans="4:15" ht="14.25" customHeight="1" x14ac:dyDescent="0.15">
      <c r="D663" s="1"/>
      <c r="E663" s="1"/>
      <c r="F663" s="1"/>
      <c r="G663" s="1"/>
      <c r="H663" s="1"/>
      <c r="I663" s="33"/>
      <c r="O663" s="1"/>
    </row>
    <row r="664" spans="4:15" ht="14.25" customHeight="1" x14ac:dyDescent="0.15">
      <c r="D664" s="1"/>
      <c r="E664" s="1"/>
      <c r="F664" s="1"/>
      <c r="G664" s="1"/>
      <c r="H664" s="1"/>
      <c r="I664" s="33"/>
      <c r="O664" s="1"/>
    </row>
    <row r="665" spans="4:15" ht="14.25" customHeight="1" x14ac:dyDescent="0.15">
      <c r="D665" s="1"/>
      <c r="E665" s="1"/>
      <c r="F665" s="1"/>
      <c r="G665" s="1"/>
      <c r="H665" s="1"/>
      <c r="I665" s="33"/>
      <c r="O665" s="1"/>
    </row>
    <row r="666" spans="4:15" ht="14.25" customHeight="1" x14ac:dyDescent="0.15">
      <c r="D666" s="1"/>
      <c r="E666" s="1"/>
      <c r="F666" s="1"/>
      <c r="G666" s="1"/>
      <c r="H666" s="1"/>
      <c r="I666" s="33"/>
      <c r="O666" s="1"/>
    </row>
    <row r="667" spans="4:15" ht="14.25" customHeight="1" x14ac:dyDescent="0.15">
      <c r="D667" s="1"/>
      <c r="E667" s="1"/>
      <c r="F667" s="1"/>
      <c r="G667" s="1"/>
      <c r="H667" s="1"/>
      <c r="I667" s="33"/>
      <c r="O667" s="1"/>
    </row>
    <row r="668" spans="4:15" ht="14.25" customHeight="1" x14ac:dyDescent="0.15">
      <c r="D668" s="1"/>
      <c r="E668" s="1"/>
      <c r="F668" s="1"/>
      <c r="G668" s="1"/>
      <c r="H668" s="1"/>
      <c r="I668" s="33"/>
      <c r="O668" s="1"/>
    </row>
    <row r="669" spans="4:15" ht="14.25" customHeight="1" x14ac:dyDescent="0.15">
      <c r="D669" s="1"/>
      <c r="E669" s="1"/>
      <c r="F669" s="1"/>
      <c r="G669" s="1"/>
      <c r="H669" s="1"/>
      <c r="I669" s="33"/>
      <c r="O669" s="1"/>
    </row>
    <row r="670" spans="4:15" ht="14.25" customHeight="1" x14ac:dyDescent="0.15">
      <c r="D670" s="1"/>
      <c r="E670" s="1"/>
      <c r="F670" s="1"/>
      <c r="G670" s="1"/>
      <c r="H670" s="1"/>
      <c r="I670" s="33"/>
      <c r="O670" s="1"/>
    </row>
    <row r="671" spans="4:15" ht="14.25" customHeight="1" x14ac:dyDescent="0.15">
      <c r="D671" s="1"/>
      <c r="E671" s="1"/>
      <c r="F671" s="1"/>
      <c r="G671" s="1"/>
      <c r="H671" s="1"/>
      <c r="I671" s="33"/>
      <c r="O671" s="1"/>
    </row>
    <row r="672" spans="4:15" ht="14.25" customHeight="1" x14ac:dyDescent="0.15">
      <c r="D672" s="1"/>
      <c r="E672" s="1"/>
      <c r="F672" s="1"/>
      <c r="G672" s="1"/>
      <c r="H672" s="1"/>
      <c r="I672" s="33"/>
      <c r="O672" s="1"/>
    </row>
    <row r="673" spans="4:15" ht="14.25" customHeight="1" x14ac:dyDescent="0.15">
      <c r="D673" s="1"/>
      <c r="E673" s="1"/>
      <c r="F673" s="1"/>
      <c r="G673" s="1"/>
      <c r="H673" s="1"/>
      <c r="I673" s="33"/>
      <c r="O673" s="1"/>
    </row>
    <row r="674" spans="4:15" ht="14.25" customHeight="1" x14ac:dyDescent="0.15">
      <c r="D674" s="1"/>
      <c r="E674" s="1"/>
      <c r="F674" s="1"/>
      <c r="G674" s="1"/>
      <c r="H674" s="1"/>
      <c r="I674" s="33"/>
      <c r="O674" s="1"/>
    </row>
    <row r="675" spans="4:15" ht="14.25" customHeight="1" x14ac:dyDescent="0.15">
      <c r="D675" s="1"/>
      <c r="E675" s="1"/>
      <c r="F675" s="1"/>
      <c r="G675" s="1"/>
      <c r="H675" s="1"/>
      <c r="I675" s="33"/>
      <c r="O675" s="1"/>
    </row>
    <row r="676" spans="4:15" ht="14.25" customHeight="1" x14ac:dyDescent="0.15">
      <c r="D676" s="1"/>
      <c r="E676" s="1"/>
      <c r="F676" s="1"/>
      <c r="G676" s="1"/>
      <c r="H676" s="1"/>
      <c r="I676" s="33"/>
      <c r="O676" s="1"/>
    </row>
    <row r="677" spans="4:15" ht="14.25" customHeight="1" x14ac:dyDescent="0.15">
      <c r="D677" s="1"/>
      <c r="E677" s="1"/>
      <c r="F677" s="1"/>
      <c r="G677" s="1"/>
      <c r="H677" s="1"/>
      <c r="I677" s="33"/>
      <c r="O677" s="1"/>
    </row>
    <row r="678" spans="4:15" ht="14.25" customHeight="1" x14ac:dyDescent="0.15">
      <c r="D678" s="1"/>
      <c r="E678" s="1"/>
      <c r="F678" s="1"/>
      <c r="G678" s="1"/>
      <c r="H678" s="1"/>
      <c r="I678" s="33"/>
      <c r="O678" s="1"/>
    </row>
    <row r="679" spans="4:15" ht="14.25" customHeight="1" x14ac:dyDescent="0.15">
      <c r="D679" s="1"/>
      <c r="E679" s="1"/>
      <c r="F679" s="1"/>
      <c r="G679" s="1"/>
      <c r="H679" s="1"/>
      <c r="I679" s="33"/>
      <c r="O679" s="1"/>
    </row>
    <row r="680" spans="4:15" ht="14.25" customHeight="1" x14ac:dyDescent="0.15">
      <c r="D680" s="1"/>
      <c r="E680" s="1"/>
      <c r="F680" s="1"/>
      <c r="G680" s="1"/>
      <c r="H680" s="1"/>
      <c r="I680" s="33"/>
      <c r="O680" s="1"/>
    </row>
    <row r="681" spans="4:15" ht="14.25" customHeight="1" x14ac:dyDescent="0.15">
      <c r="D681" s="1"/>
      <c r="E681" s="1"/>
      <c r="F681" s="1"/>
      <c r="G681" s="1"/>
      <c r="H681" s="1"/>
      <c r="I681" s="33"/>
      <c r="O681" s="1"/>
    </row>
    <row r="682" spans="4:15" ht="14.25" customHeight="1" x14ac:dyDescent="0.15">
      <c r="D682" s="1"/>
      <c r="E682" s="1"/>
      <c r="F682" s="1"/>
      <c r="G682" s="1"/>
      <c r="H682" s="1"/>
      <c r="I682" s="33"/>
      <c r="O682" s="1"/>
    </row>
    <row r="683" spans="4:15" ht="14.25" customHeight="1" x14ac:dyDescent="0.15">
      <c r="D683" s="1"/>
      <c r="E683" s="1"/>
      <c r="F683" s="1"/>
      <c r="G683" s="1"/>
      <c r="H683" s="1"/>
      <c r="I683" s="33"/>
      <c r="O683" s="1"/>
    </row>
    <row r="684" spans="4:15" ht="14.25" customHeight="1" x14ac:dyDescent="0.15">
      <c r="D684" s="1"/>
      <c r="E684" s="1"/>
      <c r="F684" s="1"/>
      <c r="G684" s="1"/>
      <c r="H684" s="1"/>
      <c r="I684" s="33"/>
      <c r="O684" s="1"/>
    </row>
    <row r="685" spans="4:15" ht="14.25" customHeight="1" x14ac:dyDescent="0.15">
      <c r="D685" s="1"/>
      <c r="E685" s="1"/>
      <c r="F685" s="1"/>
      <c r="G685" s="1"/>
      <c r="H685" s="1"/>
      <c r="I685" s="33"/>
      <c r="O685" s="1"/>
    </row>
    <row r="686" spans="4:15" ht="14.25" customHeight="1" x14ac:dyDescent="0.15">
      <c r="D686" s="1"/>
      <c r="E686" s="1"/>
      <c r="F686" s="1"/>
      <c r="G686" s="1"/>
      <c r="H686" s="1"/>
      <c r="I686" s="33"/>
      <c r="O686" s="1"/>
    </row>
    <row r="687" spans="4:15" ht="14.25" customHeight="1" x14ac:dyDescent="0.15">
      <c r="D687" s="1"/>
      <c r="E687" s="1"/>
      <c r="F687" s="1"/>
      <c r="G687" s="1"/>
      <c r="H687" s="1"/>
      <c r="I687" s="33"/>
      <c r="O687" s="1"/>
    </row>
    <row r="688" spans="4:15" ht="14.25" customHeight="1" x14ac:dyDescent="0.15">
      <c r="D688" s="1"/>
      <c r="E688" s="1"/>
      <c r="F688" s="1"/>
      <c r="G688" s="1"/>
      <c r="H688" s="1"/>
      <c r="I688" s="33"/>
      <c r="O688" s="1"/>
    </row>
    <row r="689" spans="4:15" ht="14.25" customHeight="1" x14ac:dyDescent="0.15">
      <c r="D689" s="1"/>
      <c r="E689" s="1"/>
      <c r="F689" s="1"/>
      <c r="G689" s="1"/>
      <c r="H689" s="1"/>
      <c r="I689" s="33"/>
      <c r="O689" s="1"/>
    </row>
    <row r="690" spans="4:15" ht="14.25" customHeight="1" x14ac:dyDescent="0.15">
      <c r="D690" s="1"/>
      <c r="E690" s="1"/>
      <c r="F690" s="1"/>
      <c r="G690" s="1"/>
      <c r="H690" s="1"/>
      <c r="I690" s="33"/>
      <c r="O690" s="1"/>
    </row>
    <row r="691" spans="4:15" ht="14.25" customHeight="1" x14ac:dyDescent="0.15">
      <c r="D691" s="1"/>
      <c r="E691" s="1"/>
      <c r="F691" s="1"/>
      <c r="G691" s="1"/>
      <c r="H691" s="1"/>
      <c r="I691" s="33"/>
      <c r="O691" s="1"/>
    </row>
    <row r="692" spans="4:15" ht="14.25" customHeight="1" x14ac:dyDescent="0.15">
      <c r="D692" s="1"/>
      <c r="E692" s="1"/>
      <c r="F692" s="1"/>
      <c r="G692" s="1"/>
      <c r="H692" s="1"/>
      <c r="I692" s="33"/>
      <c r="O692" s="1"/>
    </row>
    <row r="693" spans="4:15" ht="14.25" customHeight="1" x14ac:dyDescent="0.15">
      <c r="D693" s="1"/>
      <c r="E693" s="1"/>
      <c r="F693" s="1"/>
      <c r="G693" s="1"/>
      <c r="H693" s="1"/>
      <c r="I693" s="33"/>
      <c r="O693" s="1"/>
    </row>
    <row r="694" spans="4:15" ht="14.25" customHeight="1" x14ac:dyDescent="0.15">
      <c r="D694" s="1"/>
      <c r="E694" s="1"/>
      <c r="F694" s="1"/>
      <c r="G694" s="1"/>
      <c r="H694" s="1"/>
      <c r="I694" s="33"/>
      <c r="O694" s="1"/>
    </row>
    <row r="695" spans="4:15" ht="14.25" customHeight="1" x14ac:dyDescent="0.15">
      <c r="D695" s="1"/>
      <c r="E695" s="1"/>
      <c r="F695" s="1"/>
      <c r="G695" s="1"/>
      <c r="H695" s="1"/>
      <c r="I695" s="33"/>
      <c r="O695" s="1"/>
    </row>
    <row r="696" spans="4:15" ht="14.25" customHeight="1" x14ac:dyDescent="0.15">
      <c r="D696" s="1"/>
      <c r="E696" s="1"/>
      <c r="F696" s="1"/>
      <c r="G696" s="1"/>
      <c r="H696" s="1"/>
      <c r="I696" s="33"/>
      <c r="O696" s="1"/>
    </row>
    <row r="697" spans="4:15" ht="14.25" customHeight="1" x14ac:dyDescent="0.15">
      <c r="D697" s="1"/>
      <c r="E697" s="1"/>
      <c r="F697" s="1"/>
      <c r="G697" s="1"/>
      <c r="H697" s="1"/>
      <c r="I697" s="33"/>
      <c r="O697" s="1"/>
    </row>
    <row r="698" spans="4:15" ht="14.25" customHeight="1" x14ac:dyDescent="0.15">
      <c r="D698" s="1"/>
      <c r="E698" s="1"/>
      <c r="F698" s="1"/>
      <c r="G698" s="1"/>
      <c r="H698" s="1"/>
      <c r="I698" s="33"/>
      <c r="O698" s="1"/>
    </row>
    <row r="699" spans="4:15" ht="14.25" customHeight="1" x14ac:dyDescent="0.15">
      <c r="D699" s="1"/>
      <c r="E699" s="1"/>
      <c r="F699" s="1"/>
      <c r="G699" s="1"/>
      <c r="H699" s="1"/>
      <c r="I699" s="33"/>
      <c r="O699" s="1"/>
    </row>
    <row r="700" spans="4:15" ht="14.25" customHeight="1" x14ac:dyDescent="0.15">
      <c r="D700" s="1"/>
      <c r="E700" s="1"/>
      <c r="F700" s="1"/>
      <c r="G700" s="1"/>
      <c r="H700" s="1"/>
      <c r="I700" s="33"/>
      <c r="O700" s="1"/>
    </row>
    <row r="701" spans="4:15" ht="14.25" customHeight="1" x14ac:dyDescent="0.15">
      <c r="D701" s="1"/>
      <c r="E701" s="1"/>
      <c r="F701" s="1"/>
      <c r="G701" s="1"/>
      <c r="H701" s="1"/>
      <c r="I701" s="33"/>
      <c r="O701" s="1"/>
    </row>
    <row r="702" spans="4:15" ht="14.25" customHeight="1" x14ac:dyDescent="0.15">
      <c r="D702" s="1"/>
      <c r="E702" s="1"/>
      <c r="F702" s="1"/>
      <c r="G702" s="1"/>
      <c r="H702" s="1"/>
      <c r="I702" s="33"/>
      <c r="O702" s="1"/>
    </row>
    <row r="703" spans="4:15" ht="14.25" customHeight="1" x14ac:dyDescent="0.15">
      <c r="D703" s="1"/>
      <c r="E703" s="1"/>
      <c r="F703" s="1"/>
      <c r="G703" s="1"/>
      <c r="H703" s="1"/>
      <c r="I703" s="33"/>
      <c r="O703" s="1"/>
    </row>
    <row r="704" spans="4:15" ht="14.25" customHeight="1" x14ac:dyDescent="0.15">
      <c r="D704" s="1"/>
      <c r="E704" s="1"/>
      <c r="F704" s="1"/>
      <c r="G704" s="1"/>
      <c r="H704" s="1"/>
      <c r="I704" s="33"/>
      <c r="O704" s="1"/>
    </row>
    <row r="705" spans="4:15" ht="14.25" customHeight="1" x14ac:dyDescent="0.15">
      <c r="D705" s="1"/>
      <c r="E705" s="1"/>
      <c r="F705" s="1"/>
      <c r="G705" s="1"/>
      <c r="H705" s="1"/>
      <c r="I705" s="33"/>
      <c r="O705" s="1"/>
    </row>
    <row r="706" spans="4:15" ht="14.25" customHeight="1" x14ac:dyDescent="0.15">
      <c r="D706" s="1"/>
      <c r="E706" s="1"/>
      <c r="F706" s="1"/>
      <c r="G706" s="1"/>
      <c r="H706" s="1"/>
      <c r="I706" s="33"/>
      <c r="O706" s="1"/>
    </row>
    <row r="707" spans="4:15" ht="14.25" customHeight="1" x14ac:dyDescent="0.15">
      <c r="D707" s="1"/>
      <c r="E707" s="1"/>
      <c r="F707" s="1"/>
      <c r="G707" s="1"/>
      <c r="H707" s="1"/>
      <c r="I707" s="33"/>
      <c r="O707" s="1"/>
    </row>
    <row r="708" spans="4:15" ht="14.25" customHeight="1" x14ac:dyDescent="0.15">
      <c r="D708" s="1"/>
      <c r="E708" s="1"/>
      <c r="F708" s="1"/>
      <c r="G708" s="1"/>
      <c r="H708" s="1"/>
      <c r="I708" s="33"/>
      <c r="O708" s="1"/>
    </row>
    <row r="709" spans="4:15" ht="14.25" customHeight="1" x14ac:dyDescent="0.15">
      <c r="D709" s="1"/>
      <c r="E709" s="1"/>
      <c r="F709" s="1"/>
      <c r="G709" s="1"/>
      <c r="H709" s="1"/>
      <c r="I709" s="33"/>
      <c r="O709" s="1"/>
    </row>
    <row r="710" spans="4:15" ht="14.25" customHeight="1" x14ac:dyDescent="0.15">
      <c r="D710" s="1"/>
      <c r="E710" s="1"/>
      <c r="F710" s="1"/>
      <c r="G710" s="1"/>
      <c r="H710" s="1"/>
      <c r="I710" s="33"/>
      <c r="O710" s="1"/>
    </row>
    <row r="711" spans="4:15" ht="14.25" customHeight="1" x14ac:dyDescent="0.15">
      <c r="D711" s="1"/>
      <c r="E711" s="1"/>
      <c r="F711" s="1"/>
      <c r="G711" s="1"/>
      <c r="H711" s="1"/>
      <c r="I711" s="33"/>
      <c r="O711" s="1"/>
    </row>
    <row r="712" spans="4:15" ht="14.25" customHeight="1" x14ac:dyDescent="0.15">
      <c r="D712" s="1"/>
      <c r="E712" s="1"/>
      <c r="F712" s="1"/>
      <c r="G712" s="1"/>
      <c r="H712" s="1"/>
      <c r="I712" s="33"/>
      <c r="O712" s="1"/>
    </row>
    <row r="713" spans="4:15" ht="14.25" customHeight="1" x14ac:dyDescent="0.15">
      <c r="D713" s="1"/>
      <c r="E713" s="1"/>
      <c r="F713" s="1"/>
      <c r="G713" s="1"/>
      <c r="H713" s="1"/>
      <c r="I713" s="33"/>
      <c r="O713" s="1"/>
    </row>
    <row r="714" spans="4:15" ht="14.25" customHeight="1" x14ac:dyDescent="0.15">
      <c r="D714" s="1"/>
      <c r="E714" s="1"/>
      <c r="F714" s="1"/>
      <c r="G714" s="1"/>
      <c r="H714" s="1"/>
      <c r="I714" s="33"/>
      <c r="O714" s="1"/>
    </row>
    <row r="715" spans="4:15" ht="14.25" customHeight="1" x14ac:dyDescent="0.15">
      <c r="D715" s="1"/>
      <c r="E715" s="1"/>
      <c r="F715" s="1"/>
      <c r="G715" s="1"/>
      <c r="H715" s="1"/>
      <c r="I715" s="33"/>
      <c r="O715" s="1"/>
    </row>
    <row r="716" spans="4:15" ht="14.25" customHeight="1" x14ac:dyDescent="0.15">
      <c r="D716" s="1"/>
      <c r="E716" s="1"/>
      <c r="F716" s="1"/>
      <c r="G716" s="1"/>
      <c r="H716" s="1"/>
      <c r="I716" s="33"/>
      <c r="O716" s="1"/>
    </row>
    <row r="717" spans="4:15" ht="14.25" customHeight="1" x14ac:dyDescent="0.15">
      <c r="D717" s="1"/>
      <c r="E717" s="1"/>
      <c r="F717" s="1"/>
      <c r="G717" s="1"/>
      <c r="H717" s="1"/>
      <c r="I717" s="33"/>
      <c r="O717" s="1"/>
    </row>
    <row r="718" spans="4:15" ht="14.25" customHeight="1" x14ac:dyDescent="0.15">
      <c r="D718" s="1"/>
      <c r="E718" s="1"/>
      <c r="F718" s="1"/>
      <c r="G718" s="1"/>
      <c r="H718" s="1"/>
      <c r="I718" s="33"/>
      <c r="O718" s="1"/>
    </row>
    <row r="719" spans="4:15" ht="14.25" customHeight="1" x14ac:dyDescent="0.15">
      <c r="D719" s="1"/>
      <c r="E719" s="1"/>
      <c r="F719" s="1"/>
      <c r="G719" s="1"/>
      <c r="H719" s="1"/>
      <c r="I719" s="33"/>
      <c r="O719" s="1"/>
    </row>
    <row r="720" spans="4:15" ht="14.25" customHeight="1" x14ac:dyDescent="0.15">
      <c r="D720" s="1"/>
      <c r="E720" s="1"/>
      <c r="F720" s="1"/>
      <c r="G720" s="1"/>
      <c r="H720" s="1"/>
      <c r="I720" s="33"/>
      <c r="O720" s="1"/>
    </row>
    <row r="721" spans="4:15" ht="14.25" customHeight="1" x14ac:dyDescent="0.15">
      <c r="D721" s="1"/>
      <c r="E721" s="1"/>
      <c r="F721" s="1"/>
      <c r="G721" s="1"/>
      <c r="H721" s="1"/>
      <c r="I721" s="33"/>
      <c r="O721" s="1"/>
    </row>
    <row r="722" spans="4:15" ht="14.25" customHeight="1" x14ac:dyDescent="0.15">
      <c r="D722" s="1"/>
      <c r="E722" s="1"/>
      <c r="F722" s="1"/>
      <c r="G722" s="1"/>
      <c r="H722" s="1"/>
      <c r="I722" s="33"/>
      <c r="O722" s="1"/>
    </row>
    <row r="723" spans="4:15" ht="14.25" customHeight="1" x14ac:dyDescent="0.15">
      <c r="D723" s="1"/>
      <c r="E723" s="1"/>
      <c r="F723" s="1"/>
      <c r="G723" s="1"/>
      <c r="H723" s="1"/>
      <c r="I723" s="33"/>
      <c r="O723" s="1"/>
    </row>
    <row r="724" spans="4:15" ht="14.25" customHeight="1" x14ac:dyDescent="0.15">
      <c r="D724" s="1"/>
      <c r="E724" s="1"/>
      <c r="F724" s="1"/>
      <c r="G724" s="1"/>
      <c r="H724" s="1"/>
      <c r="I724" s="33"/>
      <c r="O724" s="1"/>
    </row>
    <row r="725" spans="4:15" ht="14.25" customHeight="1" x14ac:dyDescent="0.15">
      <c r="D725" s="1"/>
      <c r="E725" s="1"/>
      <c r="F725" s="1"/>
      <c r="G725" s="1"/>
      <c r="H725" s="1"/>
      <c r="I725" s="33"/>
      <c r="O725" s="1"/>
    </row>
    <row r="726" spans="4:15" ht="14.25" customHeight="1" x14ac:dyDescent="0.15">
      <c r="D726" s="1"/>
      <c r="E726" s="1"/>
      <c r="F726" s="1"/>
      <c r="G726" s="1"/>
      <c r="H726" s="1"/>
      <c r="I726" s="33"/>
      <c r="O726" s="1"/>
    </row>
    <row r="727" spans="4:15" ht="14.25" customHeight="1" x14ac:dyDescent="0.15">
      <c r="D727" s="1"/>
      <c r="E727" s="1"/>
      <c r="F727" s="1"/>
      <c r="G727" s="1"/>
      <c r="H727" s="1"/>
      <c r="I727" s="33"/>
      <c r="O727" s="1"/>
    </row>
    <row r="728" spans="4:15" ht="14.25" customHeight="1" x14ac:dyDescent="0.15">
      <c r="D728" s="1"/>
      <c r="E728" s="1"/>
      <c r="F728" s="1"/>
      <c r="G728" s="1"/>
      <c r="H728" s="1"/>
      <c r="I728" s="33"/>
      <c r="O728" s="1"/>
    </row>
    <row r="729" spans="4:15" ht="14.25" customHeight="1" x14ac:dyDescent="0.15">
      <c r="D729" s="1"/>
      <c r="E729" s="1"/>
      <c r="F729" s="1"/>
      <c r="G729" s="1"/>
      <c r="H729" s="1"/>
      <c r="I729" s="33"/>
      <c r="O729" s="1"/>
    </row>
    <row r="730" spans="4:15" ht="14.25" customHeight="1" x14ac:dyDescent="0.15">
      <c r="D730" s="1"/>
      <c r="E730" s="1"/>
      <c r="F730" s="1"/>
      <c r="G730" s="1"/>
      <c r="H730" s="1"/>
      <c r="I730" s="33"/>
      <c r="O730" s="1"/>
    </row>
    <row r="731" spans="4:15" ht="14.25" customHeight="1" x14ac:dyDescent="0.15">
      <c r="D731" s="1"/>
      <c r="E731" s="1"/>
      <c r="F731" s="1"/>
      <c r="G731" s="1"/>
      <c r="H731" s="1"/>
      <c r="I731" s="33"/>
      <c r="O731" s="1"/>
    </row>
    <row r="732" spans="4:15" ht="14.25" customHeight="1" x14ac:dyDescent="0.15">
      <c r="D732" s="1"/>
      <c r="E732" s="1"/>
      <c r="F732" s="1"/>
      <c r="G732" s="1"/>
      <c r="H732" s="1"/>
      <c r="I732" s="33"/>
      <c r="O732" s="1"/>
    </row>
    <row r="733" spans="4:15" ht="14.25" customHeight="1" x14ac:dyDescent="0.15">
      <c r="D733" s="1"/>
      <c r="E733" s="1"/>
      <c r="F733" s="1"/>
      <c r="G733" s="1"/>
      <c r="H733" s="1"/>
      <c r="I733" s="33"/>
      <c r="O733" s="1"/>
    </row>
    <row r="734" spans="4:15" ht="14.25" customHeight="1" x14ac:dyDescent="0.15">
      <c r="D734" s="1"/>
      <c r="E734" s="1"/>
      <c r="F734" s="1"/>
      <c r="G734" s="1"/>
      <c r="H734" s="1"/>
      <c r="I734" s="33"/>
      <c r="O734" s="1"/>
    </row>
    <row r="735" spans="4:15" ht="14.25" customHeight="1" x14ac:dyDescent="0.15">
      <c r="D735" s="1"/>
      <c r="E735" s="1"/>
      <c r="F735" s="1"/>
      <c r="G735" s="1"/>
      <c r="H735" s="1"/>
      <c r="I735" s="33"/>
      <c r="O735" s="1"/>
    </row>
    <row r="736" spans="4:15" ht="14.25" customHeight="1" x14ac:dyDescent="0.15">
      <c r="D736" s="1"/>
      <c r="E736" s="1"/>
      <c r="F736" s="1"/>
      <c r="G736" s="1"/>
      <c r="H736" s="1"/>
      <c r="I736" s="33"/>
      <c r="O736" s="1"/>
    </row>
    <row r="737" spans="4:15" ht="14.25" customHeight="1" x14ac:dyDescent="0.15">
      <c r="D737" s="1"/>
      <c r="E737" s="1"/>
      <c r="F737" s="1"/>
      <c r="G737" s="1"/>
      <c r="H737" s="1"/>
      <c r="I737" s="33"/>
      <c r="O737" s="1"/>
    </row>
    <row r="738" spans="4:15" ht="14.25" customHeight="1" x14ac:dyDescent="0.15">
      <c r="D738" s="1"/>
      <c r="E738" s="1"/>
      <c r="F738" s="1"/>
      <c r="G738" s="1"/>
      <c r="H738" s="1"/>
      <c r="I738" s="33"/>
      <c r="O738" s="1"/>
    </row>
    <row r="739" spans="4:15" ht="14.25" customHeight="1" x14ac:dyDescent="0.15">
      <c r="D739" s="1"/>
      <c r="E739" s="1"/>
      <c r="F739" s="1"/>
      <c r="G739" s="1"/>
      <c r="H739" s="1"/>
      <c r="I739" s="33"/>
      <c r="O739" s="1"/>
    </row>
    <row r="740" spans="4:15" ht="14.25" customHeight="1" x14ac:dyDescent="0.15">
      <c r="D740" s="1"/>
      <c r="E740" s="1"/>
      <c r="F740" s="1"/>
      <c r="G740" s="1"/>
      <c r="H740" s="1"/>
      <c r="I740" s="33"/>
      <c r="O740" s="1"/>
    </row>
    <row r="741" spans="4:15" ht="14.25" customHeight="1" x14ac:dyDescent="0.15">
      <c r="D741" s="1"/>
      <c r="E741" s="1"/>
      <c r="F741" s="1"/>
      <c r="G741" s="1"/>
      <c r="H741" s="1"/>
      <c r="I741" s="33"/>
      <c r="O741" s="1"/>
    </row>
    <row r="742" spans="4:15" ht="14.25" customHeight="1" x14ac:dyDescent="0.15">
      <c r="D742" s="1"/>
      <c r="E742" s="1"/>
      <c r="F742" s="1"/>
      <c r="G742" s="1"/>
      <c r="H742" s="1"/>
      <c r="I742" s="33"/>
      <c r="O742" s="1"/>
    </row>
    <row r="743" spans="4:15" ht="14.25" customHeight="1" x14ac:dyDescent="0.15">
      <c r="D743" s="1"/>
      <c r="E743" s="1"/>
      <c r="F743" s="1"/>
      <c r="G743" s="1"/>
      <c r="H743" s="1"/>
      <c r="I743" s="33"/>
      <c r="O743" s="1"/>
    </row>
    <row r="744" spans="4:15" ht="14.25" customHeight="1" x14ac:dyDescent="0.15">
      <c r="D744" s="1"/>
      <c r="E744" s="1"/>
      <c r="F744" s="1"/>
      <c r="G744" s="1"/>
      <c r="H744" s="1"/>
      <c r="I744" s="33"/>
      <c r="O744" s="1"/>
    </row>
    <row r="745" spans="4:15" ht="14.25" customHeight="1" x14ac:dyDescent="0.15">
      <c r="D745" s="1"/>
      <c r="E745" s="1"/>
      <c r="F745" s="1"/>
      <c r="G745" s="1"/>
      <c r="H745" s="1"/>
      <c r="I745" s="33"/>
      <c r="O745" s="1"/>
    </row>
    <row r="746" spans="4:15" ht="14.25" customHeight="1" x14ac:dyDescent="0.15">
      <c r="D746" s="1"/>
      <c r="E746" s="1"/>
      <c r="F746" s="1"/>
      <c r="G746" s="1"/>
      <c r="H746" s="1"/>
      <c r="I746" s="33"/>
      <c r="O746" s="1"/>
    </row>
    <row r="747" spans="4:15" ht="14.25" customHeight="1" x14ac:dyDescent="0.15">
      <c r="D747" s="1"/>
      <c r="E747" s="1"/>
      <c r="F747" s="1"/>
      <c r="G747" s="1"/>
      <c r="H747" s="1"/>
      <c r="I747" s="33"/>
      <c r="O747" s="1"/>
    </row>
    <row r="748" spans="4:15" ht="14.25" customHeight="1" x14ac:dyDescent="0.15">
      <c r="D748" s="1"/>
      <c r="E748" s="1"/>
      <c r="F748" s="1"/>
      <c r="G748" s="1"/>
      <c r="H748" s="1"/>
      <c r="I748" s="33"/>
      <c r="O748" s="1"/>
    </row>
    <row r="749" spans="4:15" ht="14.25" customHeight="1" x14ac:dyDescent="0.15">
      <c r="D749" s="1"/>
      <c r="E749" s="1"/>
      <c r="F749" s="1"/>
      <c r="G749" s="1"/>
      <c r="H749" s="1"/>
      <c r="I749" s="33"/>
      <c r="O749" s="1"/>
    </row>
    <row r="750" spans="4:15" ht="14.25" customHeight="1" x14ac:dyDescent="0.15">
      <c r="D750" s="1"/>
      <c r="E750" s="1"/>
      <c r="F750" s="1"/>
      <c r="G750" s="1"/>
      <c r="H750" s="1"/>
      <c r="I750" s="33"/>
      <c r="O750" s="1"/>
    </row>
    <row r="751" spans="4:15" ht="14.25" customHeight="1" x14ac:dyDescent="0.15">
      <c r="D751" s="1"/>
      <c r="E751" s="1"/>
      <c r="F751" s="1"/>
      <c r="G751" s="1"/>
      <c r="H751" s="1"/>
      <c r="I751" s="33"/>
      <c r="O751" s="1"/>
    </row>
    <row r="752" spans="4:15" ht="14.25" customHeight="1" x14ac:dyDescent="0.15">
      <c r="D752" s="1"/>
      <c r="E752" s="1"/>
      <c r="F752" s="1"/>
      <c r="G752" s="1"/>
      <c r="H752" s="1"/>
      <c r="I752" s="33"/>
      <c r="O752" s="1"/>
    </row>
    <row r="753" spans="4:15" ht="14.25" customHeight="1" x14ac:dyDescent="0.15">
      <c r="D753" s="1"/>
      <c r="E753" s="1"/>
      <c r="F753" s="1"/>
      <c r="G753" s="1"/>
      <c r="H753" s="1"/>
      <c r="I753" s="33"/>
      <c r="O753" s="1"/>
    </row>
    <row r="754" spans="4:15" ht="14.25" customHeight="1" x14ac:dyDescent="0.15">
      <c r="D754" s="1"/>
      <c r="E754" s="1"/>
      <c r="F754" s="1"/>
      <c r="G754" s="1"/>
      <c r="H754" s="1"/>
      <c r="I754" s="33"/>
      <c r="O754" s="1"/>
    </row>
    <row r="755" spans="4:15" ht="14.25" customHeight="1" x14ac:dyDescent="0.15">
      <c r="D755" s="1"/>
      <c r="E755" s="1"/>
      <c r="F755" s="1"/>
      <c r="G755" s="1"/>
      <c r="H755" s="1"/>
      <c r="I755" s="33"/>
      <c r="O755" s="1"/>
    </row>
    <row r="756" spans="4:15" ht="14.25" customHeight="1" x14ac:dyDescent="0.15">
      <c r="D756" s="1"/>
      <c r="E756" s="1"/>
      <c r="F756" s="1"/>
      <c r="G756" s="1"/>
      <c r="H756" s="1"/>
      <c r="I756" s="33"/>
      <c r="O756" s="1"/>
    </row>
    <row r="757" spans="4:15" ht="14.25" customHeight="1" x14ac:dyDescent="0.15">
      <c r="D757" s="1"/>
      <c r="E757" s="1"/>
      <c r="F757" s="1"/>
      <c r="G757" s="1"/>
      <c r="H757" s="1"/>
      <c r="I757" s="33"/>
      <c r="O757" s="1"/>
    </row>
    <row r="758" spans="4:15" ht="14.25" customHeight="1" x14ac:dyDescent="0.15">
      <c r="D758" s="1"/>
      <c r="E758" s="1"/>
      <c r="F758" s="1"/>
      <c r="G758" s="1"/>
      <c r="H758" s="1"/>
      <c r="I758" s="33"/>
      <c r="O758" s="1"/>
    </row>
    <row r="759" spans="4:15" ht="14.25" customHeight="1" x14ac:dyDescent="0.15">
      <c r="D759" s="1"/>
      <c r="E759" s="1"/>
      <c r="F759" s="1"/>
      <c r="G759" s="1"/>
      <c r="H759" s="1"/>
      <c r="I759" s="33"/>
      <c r="O759" s="1"/>
    </row>
    <row r="760" spans="4:15" ht="14.25" customHeight="1" x14ac:dyDescent="0.15">
      <c r="D760" s="1"/>
      <c r="E760" s="1"/>
      <c r="F760" s="1"/>
      <c r="G760" s="1"/>
      <c r="H760" s="1"/>
      <c r="I760" s="33"/>
      <c r="O760" s="1"/>
    </row>
    <row r="761" spans="4:15" ht="14.25" customHeight="1" x14ac:dyDescent="0.15">
      <c r="D761" s="1"/>
      <c r="E761" s="1"/>
      <c r="F761" s="1"/>
      <c r="G761" s="1"/>
      <c r="H761" s="1"/>
      <c r="I761" s="33"/>
      <c r="O761" s="1"/>
    </row>
    <row r="762" spans="4:15" ht="14.25" customHeight="1" x14ac:dyDescent="0.15">
      <c r="D762" s="1"/>
      <c r="E762" s="1"/>
      <c r="F762" s="1"/>
      <c r="G762" s="1"/>
      <c r="H762" s="1"/>
      <c r="I762" s="33"/>
      <c r="O762" s="1"/>
    </row>
    <row r="763" spans="4:15" ht="14.25" customHeight="1" x14ac:dyDescent="0.15">
      <c r="D763" s="1"/>
      <c r="E763" s="1"/>
      <c r="F763" s="1"/>
      <c r="G763" s="1"/>
      <c r="H763" s="1"/>
      <c r="I763" s="33"/>
      <c r="O763" s="1"/>
    </row>
    <row r="764" spans="4:15" ht="14.25" customHeight="1" x14ac:dyDescent="0.15">
      <c r="D764" s="1"/>
      <c r="E764" s="1"/>
      <c r="F764" s="1"/>
      <c r="G764" s="1"/>
      <c r="H764" s="1"/>
      <c r="I764" s="33"/>
      <c r="O764" s="1"/>
    </row>
    <row r="765" spans="4:15" ht="14.25" customHeight="1" x14ac:dyDescent="0.15">
      <c r="D765" s="1"/>
      <c r="E765" s="1"/>
      <c r="F765" s="1"/>
      <c r="G765" s="1"/>
      <c r="H765" s="1"/>
      <c r="I765" s="33"/>
      <c r="O765" s="1"/>
    </row>
    <row r="766" spans="4:15" ht="14.25" customHeight="1" x14ac:dyDescent="0.15">
      <c r="D766" s="1"/>
      <c r="E766" s="1"/>
      <c r="F766" s="1"/>
      <c r="G766" s="1"/>
      <c r="H766" s="1"/>
      <c r="I766" s="33"/>
      <c r="O766" s="1"/>
    </row>
    <row r="767" spans="4:15" ht="14.25" customHeight="1" x14ac:dyDescent="0.15">
      <c r="D767" s="1"/>
      <c r="E767" s="1"/>
      <c r="F767" s="1"/>
      <c r="G767" s="1"/>
      <c r="H767" s="1"/>
      <c r="I767" s="33"/>
      <c r="O767" s="1"/>
    </row>
    <row r="768" spans="4:15" ht="14.25" customHeight="1" x14ac:dyDescent="0.15">
      <c r="D768" s="1"/>
      <c r="E768" s="1"/>
      <c r="F768" s="1"/>
      <c r="G768" s="1"/>
      <c r="H768" s="1"/>
      <c r="I768" s="33"/>
      <c r="O768" s="1"/>
    </row>
    <row r="769" spans="4:15" ht="14.25" customHeight="1" x14ac:dyDescent="0.15">
      <c r="D769" s="1"/>
      <c r="E769" s="1"/>
      <c r="F769" s="1"/>
      <c r="G769" s="1"/>
      <c r="H769" s="1"/>
      <c r="I769" s="33"/>
      <c r="O769" s="1"/>
    </row>
    <row r="770" spans="4:15" ht="14.25" customHeight="1" x14ac:dyDescent="0.15">
      <c r="D770" s="1"/>
      <c r="E770" s="1"/>
      <c r="F770" s="1"/>
      <c r="G770" s="1"/>
      <c r="H770" s="1"/>
      <c r="I770" s="33"/>
      <c r="O770" s="1"/>
    </row>
    <row r="771" spans="4:15" ht="14.25" customHeight="1" x14ac:dyDescent="0.15">
      <c r="D771" s="1"/>
      <c r="E771" s="1"/>
      <c r="F771" s="1"/>
      <c r="G771" s="1"/>
      <c r="H771" s="1"/>
      <c r="I771" s="33"/>
      <c r="O771" s="1"/>
    </row>
    <row r="772" spans="4:15" ht="14.25" customHeight="1" x14ac:dyDescent="0.15">
      <c r="D772" s="1"/>
      <c r="E772" s="1"/>
      <c r="F772" s="1"/>
      <c r="G772" s="1"/>
      <c r="H772" s="1"/>
      <c r="I772" s="33"/>
      <c r="O772" s="1"/>
    </row>
    <row r="773" spans="4:15" ht="14.25" customHeight="1" x14ac:dyDescent="0.15">
      <c r="D773" s="1"/>
      <c r="E773" s="1"/>
      <c r="F773" s="1"/>
      <c r="G773" s="1"/>
      <c r="H773" s="1"/>
      <c r="I773" s="33"/>
      <c r="O773" s="1"/>
    </row>
    <row r="774" spans="4:15" ht="14.25" customHeight="1" x14ac:dyDescent="0.15">
      <c r="D774" s="1"/>
      <c r="E774" s="1"/>
      <c r="F774" s="1"/>
      <c r="G774" s="1"/>
      <c r="H774" s="1"/>
      <c r="I774" s="33"/>
      <c r="O774" s="1"/>
    </row>
    <row r="775" spans="4:15" ht="14.25" customHeight="1" x14ac:dyDescent="0.15">
      <c r="D775" s="1"/>
      <c r="E775" s="1"/>
      <c r="F775" s="1"/>
      <c r="G775" s="1"/>
      <c r="H775" s="1"/>
      <c r="I775" s="33"/>
      <c r="O775" s="1"/>
    </row>
    <row r="776" spans="4:15" ht="14.25" customHeight="1" x14ac:dyDescent="0.15">
      <c r="D776" s="1"/>
      <c r="E776" s="1"/>
      <c r="F776" s="1"/>
      <c r="G776" s="1"/>
      <c r="H776" s="1"/>
      <c r="I776" s="33"/>
      <c r="O776" s="1"/>
    </row>
    <row r="777" spans="4:15" ht="14.25" customHeight="1" x14ac:dyDescent="0.15">
      <c r="D777" s="1"/>
      <c r="E777" s="1"/>
      <c r="F777" s="1"/>
      <c r="G777" s="1"/>
      <c r="H777" s="1"/>
      <c r="I777" s="33"/>
      <c r="O777" s="1"/>
    </row>
    <row r="778" spans="4:15" ht="14.25" customHeight="1" x14ac:dyDescent="0.15">
      <c r="D778" s="1"/>
      <c r="E778" s="1"/>
      <c r="F778" s="1"/>
      <c r="G778" s="1"/>
      <c r="H778" s="1"/>
      <c r="I778" s="33"/>
      <c r="O778" s="1"/>
    </row>
    <row r="779" spans="4:15" ht="14.25" customHeight="1" x14ac:dyDescent="0.15">
      <c r="D779" s="1"/>
      <c r="E779" s="1"/>
      <c r="F779" s="1"/>
      <c r="G779" s="1"/>
      <c r="H779" s="1"/>
      <c r="I779" s="33"/>
      <c r="O779" s="1"/>
    </row>
    <row r="780" spans="4:15" ht="14.25" customHeight="1" x14ac:dyDescent="0.15">
      <c r="D780" s="1"/>
      <c r="E780" s="1"/>
      <c r="F780" s="1"/>
      <c r="G780" s="1"/>
      <c r="H780" s="1"/>
      <c r="I780" s="33"/>
      <c r="O780" s="1"/>
    </row>
    <row r="781" spans="4:15" ht="14.25" customHeight="1" x14ac:dyDescent="0.15">
      <c r="D781" s="1"/>
      <c r="E781" s="1"/>
      <c r="F781" s="1"/>
      <c r="G781" s="1"/>
      <c r="H781" s="1"/>
      <c r="I781" s="33"/>
      <c r="O781" s="1"/>
    </row>
    <row r="782" spans="4:15" ht="14.25" customHeight="1" x14ac:dyDescent="0.15">
      <c r="D782" s="1"/>
      <c r="E782" s="1"/>
      <c r="F782" s="1"/>
      <c r="G782" s="1"/>
      <c r="H782" s="1"/>
      <c r="I782" s="33"/>
      <c r="O782" s="1"/>
    </row>
    <row r="783" spans="4:15" ht="14.25" customHeight="1" x14ac:dyDescent="0.15">
      <c r="D783" s="1"/>
      <c r="E783" s="1"/>
      <c r="F783" s="1"/>
      <c r="G783" s="1"/>
      <c r="H783" s="1"/>
      <c r="I783" s="33"/>
      <c r="O783" s="1"/>
    </row>
    <row r="784" spans="4:15" ht="14.25" customHeight="1" x14ac:dyDescent="0.15">
      <c r="D784" s="1"/>
      <c r="E784" s="1"/>
      <c r="F784" s="1"/>
      <c r="G784" s="1"/>
      <c r="H784" s="1"/>
      <c r="I784" s="33"/>
      <c r="O784" s="1"/>
    </row>
    <row r="785" spans="4:15" ht="14.25" customHeight="1" x14ac:dyDescent="0.15">
      <c r="D785" s="1"/>
      <c r="E785" s="1"/>
      <c r="F785" s="1"/>
      <c r="G785" s="1"/>
      <c r="H785" s="1"/>
      <c r="I785" s="33"/>
      <c r="O785" s="1"/>
    </row>
    <row r="786" spans="4:15" ht="14.25" customHeight="1" x14ac:dyDescent="0.15">
      <c r="D786" s="1"/>
      <c r="E786" s="1"/>
      <c r="F786" s="1"/>
      <c r="G786" s="1"/>
      <c r="H786" s="1"/>
      <c r="I786" s="33"/>
      <c r="O786" s="1"/>
    </row>
    <row r="787" spans="4:15" ht="14.25" customHeight="1" x14ac:dyDescent="0.15">
      <c r="D787" s="1"/>
      <c r="E787" s="1"/>
      <c r="F787" s="1"/>
      <c r="G787" s="1"/>
      <c r="H787" s="1"/>
      <c r="I787" s="33"/>
      <c r="O787" s="1"/>
    </row>
    <row r="788" spans="4:15" ht="14.25" customHeight="1" x14ac:dyDescent="0.15">
      <c r="D788" s="1"/>
      <c r="E788" s="1"/>
      <c r="F788" s="1"/>
      <c r="G788" s="1"/>
      <c r="H788" s="1"/>
      <c r="I788" s="33"/>
      <c r="O788" s="1"/>
    </row>
    <row r="789" spans="4:15" ht="14.25" customHeight="1" x14ac:dyDescent="0.15">
      <c r="D789" s="1"/>
      <c r="E789" s="1"/>
      <c r="F789" s="1"/>
      <c r="G789" s="1"/>
      <c r="H789" s="1"/>
      <c r="I789" s="33"/>
      <c r="O789" s="1"/>
    </row>
    <row r="790" spans="4:15" ht="14.25" customHeight="1" x14ac:dyDescent="0.15">
      <c r="D790" s="1"/>
      <c r="E790" s="1"/>
      <c r="F790" s="1"/>
      <c r="G790" s="1"/>
      <c r="H790" s="1"/>
      <c r="I790" s="33"/>
      <c r="O790" s="1"/>
    </row>
    <row r="791" spans="4:15" ht="14.25" customHeight="1" x14ac:dyDescent="0.15">
      <c r="D791" s="1"/>
      <c r="E791" s="1"/>
      <c r="F791" s="1"/>
      <c r="G791" s="1"/>
      <c r="H791" s="1"/>
      <c r="I791" s="33"/>
      <c r="O791" s="1"/>
    </row>
    <row r="792" spans="4:15" ht="14.25" customHeight="1" x14ac:dyDescent="0.15">
      <c r="D792" s="1"/>
      <c r="E792" s="1"/>
      <c r="F792" s="1"/>
      <c r="G792" s="1"/>
      <c r="H792" s="1"/>
      <c r="I792" s="33"/>
      <c r="O792" s="1"/>
    </row>
    <row r="793" spans="4:15" ht="14.25" customHeight="1" x14ac:dyDescent="0.15">
      <c r="D793" s="1"/>
      <c r="E793" s="1"/>
      <c r="F793" s="1"/>
      <c r="G793" s="1"/>
      <c r="H793" s="1"/>
      <c r="I793" s="33"/>
      <c r="O793" s="1"/>
    </row>
    <row r="794" spans="4:15" ht="14.25" customHeight="1" x14ac:dyDescent="0.15">
      <c r="D794" s="1"/>
      <c r="E794" s="1"/>
      <c r="F794" s="1"/>
      <c r="G794" s="1"/>
      <c r="H794" s="1"/>
      <c r="I794" s="33"/>
      <c r="O794" s="1"/>
    </row>
    <row r="795" spans="4:15" ht="14.25" customHeight="1" x14ac:dyDescent="0.15">
      <c r="D795" s="1"/>
      <c r="E795" s="1"/>
      <c r="F795" s="1"/>
      <c r="G795" s="1"/>
      <c r="H795" s="1"/>
      <c r="I795" s="33"/>
      <c r="O795" s="1"/>
    </row>
    <row r="796" spans="4:15" ht="14.25" customHeight="1" x14ac:dyDescent="0.15">
      <c r="D796" s="1"/>
      <c r="E796" s="1"/>
      <c r="F796" s="1"/>
      <c r="G796" s="1"/>
      <c r="H796" s="1"/>
      <c r="I796" s="33"/>
      <c r="O796" s="1"/>
    </row>
    <row r="797" spans="4:15" ht="14.25" customHeight="1" x14ac:dyDescent="0.15">
      <c r="D797" s="1"/>
      <c r="E797" s="1"/>
      <c r="F797" s="1"/>
      <c r="G797" s="1"/>
      <c r="H797" s="1"/>
      <c r="I797" s="33"/>
      <c r="O797" s="1"/>
    </row>
    <row r="798" spans="4:15" ht="14.25" customHeight="1" x14ac:dyDescent="0.15">
      <c r="D798" s="1"/>
      <c r="E798" s="1"/>
      <c r="F798" s="1"/>
      <c r="G798" s="1"/>
      <c r="H798" s="1"/>
      <c r="I798" s="33"/>
      <c r="O798" s="1"/>
    </row>
    <row r="799" spans="4:15" ht="14.25" customHeight="1" x14ac:dyDescent="0.15">
      <c r="D799" s="1"/>
      <c r="E799" s="1"/>
      <c r="F799" s="1"/>
      <c r="G799" s="1"/>
      <c r="H799" s="1"/>
      <c r="I799" s="33"/>
      <c r="O799" s="1"/>
    </row>
    <row r="800" spans="4:15" ht="14.25" customHeight="1" x14ac:dyDescent="0.15">
      <c r="D800" s="1"/>
      <c r="E800" s="1"/>
      <c r="F800" s="1"/>
      <c r="G800" s="1"/>
      <c r="H800" s="1"/>
      <c r="I800" s="33"/>
      <c r="O800" s="1"/>
    </row>
    <row r="801" spans="4:15" ht="14.25" customHeight="1" x14ac:dyDescent="0.15">
      <c r="D801" s="1"/>
      <c r="E801" s="1"/>
      <c r="F801" s="1"/>
      <c r="G801" s="1"/>
      <c r="H801" s="1"/>
      <c r="I801" s="33"/>
      <c r="O801" s="1"/>
    </row>
    <row r="802" spans="4:15" ht="14.25" customHeight="1" x14ac:dyDescent="0.15">
      <c r="D802" s="1"/>
      <c r="E802" s="1"/>
      <c r="F802" s="1"/>
      <c r="G802" s="1"/>
      <c r="H802" s="1"/>
      <c r="I802" s="33"/>
      <c r="O802" s="1"/>
    </row>
    <row r="803" spans="4:15" ht="14.25" customHeight="1" x14ac:dyDescent="0.15">
      <c r="D803" s="1"/>
      <c r="E803" s="1"/>
      <c r="F803" s="1"/>
      <c r="G803" s="1"/>
      <c r="H803" s="1"/>
      <c r="I803" s="33"/>
      <c r="O803" s="1"/>
    </row>
    <row r="804" spans="4:15" ht="14.25" customHeight="1" x14ac:dyDescent="0.15">
      <c r="D804" s="1"/>
      <c r="E804" s="1"/>
      <c r="F804" s="1"/>
      <c r="G804" s="1"/>
      <c r="H804" s="1"/>
      <c r="I804" s="33"/>
      <c r="O804" s="1"/>
    </row>
    <row r="805" spans="4:15" ht="14.25" customHeight="1" x14ac:dyDescent="0.15">
      <c r="D805" s="1"/>
      <c r="E805" s="1"/>
      <c r="F805" s="1"/>
      <c r="G805" s="1"/>
      <c r="H805" s="1"/>
      <c r="I805" s="33"/>
      <c r="O805" s="1"/>
    </row>
    <row r="806" spans="4:15" ht="14.25" customHeight="1" x14ac:dyDescent="0.15">
      <c r="D806" s="1"/>
      <c r="E806" s="1"/>
      <c r="F806" s="1"/>
      <c r="G806" s="1"/>
      <c r="H806" s="1"/>
      <c r="I806" s="33"/>
      <c r="O806" s="1"/>
    </row>
    <row r="807" spans="4:15" ht="14.25" customHeight="1" x14ac:dyDescent="0.15">
      <c r="D807" s="1"/>
      <c r="E807" s="1"/>
      <c r="F807" s="1"/>
      <c r="G807" s="1"/>
      <c r="H807" s="1"/>
      <c r="I807" s="33"/>
      <c r="O807" s="1"/>
    </row>
    <row r="808" spans="4:15" ht="14.25" customHeight="1" x14ac:dyDescent="0.15">
      <c r="D808" s="1"/>
      <c r="E808" s="1"/>
      <c r="F808" s="1"/>
      <c r="G808" s="1"/>
      <c r="H808" s="1"/>
      <c r="I808" s="33"/>
      <c r="O808" s="1"/>
    </row>
    <row r="809" spans="4:15" ht="14.25" customHeight="1" x14ac:dyDescent="0.15">
      <c r="D809" s="1"/>
      <c r="E809" s="1"/>
      <c r="F809" s="1"/>
      <c r="G809" s="1"/>
      <c r="H809" s="1"/>
      <c r="I809" s="33"/>
      <c r="O809" s="1"/>
    </row>
    <row r="810" spans="4:15" ht="14.25" customHeight="1" x14ac:dyDescent="0.15">
      <c r="D810" s="1"/>
      <c r="E810" s="1"/>
      <c r="F810" s="1"/>
      <c r="G810" s="1"/>
      <c r="H810" s="1"/>
      <c r="I810" s="33"/>
      <c r="O810" s="1"/>
    </row>
    <row r="811" spans="4:15" ht="14.25" customHeight="1" x14ac:dyDescent="0.15">
      <c r="D811" s="1"/>
      <c r="E811" s="1"/>
      <c r="F811" s="1"/>
      <c r="G811" s="1"/>
      <c r="H811" s="1"/>
      <c r="I811" s="33"/>
      <c r="O811" s="1"/>
    </row>
    <row r="812" spans="4:15" ht="14.25" customHeight="1" x14ac:dyDescent="0.15">
      <c r="D812" s="1"/>
      <c r="E812" s="1"/>
      <c r="F812" s="1"/>
      <c r="G812" s="1"/>
      <c r="H812" s="1"/>
      <c r="I812" s="33"/>
      <c r="O812" s="1"/>
    </row>
    <row r="813" spans="4:15" ht="14.25" customHeight="1" x14ac:dyDescent="0.15">
      <c r="D813" s="1"/>
      <c r="E813" s="1"/>
      <c r="F813" s="1"/>
      <c r="G813" s="1"/>
      <c r="H813" s="1"/>
      <c r="I813" s="33"/>
      <c r="O813" s="1"/>
    </row>
    <row r="814" spans="4:15" ht="14.25" customHeight="1" x14ac:dyDescent="0.15">
      <c r="D814" s="1"/>
      <c r="E814" s="1"/>
      <c r="F814" s="1"/>
      <c r="G814" s="1"/>
      <c r="H814" s="1"/>
      <c r="I814" s="33"/>
      <c r="O814" s="1"/>
    </row>
    <row r="815" spans="4:15" ht="14.25" customHeight="1" x14ac:dyDescent="0.15">
      <c r="D815" s="1"/>
      <c r="E815" s="1"/>
      <c r="F815" s="1"/>
      <c r="G815" s="1"/>
      <c r="H815" s="1"/>
      <c r="I815" s="33"/>
      <c r="O815" s="1"/>
    </row>
    <row r="816" spans="4:15" ht="14.25" customHeight="1" x14ac:dyDescent="0.15">
      <c r="D816" s="1"/>
      <c r="E816" s="1"/>
      <c r="F816" s="1"/>
      <c r="G816" s="1"/>
      <c r="H816" s="1"/>
      <c r="I816" s="33"/>
      <c r="O816" s="1"/>
    </row>
    <row r="817" spans="4:15" ht="14.25" customHeight="1" x14ac:dyDescent="0.15">
      <c r="D817" s="1"/>
      <c r="E817" s="1"/>
      <c r="F817" s="1"/>
      <c r="G817" s="1"/>
      <c r="H817" s="1"/>
      <c r="I817" s="33"/>
      <c r="O817" s="1"/>
    </row>
    <row r="818" spans="4:15" ht="14.25" customHeight="1" x14ac:dyDescent="0.15">
      <c r="D818" s="1"/>
      <c r="E818" s="1"/>
      <c r="F818" s="1"/>
      <c r="G818" s="1"/>
      <c r="H818" s="1"/>
      <c r="I818" s="33"/>
      <c r="O818" s="1"/>
    </row>
    <row r="819" spans="4:15" ht="14.25" customHeight="1" x14ac:dyDescent="0.15">
      <c r="D819" s="1"/>
      <c r="E819" s="1"/>
      <c r="F819" s="1"/>
      <c r="G819" s="1"/>
      <c r="H819" s="1"/>
      <c r="I819" s="33"/>
      <c r="O819" s="1"/>
    </row>
    <row r="820" spans="4:15" ht="14.25" customHeight="1" x14ac:dyDescent="0.15">
      <c r="D820" s="1"/>
      <c r="E820" s="1"/>
      <c r="F820" s="1"/>
      <c r="G820" s="1"/>
      <c r="H820" s="1"/>
      <c r="I820" s="33"/>
      <c r="O820" s="1"/>
    </row>
    <row r="821" spans="4:15" ht="14.25" customHeight="1" x14ac:dyDescent="0.15">
      <c r="D821" s="1"/>
      <c r="E821" s="1"/>
      <c r="F821" s="1"/>
      <c r="G821" s="1"/>
      <c r="H821" s="1"/>
      <c r="I821" s="33"/>
      <c r="O821" s="1"/>
    </row>
    <row r="822" spans="4:15" ht="14.25" customHeight="1" x14ac:dyDescent="0.15">
      <c r="D822" s="1"/>
      <c r="E822" s="1"/>
      <c r="F822" s="1"/>
      <c r="G822" s="1"/>
      <c r="H822" s="1"/>
      <c r="I822" s="33"/>
      <c r="O822" s="1"/>
    </row>
    <row r="823" spans="4:15" ht="14.25" customHeight="1" x14ac:dyDescent="0.15">
      <c r="D823" s="1"/>
      <c r="E823" s="1"/>
      <c r="F823" s="1"/>
      <c r="G823" s="1"/>
      <c r="H823" s="1"/>
      <c r="I823" s="33"/>
      <c r="O823" s="1"/>
    </row>
    <row r="824" spans="4:15" ht="14.25" customHeight="1" x14ac:dyDescent="0.15">
      <c r="D824" s="1"/>
      <c r="E824" s="1"/>
      <c r="F824" s="1"/>
      <c r="G824" s="1"/>
      <c r="H824" s="1"/>
      <c r="I824" s="33"/>
      <c r="O824" s="1"/>
    </row>
    <row r="825" spans="4:15" ht="14.25" customHeight="1" x14ac:dyDescent="0.15">
      <c r="D825" s="1"/>
      <c r="E825" s="1"/>
      <c r="F825" s="1"/>
      <c r="G825" s="1"/>
      <c r="H825" s="1"/>
      <c r="I825" s="33"/>
      <c r="O825" s="1"/>
    </row>
    <row r="826" spans="4:15" ht="14.25" customHeight="1" x14ac:dyDescent="0.15">
      <c r="D826" s="1"/>
      <c r="E826" s="1"/>
      <c r="F826" s="1"/>
      <c r="G826" s="1"/>
      <c r="H826" s="1"/>
      <c r="I826" s="33"/>
      <c r="O826" s="1"/>
    </row>
    <row r="827" spans="4:15" ht="14.25" customHeight="1" x14ac:dyDescent="0.15">
      <c r="D827" s="1"/>
      <c r="E827" s="1"/>
      <c r="F827" s="1"/>
      <c r="G827" s="1"/>
      <c r="H827" s="1"/>
      <c r="I827" s="33"/>
      <c r="O827" s="1"/>
    </row>
    <row r="828" spans="4:15" ht="14.25" customHeight="1" x14ac:dyDescent="0.15">
      <c r="D828" s="1"/>
      <c r="E828" s="1"/>
      <c r="F828" s="1"/>
      <c r="G828" s="1"/>
      <c r="H828" s="1"/>
      <c r="I828" s="33"/>
      <c r="O828" s="1"/>
    </row>
    <row r="829" spans="4:15" ht="14.25" customHeight="1" x14ac:dyDescent="0.15">
      <c r="D829" s="1"/>
      <c r="E829" s="1"/>
      <c r="F829" s="1"/>
      <c r="G829" s="1"/>
      <c r="H829" s="1"/>
      <c r="I829" s="33"/>
      <c r="O829" s="1"/>
    </row>
    <row r="830" spans="4:15" ht="14.25" customHeight="1" x14ac:dyDescent="0.15">
      <c r="D830" s="1"/>
      <c r="E830" s="1"/>
      <c r="F830" s="1"/>
      <c r="G830" s="1"/>
      <c r="H830" s="1"/>
      <c r="I830" s="33"/>
      <c r="O830" s="1"/>
    </row>
    <row r="831" spans="4:15" ht="14.25" customHeight="1" x14ac:dyDescent="0.15">
      <c r="D831" s="1"/>
      <c r="E831" s="1"/>
      <c r="F831" s="1"/>
      <c r="G831" s="1"/>
      <c r="H831" s="1"/>
      <c r="I831" s="33"/>
      <c r="O831" s="1"/>
    </row>
    <row r="832" spans="4:15" ht="14.25" customHeight="1" x14ac:dyDescent="0.15">
      <c r="D832" s="1"/>
      <c r="E832" s="1"/>
      <c r="F832" s="1"/>
      <c r="G832" s="1"/>
      <c r="H832" s="1"/>
      <c r="I832" s="33"/>
      <c r="O832" s="1"/>
    </row>
    <row r="833" spans="4:15" ht="14.25" customHeight="1" x14ac:dyDescent="0.15">
      <c r="D833" s="1"/>
      <c r="E833" s="1"/>
      <c r="F833" s="1"/>
      <c r="G833" s="1"/>
      <c r="H833" s="1"/>
      <c r="I833" s="33"/>
      <c r="O833" s="1"/>
    </row>
    <row r="834" spans="4:15" ht="14.25" customHeight="1" x14ac:dyDescent="0.15">
      <c r="D834" s="1"/>
      <c r="E834" s="1"/>
      <c r="F834" s="1"/>
      <c r="G834" s="1"/>
      <c r="H834" s="1"/>
      <c r="I834" s="33"/>
      <c r="O834" s="1"/>
    </row>
    <row r="835" spans="4:15" ht="14.25" customHeight="1" x14ac:dyDescent="0.15">
      <c r="D835" s="1"/>
      <c r="E835" s="1"/>
      <c r="F835" s="1"/>
      <c r="G835" s="1"/>
      <c r="H835" s="1"/>
      <c r="I835" s="33"/>
      <c r="O835" s="1"/>
    </row>
    <row r="836" spans="4:15" ht="14.25" customHeight="1" x14ac:dyDescent="0.15">
      <c r="D836" s="1"/>
      <c r="E836" s="1"/>
      <c r="F836" s="1"/>
      <c r="G836" s="1"/>
      <c r="H836" s="1"/>
      <c r="I836" s="33"/>
      <c r="O836" s="1"/>
    </row>
    <row r="837" spans="4:15" ht="14.25" customHeight="1" x14ac:dyDescent="0.15">
      <c r="D837" s="1"/>
      <c r="E837" s="1"/>
      <c r="F837" s="1"/>
      <c r="G837" s="1"/>
      <c r="H837" s="1"/>
      <c r="I837" s="33"/>
      <c r="O837" s="1"/>
    </row>
    <row r="838" spans="4:15" ht="14.25" customHeight="1" x14ac:dyDescent="0.15">
      <c r="D838" s="1"/>
      <c r="E838" s="1"/>
      <c r="F838" s="1"/>
      <c r="G838" s="1"/>
      <c r="H838" s="1"/>
      <c r="I838" s="33"/>
      <c r="O838" s="1"/>
    </row>
    <row r="839" spans="4:15" ht="14.25" customHeight="1" x14ac:dyDescent="0.15">
      <c r="D839" s="1"/>
      <c r="E839" s="1"/>
      <c r="F839" s="1"/>
      <c r="G839" s="1"/>
      <c r="H839" s="1"/>
      <c r="I839" s="33"/>
      <c r="O839" s="1"/>
    </row>
    <row r="840" spans="4:15" ht="14.25" customHeight="1" x14ac:dyDescent="0.15">
      <c r="D840" s="1"/>
      <c r="E840" s="1"/>
      <c r="F840" s="1"/>
      <c r="G840" s="1"/>
      <c r="H840" s="1"/>
      <c r="I840" s="33"/>
      <c r="O840" s="1"/>
    </row>
    <row r="841" spans="4:15" ht="14.25" customHeight="1" x14ac:dyDescent="0.15">
      <c r="D841" s="1"/>
      <c r="E841" s="1"/>
      <c r="F841" s="1"/>
      <c r="G841" s="1"/>
      <c r="H841" s="1"/>
      <c r="I841" s="33"/>
      <c r="O841" s="1"/>
    </row>
    <row r="842" spans="4:15" ht="14.25" customHeight="1" x14ac:dyDescent="0.15">
      <c r="D842" s="1"/>
      <c r="E842" s="1"/>
      <c r="F842" s="1"/>
      <c r="G842" s="1"/>
      <c r="H842" s="1"/>
      <c r="I842" s="33"/>
      <c r="O842" s="1"/>
    </row>
    <row r="843" spans="4:15" ht="14.25" customHeight="1" x14ac:dyDescent="0.15">
      <c r="D843" s="1"/>
      <c r="E843" s="1"/>
      <c r="F843" s="1"/>
      <c r="G843" s="1"/>
      <c r="H843" s="1"/>
      <c r="I843" s="33"/>
      <c r="O843" s="1"/>
    </row>
    <row r="844" spans="4:15" ht="14.25" customHeight="1" x14ac:dyDescent="0.15">
      <c r="D844" s="1"/>
      <c r="E844" s="1"/>
      <c r="F844" s="1"/>
      <c r="G844" s="1"/>
      <c r="H844" s="1"/>
      <c r="I844" s="33"/>
      <c r="O844" s="1"/>
    </row>
    <row r="845" spans="4:15" ht="14.25" customHeight="1" x14ac:dyDescent="0.15">
      <c r="D845" s="1"/>
      <c r="E845" s="1"/>
      <c r="F845" s="1"/>
      <c r="G845" s="1"/>
      <c r="H845" s="1"/>
      <c r="I845" s="33"/>
      <c r="O845" s="1"/>
    </row>
    <row r="846" spans="4:15" ht="14.25" customHeight="1" x14ac:dyDescent="0.15">
      <c r="D846" s="1"/>
      <c r="E846" s="1"/>
      <c r="F846" s="1"/>
      <c r="G846" s="1"/>
      <c r="H846" s="1"/>
      <c r="I846" s="33"/>
      <c r="O846" s="1"/>
    </row>
    <row r="847" spans="4:15" ht="14.25" customHeight="1" x14ac:dyDescent="0.15">
      <c r="D847" s="1"/>
      <c r="E847" s="1"/>
      <c r="F847" s="1"/>
      <c r="G847" s="1"/>
      <c r="H847" s="1"/>
      <c r="I847" s="33"/>
      <c r="O847" s="1"/>
    </row>
    <row r="848" spans="4:15" ht="14.25" customHeight="1" x14ac:dyDescent="0.15">
      <c r="D848" s="1"/>
      <c r="E848" s="1"/>
      <c r="F848" s="1"/>
      <c r="G848" s="1"/>
      <c r="H848" s="1"/>
      <c r="I848" s="33"/>
      <c r="O848" s="1"/>
    </row>
    <row r="849" spans="4:15" ht="14.25" customHeight="1" x14ac:dyDescent="0.15">
      <c r="D849" s="1"/>
      <c r="E849" s="1"/>
      <c r="F849" s="1"/>
      <c r="G849" s="1"/>
      <c r="H849" s="1"/>
      <c r="I849" s="33"/>
      <c r="O849" s="1"/>
    </row>
    <row r="850" spans="4:15" ht="14.25" customHeight="1" x14ac:dyDescent="0.15">
      <c r="D850" s="1"/>
      <c r="E850" s="1"/>
      <c r="F850" s="1"/>
      <c r="G850" s="1"/>
      <c r="H850" s="1"/>
      <c r="I850" s="33"/>
      <c r="O850" s="1"/>
    </row>
    <row r="851" spans="4:15" ht="14.25" customHeight="1" x14ac:dyDescent="0.15">
      <c r="D851" s="1"/>
      <c r="E851" s="1"/>
      <c r="F851" s="1"/>
      <c r="G851" s="1"/>
      <c r="H851" s="1"/>
      <c r="I851" s="33"/>
      <c r="O851" s="1"/>
    </row>
    <row r="852" spans="4:15" ht="14.25" customHeight="1" x14ac:dyDescent="0.15">
      <c r="D852" s="1"/>
      <c r="E852" s="1"/>
      <c r="F852" s="1"/>
      <c r="G852" s="1"/>
      <c r="H852" s="1"/>
      <c r="I852" s="33"/>
      <c r="O852" s="1"/>
    </row>
    <row r="853" spans="4:15" ht="14.25" customHeight="1" x14ac:dyDescent="0.15">
      <c r="D853" s="1"/>
      <c r="E853" s="1"/>
      <c r="F853" s="1"/>
      <c r="G853" s="1"/>
      <c r="H853" s="1"/>
      <c r="I853" s="33"/>
      <c r="O853" s="1"/>
    </row>
    <row r="854" spans="4:15" ht="14.25" customHeight="1" x14ac:dyDescent="0.15">
      <c r="D854" s="1"/>
      <c r="E854" s="1"/>
      <c r="F854" s="1"/>
      <c r="G854" s="1"/>
      <c r="H854" s="1"/>
      <c r="I854" s="33"/>
      <c r="O854" s="1"/>
    </row>
    <row r="855" spans="4:15" ht="14.25" customHeight="1" x14ac:dyDescent="0.15">
      <c r="D855" s="1"/>
      <c r="E855" s="1"/>
      <c r="F855" s="1"/>
      <c r="G855" s="1"/>
      <c r="H855" s="1"/>
      <c r="I855" s="33"/>
      <c r="O855" s="1"/>
    </row>
    <row r="856" spans="4:15" ht="14.25" customHeight="1" x14ac:dyDescent="0.15">
      <c r="D856" s="1"/>
      <c r="E856" s="1"/>
      <c r="F856" s="1"/>
      <c r="G856" s="1"/>
      <c r="H856" s="1"/>
      <c r="I856" s="33"/>
      <c r="O856" s="1"/>
    </row>
    <row r="857" spans="4:15" ht="14.25" customHeight="1" x14ac:dyDescent="0.15">
      <c r="D857" s="1"/>
      <c r="E857" s="1"/>
      <c r="F857" s="1"/>
      <c r="G857" s="1"/>
      <c r="H857" s="1"/>
      <c r="I857" s="33"/>
      <c r="O857" s="1"/>
    </row>
    <row r="858" spans="4:15" ht="14.25" customHeight="1" x14ac:dyDescent="0.15">
      <c r="D858" s="1"/>
      <c r="E858" s="1"/>
      <c r="F858" s="1"/>
      <c r="G858" s="1"/>
      <c r="H858" s="1"/>
      <c r="I858" s="33"/>
      <c r="O858" s="1"/>
    </row>
    <row r="859" spans="4:15" ht="14.25" customHeight="1" x14ac:dyDescent="0.15">
      <c r="D859" s="1"/>
      <c r="E859" s="1"/>
      <c r="F859" s="1"/>
      <c r="G859" s="1"/>
      <c r="H859" s="1"/>
      <c r="I859" s="33"/>
      <c r="O859" s="1"/>
    </row>
    <row r="860" spans="4:15" ht="14.25" customHeight="1" x14ac:dyDescent="0.15">
      <c r="D860" s="1"/>
      <c r="E860" s="1"/>
      <c r="F860" s="1"/>
      <c r="G860" s="1"/>
      <c r="H860" s="1"/>
      <c r="I860" s="33"/>
      <c r="O860" s="1"/>
    </row>
    <row r="861" spans="4:15" ht="14.25" customHeight="1" x14ac:dyDescent="0.15">
      <c r="D861" s="1"/>
      <c r="E861" s="1"/>
      <c r="F861" s="1"/>
      <c r="G861" s="1"/>
      <c r="H861" s="1"/>
      <c r="I861" s="33"/>
      <c r="O861" s="1"/>
    </row>
    <row r="862" spans="4:15" ht="14.25" customHeight="1" x14ac:dyDescent="0.15">
      <c r="D862" s="1"/>
      <c r="E862" s="1"/>
      <c r="F862" s="1"/>
      <c r="G862" s="1"/>
      <c r="H862" s="1"/>
      <c r="I862" s="33"/>
      <c r="O862" s="1"/>
    </row>
    <row r="863" spans="4:15" ht="14.25" customHeight="1" x14ac:dyDescent="0.15">
      <c r="D863" s="1"/>
      <c r="E863" s="1"/>
      <c r="F863" s="1"/>
      <c r="G863" s="1"/>
      <c r="H863" s="1"/>
      <c r="I863" s="33"/>
      <c r="O863" s="1"/>
    </row>
    <row r="864" spans="4:15" ht="14.25" customHeight="1" x14ac:dyDescent="0.15">
      <c r="D864" s="1"/>
      <c r="E864" s="1"/>
      <c r="F864" s="1"/>
      <c r="G864" s="1"/>
      <c r="H864" s="1"/>
      <c r="I864" s="33"/>
      <c r="O864" s="1"/>
    </row>
    <row r="865" spans="4:15" ht="14.25" customHeight="1" x14ac:dyDescent="0.15">
      <c r="D865" s="1"/>
      <c r="E865" s="1"/>
      <c r="F865" s="1"/>
      <c r="G865" s="1"/>
      <c r="H865" s="1"/>
      <c r="I865" s="33"/>
      <c r="O865" s="1"/>
    </row>
    <row r="866" spans="4:15" ht="14.25" customHeight="1" x14ac:dyDescent="0.15">
      <c r="D866" s="1"/>
      <c r="E866" s="1"/>
      <c r="F866" s="1"/>
      <c r="G866" s="1"/>
      <c r="H866" s="1"/>
      <c r="I866" s="33"/>
      <c r="O866" s="1"/>
    </row>
    <row r="867" spans="4:15" ht="14.25" customHeight="1" x14ac:dyDescent="0.15">
      <c r="D867" s="1"/>
      <c r="E867" s="1"/>
      <c r="F867" s="1"/>
      <c r="G867" s="1"/>
      <c r="H867" s="1"/>
      <c r="I867" s="33"/>
      <c r="O867" s="1"/>
    </row>
    <row r="868" spans="4:15" ht="14.25" customHeight="1" x14ac:dyDescent="0.15">
      <c r="D868" s="1"/>
      <c r="E868" s="1"/>
      <c r="F868" s="1"/>
      <c r="G868" s="1"/>
      <c r="H868" s="1"/>
      <c r="I868" s="33"/>
      <c r="O868" s="1"/>
    </row>
    <row r="869" spans="4:15" ht="14.25" customHeight="1" x14ac:dyDescent="0.15">
      <c r="D869" s="1"/>
      <c r="E869" s="1"/>
      <c r="F869" s="1"/>
      <c r="G869" s="1"/>
      <c r="H869" s="1"/>
      <c r="I869" s="33"/>
      <c r="O869" s="1"/>
    </row>
    <row r="870" spans="4:15" ht="14.25" customHeight="1" x14ac:dyDescent="0.15">
      <c r="D870" s="1"/>
      <c r="E870" s="1"/>
      <c r="F870" s="1"/>
      <c r="G870" s="1"/>
      <c r="H870" s="1"/>
      <c r="I870" s="33"/>
      <c r="O870" s="1"/>
    </row>
    <row r="871" spans="4:15" ht="14.25" customHeight="1" x14ac:dyDescent="0.15">
      <c r="D871" s="1"/>
      <c r="E871" s="1"/>
      <c r="F871" s="1"/>
      <c r="G871" s="1"/>
      <c r="H871" s="1"/>
      <c r="I871" s="33"/>
      <c r="O871" s="1"/>
    </row>
    <row r="872" spans="4:15" ht="14.25" customHeight="1" x14ac:dyDescent="0.15">
      <c r="D872" s="1"/>
      <c r="E872" s="1"/>
      <c r="F872" s="1"/>
      <c r="G872" s="1"/>
      <c r="H872" s="1"/>
      <c r="I872" s="33"/>
      <c r="O872" s="1"/>
    </row>
    <row r="873" spans="4:15" ht="14.25" customHeight="1" x14ac:dyDescent="0.15">
      <c r="D873" s="1"/>
      <c r="E873" s="1"/>
      <c r="F873" s="1"/>
      <c r="G873" s="1"/>
      <c r="H873" s="1"/>
      <c r="I873" s="33"/>
      <c r="O873" s="1"/>
    </row>
    <row r="874" spans="4:15" ht="14.25" customHeight="1" x14ac:dyDescent="0.15">
      <c r="D874" s="1"/>
      <c r="E874" s="1"/>
      <c r="F874" s="1"/>
      <c r="G874" s="1"/>
      <c r="H874" s="1"/>
      <c r="I874" s="33"/>
      <c r="O874" s="1"/>
    </row>
    <row r="875" spans="4:15" ht="14.25" customHeight="1" x14ac:dyDescent="0.15">
      <c r="D875" s="1"/>
      <c r="E875" s="1"/>
      <c r="F875" s="1"/>
      <c r="G875" s="1"/>
      <c r="H875" s="1"/>
      <c r="I875" s="33"/>
      <c r="O875" s="1"/>
    </row>
    <row r="876" spans="4:15" ht="14.25" customHeight="1" x14ac:dyDescent="0.15">
      <c r="D876" s="1"/>
      <c r="E876" s="1"/>
      <c r="F876" s="1"/>
      <c r="G876" s="1"/>
      <c r="H876" s="1"/>
      <c r="I876" s="33"/>
      <c r="O876" s="1"/>
    </row>
  </sheetData>
  <autoFilter ref="B2:S52" xr:uid="{00000000-0009-0000-0000-000002000000}"/>
  <mergeCells count="3">
    <mergeCell ref="P1:S1"/>
    <mergeCell ref="D1:H1"/>
    <mergeCell ref="J1:N1"/>
  </mergeCells>
  <conditionalFormatting sqref="D11:I11">
    <cfRule type="colorScale" priority="52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D11:I11">
    <cfRule type="colorScale" priority="53">
      <colorScale>
        <cfvo type="min"/>
        <cfvo type="percentile" val="50"/>
        <cfvo type="max"/>
        <color rgb="FF003366"/>
        <color rgb="FFFFEB84"/>
        <color rgb="FFCC0000"/>
      </colorScale>
    </cfRule>
  </conditionalFormatting>
  <conditionalFormatting sqref="J47:N47">
    <cfRule type="colorScale" priority="54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D49:I49">
    <cfRule type="colorScale" priority="71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49 L49">
    <cfRule type="colorScale" priority="72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K49">
    <cfRule type="colorScale" priority="73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M49">
    <cfRule type="colorScale" priority="74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N49">
    <cfRule type="colorScale" priority="75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J49:N49">
    <cfRule type="colorScale" priority="76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H19:I19">
    <cfRule type="colorScale" priority="99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H19:I19">
    <cfRule type="colorScale" priority="100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J19:N19">
    <cfRule type="colorScale" priority="101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D51:I51">
    <cfRule type="colorScale" priority="117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J51:N51">
    <cfRule type="colorScale" priority="118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G16:I17 G13:K13 K12 G11:K11">
    <cfRule type="colorScale" priority="149">
      <colorScale>
        <cfvo type="formula" val="0"/>
        <cfvo type="percent" val="100"/>
        <cfvo type="formula" val="300"/>
        <color rgb="FF003366"/>
        <color theme="0"/>
        <color rgb="FFCC0000"/>
      </colorScale>
    </cfRule>
  </conditionalFormatting>
  <conditionalFormatting sqref="D16">
    <cfRule type="colorScale" priority="203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D16">
    <cfRule type="colorScale" priority="204">
      <colorScale>
        <cfvo type="min"/>
        <cfvo type="percentile" val="50"/>
        <cfvo type="max"/>
        <color rgb="FF003366"/>
        <color rgb="FFFFEB84"/>
        <color rgb="FFCC0000"/>
      </colorScale>
    </cfRule>
  </conditionalFormatting>
  <conditionalFormatting sqref="D17">
    <cfRule type="colorScale" priority="205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D18">
    <cfRule type="colorScale" priority="207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D18">
    <cfRule type="colorScale" priority="208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D14:I14">
    <cfRule type="colorScale" priority="225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G14:I14">
    <cfRule type="colorScale" priority="226">
      <colorScale>
        <cfvo type="formula" val="0"/>
        <cfvo type="percent" val="100"/>
        <cfvo type="formula" val="300"/>
        <color rgb="FF003366"/>
        <color theme="0"/>
        <color rgb="FFCC0000"/>
      </colorScale>
    </cfRule>
  </conditionalFormatting>
  <conditionalFormatting sqref="D14:I14">
    <cfRule type="colorScale" priority="227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D14:I14">
    <cfRule type="colorScale" priority="228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D15:I15">
    <cfRule type="colorScale" priority="233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G15:I15">
    <cfRule type="colorScale" priority="234">
      <colorScale>
        <cfvo type="formula" val="0"/>
        <cfvo type="percent" val="100"/>
        <cfvo type="formula" val="300"/>
        <color rgb="FF003366"/>
        <color theme="0"/>
        <color rgb="FFCC0000"/>
      </colorScale>
    </cfRule>
  </conditionalFormatting>
  <conditionalFormatting sqref="D15:I15">
    <cfRule type="colorScale" priority="235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D15:I15">
    <cfRule type="colorScale" priority="236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J16:N16">
    <cfRule type="colorScale" priority="237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G17:I17">
    <cfRule type="colorScale" priority="248">
      <colorScale>
        <cfvo type="formula" val="0"/>
        <cfvo type="percent" val="100"/>
        <cfvo type="formula" val="300"/>
        <color rgb="FF003366"/>
        <color theme="0"/>
        <color rgb="FFCC0000"/>
      </colorScale>
    </cfRule>
  </conditionalFormatting>
  <conditionalFormatting sqref="D17">
    <cfRule type="colorScale" priority="249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D17">
    <cfRule type="colorScale" priority="250">
      <colorScale>
        <cfvo type="min"/>
        <cfvo type="percentile" val="50"/>
        <cfvo type="max"/>
        <color rgb="FF003366"/>
        <color rgb="FFFFEB84"/>
        <color rgb="FFCC0000"/>
      </colorScale>
    </cfRule>
  </conditionalFormatting>
  <conditionalFormatting sqref="E17:I17">
    <cfRule type="colorScale" priority="251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E17:I17">
    <cfRule type="colorScale" priority="252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G17:I17">
    <cfRule type="colorScale" priority="253">
      <colorScale>
        <cfvo type="formula" val="0"/>
        <cfvo type="percent" val="100"/>
        <cfvo type="formula" val="300"/>
        <color rgb="FF003366"/>
        <color theme="0"/>
        <color rgb="FFCC0000"/>
      </colorScale>
    </cfRule>
  </conditionalFormatting>
  <conditionalFormatting sqref="D17">
    <cfRule type="colorScale" priority="254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D17">
    <cfRule type="colorScale" priority="255">
      <colorScale>
        <cfvo type="min"/>
        <cfvo type="percentile" val="50"/>
        <cfvo type="max"/>
        <color rgb="FF003366"/>
        <color rgb="FFFFEB84"/>
        <color rgb="FFCC0000"/>
      </colorScale>
    </cfRule>
  </conditionalFormatting>
  <conditionalFormatting sqref="E17:I17">
    <cfRule type="colorScale" priority="256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E17:I17">
    <cfRule type="colorScale" priority="257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M17:N17">
    <cfRule type="colorScale" priority="258">
      <colorScale>
        <cfvo type="formula" val="0"/>
        <cfvo type="percent" val="100"/>
        <cfvo type="formula" val="300"/>
        <color rgb="FF003366"/>
        <color theme="0"/>
        <color rgb="FFCC0000"/>
      </colorScale>
    </cfRule>
  </conditionalFormatting>
  <conditionalFormatting sqref="J17">
    <cfRule type="colorScale" priority="259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J17">
    <cfRule type="colorScale" priority="260">
      <colorScale>
        <cfvo type="min"/>
        <cfvo type="percentile" val="50"/>
        <cfvo type="max"/>
        <color rgb="FF003366"/>
        <color rgb="FFFFEB84"/>
        <color rgb="FFCC0000"/>
      </colorScale>
    </cfRule>
  </conditionalFormatting>
  <conditionalFormatting sqref="K17:N17">
    <cfRule type="colorScale" priority="261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K17:N17">
    <cfRule type="colorScale" priority="262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M17:N17">
    <cfRule type="colorScale" priority="263">
      <colorScale>
        <cfvo type="formula" val="0"/>
        <cfvo type="percent" val="100"/>
        <cfvo type="formula" val="300"/>
        <color rgb="FF003366"/>
        <color theme="0"/>
        <color rgb="FFCC0000"/>
      </colorScale>
    </cfRule>
  </conditionalFormatting>
  <conditionalFormatting sqref="J17">
    <cfRule type="colorScale" priority="264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J17">
    <cfRule type="colorScale" priority="265">
      <colorScale>
        <cfvo type="min"/>
        <cfvo type="percentile" val="50"/>
        <cfvo type="max"/>
        <color rgb="FF003366"/>
        <color rgb="FFFFEB84"/>
        <color rgb="FFCC0000"/>
      </colorScale>
    </cfRule>
  </conditionalFormatting>
  <conditionalFormatting sqref="K17:N17">
    <cfRule type="colorScale" priority="266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K17:N17">
    <cfRule type="colorScale" priority="267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J17:N17">
    <cfRule type="colorScale" priority="268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E18:I18">
    <cfRule type="colorScale" priority="273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D18">
    <cfRule type="colorScale" priority="274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D18:I18">
    <cfRule type="colorScale" priority="275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D13:I13">
    <cfRule type="colorScale" priority="279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D4:N4 L47 D13:N13 E16:I17 E11:I11 D47:I47 K12 M38 G45:I45 M45:N45 D33:N33 D26:N26 D29:N30 D6:N8 D10:I10 J10:N11">
    <cfRule type="colorScale" priority="1791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D10:N10">
    <cfRule type="colorScale" priority="1872">
      <colorScale>
        <cfvo type="percent" val="0"/>
        <cfvo type="percent" val="50"/>
        <cfvo type="percent" val="100"/>
        <color rgb="FF003366"/>
        <color theme="0"/>
        <color rgb="FFFF0000"/>
      </colorScale>
    </cfRule>
  </conditionalFormatting>
  <conditionalFormatting sqref="D6:N6">
    <cfRule type="colorScale" priority="1874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D6:N6">
    <cfRule type="colorScale" priority="1876">
      <colorScale>
        <cfvo type="percent" val="0"/>
        <cfvo type="percent" val="50"/>
        <cfvo type="percent" val="100"/>
        <color rgb="FF003366"/>
        <color theme="0"/>
        <color rgb="FFFF0000"/>
      </colorScale>
    </cfRule>
  </conditionalFormatting>
  <conditionalFormatting sqref="D46:N46">
    <cfRule type="colorScale" priority="1880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D5:N5">
    <cfRule type="colorScale" priority="1882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D40:N40">
    <cfRule type="colorScale" priority="1894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D12:N12">
    <cfRule type="colorScale" priority="1898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D48:N48">
    <cfRule type="colorScale" priority="1900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G49:I49 E49">
    <cfRule type="colorScale" priority="1904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G49:I49">
    <cfRule type="colorScale" priority="1906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D38:N38">
    <cfRule type="colorScale" priority="1908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D45:N45">
    <cfRule type="colorScale" priority="1910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D23:N23">
    <cfRule type="colorScale" priority="1914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D23:N23">
    <cfRule type="colorScale" priority="1916">
      <colorScale>
        <cfvo type="percent" val="0"/>
        <cfvo type="percent" val="50"/>
        <cfvo type="formula" val="0"/>
        <color rgb="FF003366"/>
        <color rgb="FFFFEB84"/>
        <color rgb="FFCC0000"/>
      </colorScale>
    </cfRule>
  </conditionalFormatting>
  <conditionalFormatting sqref="D22:N22">
    <cfRule type="colorScale" priority="1918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D24:N24">
    <cfRule type="colorScale" priority="1922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D34:N34">
    <cfRule type="colorScale" priority="1924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D35:N35">
    <cfRule type="colorScale" priority="1928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D19:I19">
    <cfRule type="colorScale" priority="1930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D19:N19">
    <cfRule type="colorScale" priority="1931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E18:N18">
    <cfRule type="colorScale" priority="1937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D25:N25">
    <cfRule type="colorScale" priority="1943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D9:N9">
    <cfRule type="colorScale" priority="1945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J14:N14">
    <cfRule type="colorScale" priority="1947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D44:N44">
    <cfRule type="colorScale" priority="1954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J15:N15">
    <cfRule type="colorScale" priority="1962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G50:I50">
    <cfRule type="colorScale" priority="1975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D50:N50">
    <cfRule type="colorScale" priority="1976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D41:N41">
    <cfRule type="colorScale" priority="1978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D49:N49">
    <cfRule type="colorScale" priority="1980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D42:N42">
    <cfRule type="colorScale" priority="1984">
      <colorScale>
        <cfvo type="percent" val="0"/>
        <cfvo type="formula" val="0"/>
        <cfvo type="percent" val="100"/>
        <color rgb="FF003366"/>
        <color rgb="FFFFEB84"/>
        <color rgb="FFCC0000"/>
      </colorScale>
    </cfRule>
  </conditionalFormatting>
  <conditionalFormatting sqref="D43:N43">
    <cfRule type="colorScale" priority="1990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D28:N28">
    <cfRule type="colorScale" priority="1992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D17:N17">
    <cfRule type="colorScale" priority="2000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G50:I50">
    <cfRule type="colorScale" priority="2002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D21:N21">
    <cfRule type="colorScale" priority="2003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D27:N27">
    <cfRule type="colorScale" priority="2005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D10:N10">
    <cfRule type="colorScale" priority="2328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D20:N20">
    <cfRule type="colorScale" priority="2656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D31:N32">
    <cfRule type="colorScale" priority="3078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D36:N37">
    <cfRule type="colorScale" priority="3230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D39:N39">
    <cfRule type="colorScale" priority="3268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J18:N51 J4:N16">
    <cfRule type="colorScale" priority="3555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4:N51">
    <cfRule type="colorScale" priority="3558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D4:I51">
    <cfRule type="colorScale" priority="3560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3561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D4:I51">
    <cfRule type="colorScale" priority="3564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O3:O51">
    <cfRule type="dataBar" priority="356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{4F686918-B9C8-489D-AA92-687C7AF4C1F6}</x14:id>
        </ext>
      </extLst>
    </cfRule>
  </conditionalFormatting>
  <conditionalFormatting sqref="D3:I51">
    <cfRule type="colorScale" priority="3568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3569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3:N51">
    <cfRule type="colorScale" priority="3572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D3:N51">
    <cfRule type="colorScale" priority="3574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D3:H51">
    <cfRule type="colorScale" priority="3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V4:V14">
    <cfRule type="colorScale" priority="1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V4:V14">
    <cfRule type="colorScale" priority="2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pageMargins left="0.7" right="0.7" top="0.75" bottom="0.75" header="0" footer="0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F686918-B9C8-489D-AA92-687C7AF4C1F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O3:O51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18C8B-95A0-EF47-9AA4-F6E93D159A65}">
  <dimension ref="A1:O58"/>
  <sheetViews>
    <sheetView tabSelected="1" topLeftCell="A30" workbookViewId="0">
      <selection sqref="A1:O50"/>
    </sheetView>
  </sheetViews>
  <sheetFormatPr baseColWidth="10" defaultRowHeight="14" x14ac:dyDescent="0.15"/>
  <cols>
    <col min="1" max="1" width="61.6640625" bestFit="1" customWidth="1"/>
    <col min="2" max="2" width="17" customWidth="1"/>
    <col min="3" max="3" width="18.1640625" customWidth="1"/>
  </cols>
  <sheetData>
    <row r="1" spans="1:15" x14ac:dyDescent="0.15">
      <c r="E1" s="58" t="s">
        <v>2</v>
      </c>
      <c r="F1" s="59"/>
      <c r="G1" s="59"/>
      <c r="H1" s="59"/>
      <c r="I1" s="59"/>
      <c r="K1" s="58" t="s">
        <v>193</v>
      </c>
      <c r="L1" s="59"/>
      <c r="M1" s="59"/>
      <c r="N1" s="59"/>
      <c r="O1" s="59"/>
    </row>
    <row r="2" spans="1:15" x14ac:dyDescent="0.15">
      <c r="A2" s="42" t="s">
        <v>293</v>
      </c>
      <c r="B2" s="42" t="s">
        <v>290</v>
      </c>
      <c r="C2" s="42" t="s">
        <v>291</v>
      </c>
      <c r="D2" s="42" t="s">
        <v>292</v>
      </c>
      <c r="E2" s="42" t="s">
        <v>188</v>
      </c>
      <c r="F2" s="42" t="s">
        <v>189</v>
      </c>
      <c r="G2" s="42" t="s">
        <v>190</v>
      </c>
      <c r="H2" s="42" t="s">
        <v>191</v>
      </c>
      <c r="I2" s="42" t="s">
        <v>192</v>
      </c>
      <c r="K2" s="42" t="s">
        <v>188</v>
      </c>
      <c r="L2" s="42" t="s">
        <v>189</v>
      </c>
      <c r="M2" s="42" t="s">
        <v>190</v>
      </c>
      <c r="N2" s="42" t="s">
        <v>191</v>
      </c>
      <c r="O2" s="42" t="s">
        <v>192</v>
      </c>
    </row>
    <row r="3" spans="1:15" x14ac:dyDescent="0.15">
      <c r="A3" s="45" t="s">
        <v>140</v>
      </c>
      <c r="B3" s="49" t="s">
        <v>194</v>
      </c>
      <c r="C3" s="50" t="s">
        <v>289</v>
      </c>
      <c r="D3" s="14" t="s">
        <v>10</v>
      </c>
      <c r="E3" s="35">
        <v>100</v>
      </c>
      <c r="F3" s="35">
        <v>0</v>
      </c>
      <c r="G3" s="35">
        <v>0</v>
      </c>
      <c r="H3" s="35">
        <v>0</v>
      </c>
      <c r="I3" s="35">
        <v>0</v>
      </c>
      <c r="J3" s="35"/>
      <c r="K3" s="35">
        <v>100</v>
      </c>
      <c r="L3" s="35">
        <v>0</v>
      </c>
      <c r="M3" s="35">
        <v>0</v>
      </c>
      <c r="N3" s="35">
        <v>0</v>
      </c>
      <c r="O3" s="35">
        <v>0</v>
      </c>
    </row>
    <row r="4" spans="1:15" x14ac:dyDescent="0.15">
      <c r="A4" s="46" t="s">
        <v>141</v>
      </c>
      <c r="B4" s="49" t="s">
        <v>195</v>
      </c>
      <c r="C4" s="50" t="s">
        <v>288</v>
      </c>
      <c r="D4" s="23" t="s">
        <v>11</v>
      </c>
      <c r="E4" s="35">
        <v>100</v>
      </c>
      <c r="F4" s="35">
        <v>0</v>
      </c>
      <c r="G4" s="35">
        <v>49.389010177980801</v>
      </c>
      <c r="H4" s="35">
        <v>0</v>
      </c>
      <c r="I4" s="35">
        <v>0</v>
      </c>
      <c r="J4" s="35"/>
      <c r="K4" s="35">
        <v>100</v>
      </c>
      <c r="L4" s="35">
        <v>0</v>
      </c>
      <c r="M4" s="35">
        <v>0.69325169575914991</v>
      </c>
      <c r="N4" s="35">
        <v>0</v>
      </c>
      <c r="O4" s="35">
        <v>0</v>
      </c>
    </row>
    <row r="5" spans="1:15" x14ac:dyDescent="0.15">
      <c r="A5" s="46" t="s">
        <v>142</v>
      </c>
      <c r="B5" s="49" t="s">
        <v>196</v>
      </c>
      <c r="C5" s="50" t="s">
        <v>287</v>
      </c>
      <c r="D5" s="23" t="s">
        <v>12</v>
      </c>
      <c r="E5" s="35">
        <v>100</v>
      </c>
      <c r="F5" s="35">
        <v>0</v>
      </c>
      <c r="G5" s="35">
        <v>0</v>
      </c>
      <c r="H5" s="35">
        <v>0</v>
      </c>
      <c r="I5" s="35">
        <v>0</v>
      </c>
      <c r="J5" s="35"/>
      <c r="K5" s="35">
        <v>100</v>
      </c>
      <c r="L5" s="35">
        <v>0</v>
      </c>
      <c r="M5" s="35">
        <v>0</v>
      </c>
      <c r="N5" s="35">
        <v>0</v>
      </c>
      <c r="O5" s="35">
        <v>0</v>
      </c>
    </row>
    <row r="6" spans="1:15" x14ac:dyDescent="0.15">
      <c r="A6" s="46" t="s">
        <v>143</v>
      </c>
      <c r="B6" s="49" t="s">
        <v>197</v>
      </c>
      <c r="C6" s="50" t="s">
        <v>286</v>
      </c>
      <c r="D6" s="23" t="s">
        <v>13</v>
      </c>
      <c r="E6" s="35">
        <v>100</v>
      </c>
      <c r="F6" s="35">
        <v>0</v>
      </c>
      <c r="G6" s="35">
        <v>0</v>
      </c>
      <c r="H6" s="35">
        <v>0</v>
      </c>
      <c r="I6" s="35">
        <v>0</v>
      </c>
      <c r="J6" s="35"/>
      <c r="K6" s="35">
        <v>100</v>
      </c>
      <c r="L6" s="35">
        <v>0</v>
      </c>
      <c r="M6" s="35">
        <v>0</v>
      </c>
      <c r="N6" s="35">
        <v>0</v>
      </c>
      <c r="O6" s="35">
        <v>0</v>
      </c>
    </row>
    <row r="7" spans="1:15" x14ac:dyDescent="0.15">
      <c r="A7" s="46" t="s">
        <v>144</v>
      </c>
      <c r="B7" s="49" t="s">
        <v>198</v>
      </c>
      <c r="C7" s="50" t="s">
        <v>285</v>
      </c>
      <c r="D7" s="23" t="s">
        <v>14</v>
      </c>
      <c r="E7" s="35">
        <v>0</v>
      </c>
      <c r="F7" s="35">
        <v>100</v>
      </c>
      <c r="G7" s="35">
        <v>0</v>
      </c>
      <c r="H7" s="35">
        <v>0</v>
      </c>
      <c r="I7" s="35">
        <v>0</v>
      </c>
      <c r="J7" s="35"/>
      <c r="K7" s="35">
        <v>0</v>
      </c>
      <c r="L7" s="35">
        <v>100</v>
      </c>
      <c r="M7" s="35">
        <v>0</v>
      </c>
      <c r="N7" s="35">
        <v>0</v>
      </c>
      <c r="O7" s="35">
        <v>0</v>
      </c>
    </row>
    <row r="8" spans="1:15" x14ac:dyDescent="0.15">
      <c r="A8" t="s">
        <v>177</v>
      </c>
      <c r="B8" s="49" t="s">
        <v>199</v>
      </c>
      <c r="C8" s="50" t="s">
        <v>200</v>
      </c>
      <c r="D8" s="23" t="s">
        <v>15</v>
      </c>
      <c r="E8" s="35">
        <v>80.187299999999993</v>
      </c>
      <c r="F8" s="35">
        <v>0</v>
      </c>
      <c r="G8" s="35">
        <v>68.519400000000005</v>
      </c>
      <c r="H8" s="35">
        <v>100</v>
      </c>
      <c r="I8" s="35">
        <v>16.542000000000002</v>
      </c>
      <c r="J8" s="35"/>
      <c r="K8" s="35">
        <v>4.3093000000000004</v>
      </c>
      <c r="L8" s="35">
        <v>0</v>
      </c>
      <c r="M8" s="35">
        <v>9.43</v>
      </c>
      <c r="N8" s="35">
        <v>100</v>
      </c>
      <c r="O8" s="35">
        <v>1.6369</v>
      </c>
    </row>
    <row r="9" spans="1:15" x14ac:dyDescent="0.15">
      <c r="A9" s="46" t="s">
        <v>145</v>
      </c>
      <c r="B9" s="49" t="s">
        <v>201</v>
      </c>
      <c r="C9" s="50" t="s">
        <v>202</v>
      </c>
      <c r="D9" s="23" t="s">
        <v>16</v>
      </c>
      <c r="E9" s="35">
        <v>100</v>
      </c>
      <c r="F9" s="35">
        <v>0</v>
      </c>
      <c r="G9" s="35">
        <v>0</v>
      </c>
      <c r="H9" s="35">
        <v>0</v>
      </c>
      <c r="I9" s="35">
        <v>0</v>
      </c>
      <c r="J9" s="35"/>
      <c r="K9" s="35">
        <v>100</v>
      </c>
      <c r="L9" s="35">
        <v>0</v>
      </c>
      <c r="M9" s="35">
        <v>0</v>
      </c>
      <c r="N9" s="35">
        <v>0</v>
      </c>
      <c r="O9" s="35">
        <v>0</v>
      </c>
    </row>
    <row r="10" spans="1:15" x14ac:dyDescent="0.15">
      <c r="A10" s="46" t="s">
        <v>146</v>
      </c>
      <c r="B10" s="49" t="s">
        <v>203</v>
      </c>
      <c r="C10" s="50" t="s">
        <v>204</v>
      </c>
      <c r="D10" s="23" t="s">
        <v>17</v>
      </c>
      <c r="E10" s="35">
        <v>19.633500000000002</v>
      </c>
      <c r="F10" s="35">
        <v>0</v>
      </c>
      <c r="G10" s="35">
        <v>0</v>
      </c>
      <c r="H10" s="35">
        <v>100</v>
      </c>
      <c r="I10" s="35">
        <v>0</v>
      </c>
      <c r="J10" s="35"/>
      <c r="K10" s="35">
        <v>21.834</v>
      </c>
      <c r="L10" s="35">
        <v>0</v>
      </c>
      <c r="M10" s="35">
        <v>0</v>
      </c>
      <c r="N10" s="35">
        <v>100</v>
      </c>
      <c r="O10" s="35">
        <v>0</v>
      </c>
    </row>
    <row r="11" spans="1:15" x14ac:dyDescent="0.15">
      <c r="A11" s="46" t="s">
        <v>147</v>
      </c>
      <c r="B11" s="49" t="s">
        <v>205</v>
      </c>
      <c r="C11" s="50" t="s">
        <v>206</v>
      </c>
      <c r="D11" s="34" t="s">
        <v>18</v>
      </c>
      <c r="E11" s="35">
        <v>100</v>
      </c>
      <c r="F11" s="35">
        <v>0</v>
      </c>
      <c r="G11" s="35">
        <v>55.241</v>
      </c>
      <c r="H11" s="35">
        <v>0</v>
      </c>
      <c r="I11" s="35">
        <v>0</v>
      </c>
      <c r="J11" s="35"/>
      <c r="K11" s="35">
        <v>100</v>
      </c>
      <c r="L11" s="35">
        <v>0</v>
      </c>
      <c r="M11" s="35">
        <v>13.068</v>
      </c>
      <c r="N11" s="35">
        <v>0</v>
      </c>
      <c r="O11" s="35">
        <v>0</v>
      </c>
    </row>
    <row r="12" spans="1:15" x14ac:dyDescent="0.15">
      <c r="A12" s="45" t="s">
        <v>148</v>
      </c>
      <c r="B12" s="49" t="s">
        <v>207</v>
      </c>
      <c r="C12" s="50" t="s">
        <v>208</v>
      </c>
      <c r="D12" s="23" t="s">
        <v>19</v>
      </c>
      <c r="E12" s="35">
        <v>78.640500000000003</v>
      </c>
      <c r="F12" s="35">
        <v>0</v>
      </c>
      <c r="G12" s="35">
        <v>50.464599999999997</v>
      </c>
      <c r="H12" s="35">
        <v>100</v>
      </c>
      <c r="I12" s="35">
        <v>60.445700000000002</v>
      </c>
      <c r="J12" s="35"/>
      <c r="K12" s="35">
        <v>17.120799999999999</v>
      </c>
      <c r="L12" s="35">
        <v>0</v>
      </c>
      <c r="M12" s="35">
        <v>100</v>
      </c>
      <c r="N12" s="35">
        <v>78.203199999999995</v>
      </c>
      <c r="O12" s="35">
        <v>9.7264999999999997</v>
      </c>
    </row>
    <row r="13" spans="1:15" x14ac:dyDescent="0.15">
      <c r="A13" t="s">
        <v>178</v>
      </c>
      <c r="B13" s="49" t="s">
        <v>209</v>
      </c>
      <c r="C13" s="50" t="s">
        <v>210</v>
      </c>
      <c r="D13" s="23" t="s">
        <v>20</v>
      </c>
      <c r="E13" s="35">
        <v>0</v>
      </c>
      <c r="F13" s="35">
        <v>90.566299999999998</v>
      </c>
      <c r="G13" s="35">
        <v>100</v>
      </c>
      <c r="H13" s="35">
        <v>11.554</v>
      </c>
      <c r="I13" s="35">
        <v>0</v>
      </c>
      <c r="J13" s="35"/>
      <c r="K13" s="35">
        <v>0</v>
      </c>
      <c r="L13" s="35">
        <v>100</v>
      </c>
      <c r="M13" s="35">
        <v>28.851199999999999</v>
      </c>
      <c r="N13" s="35">
        <v>21.7271</v>
      </c>
      <c r="O13" s="35">
        <v>0</v>
      </c>
    </row>
    <row r="14" spans="1:15" x14ac:dyDescent="0.15">
      <c r="A14" t="s">
        <v>179</v>
      </c>
      <c r="B14" s="49" t="s">
        <v>211</v>
      </c>
      <c r="C14" s="50" t="s">
        <v>212</v>
      </c>
      <c r="D14" s="14" t="s">
        <v>21</v>
      </c>
      <c r="E14" s="35">
        <v>0</v>
      </c>
      <c r="F14" s="35">
        <v>51.507300000000001</v>
      </c>
      <c r="G14" s="35">
        <v>100</v>
      </c>
      <c r="H14" s="35">
        <v>0</v>
      </c>
      <c r="I14" s="35">
        <v>0</v>
      </c>
      <c r="J14" s="35"/>
      <c r="K14" s="35">
        <v>0</v>
      </c>
      <c r="L14" s="35">
        <v>100</v>
      </c>
      <c r="M14" s="35">
        <v>24.981300000000001</v>
      </c>
      <c r="N14" s="35">
        <v>0</v>
      </c>
      <c r="O14" s="35">
        <v>0</v>
      </c>
    </row>
    <row r="15" spans="1:15" x14ac:dyDescent="0.15">
      <c r="A15" t="s">
        <v>180</v>
      </c>
      <c r="B15" s="49" t="s">
        <v>213</v>
      </c>
      <c r="C15" s="50" t="s">
        <v>214</v>
      </c>
      <c r="D15" s="34" t="s">
        <v>22</v>
      </c>
      <c r="E15" s="35">
        <v>100</v>
      </c>
      <c r="F15" s="35">
        <v>0</v>
      </c>
      <c r="G15" s="35">
        <v>58.814</v>
      </c>
      <c r="H15" s="35">
        <v>0</v>
      </c>
      <c r="I15" s="35">
        <v>0</v>
      </c>
      <c r="J15" s="35"/>
      <c r="K15" s="35">
        <v>100</v>
      </c>
      <c r="L15" s="35">
        <v>0</v>
      </c>
      <c r="M15" s="35">
        <v>0.46510000000000001</v>
      </c>
      <c r="N15" s="35">
        <v>0</v>
      </c>
      <c r="O15" s="35">
        <v>0</v>
      </c>
    </row>
    <row r="16" spans="1:15" x14ac:dyDescent="0.15">
      <c r="A16" t="s">
        <v>181</v>
      </c>
      <c r="B16" s="49" t="s">
        <v>215</v>
      </c>
      <c r="C16" s="50" t="s">
        <v>216</v>
      </c>
      <c r="D16" s="23" t="s">
        <v>23</v>
      </c>
      <c r="E16" s="35">
        <v>100</v>
      </c>
      <c r="F16" s="35">
        <v>0</v>
      </c>
      <c r="G16" s="35">
        <v>8.5106000000000002</v>
      </c>
      <c r="H16" s="35">
        <v>0</v>
      </c>
      <c r="I16" s="35">
        <v>0</v>
      </c>
      <c r="J16" s="35"/>
      <c r="K16" s="35">
        <v>100</v>
      </c>
      <c r="L16" s="35">
        <v>0</v>
      </c>
      <c r="M16" s="35">
        <v>0.1363</v>
      </c>
      <c r="N16" s="35">
        <v>0</v>
      </c>
      <c r="O16" s="35">
        <v>0</v>
      </c>
    </row>
    <row r="17" spans="1:15" x14ac:dyDescent="0.15">
      <c r="A17" s="45" t="s">
        <v>149</v>
      </c>
      <c r="B17" s="49" t="s">
        <v>217</v>
      </c>
      <c r="C17" s="50" t="s">
        <v>218</v>
      </c>
      <c r="D17" s="14" t="s">
        <v>24</v>
      </c>
      <c r="E17" s="35">
        <v>0</v>
      </c>
      <c r="F17" s="35">
        <v>0</v>
      </c>
      <c r="G17" s="35">
        <v>100</v>
      </c>
      <c r="H17" s="35">
        <v>100.49550000000001</v>
      </c>
      <c r="I17" s="35">
        <v>0</v>
      </c>
      <c r="J17" s="35"/>
      <c r="K17" s="35">
        <v>0</v>
      </c>
      <c r="L17" s="35">
        <v>0</v>
      </c>
      <c r="M17" s="35">
        <v>11.0473</v>
      </c>
      <c r="N17" s="35">
        <v>100</v>
      </c>
      <c r="O17" s="35">
        <v>0</v>
      </c>
    </row>
    <row r="18" spans="1:15" x14ac:dyDescent="0.15">
      <c r="A18" s="45" t="s">
        <v>150</v>
      </c>
      <c r="B18" s="49" t="s">
        <v>219</v>
      </c>
      <c r="C18" s="50" t="s">
        <v>220</v>
      </c>
      <c r="D18" s="23" t="s">
        <v>25</v>
      </c>
      <c r="E18" s="35">
        <v>0</v>
      </c>
      <c r="F18" s="35">
        <v>0</v>
      </c>
      <c r="G18" s="35">
        <v>100</v>
      </c>
      <c r="H18" s="35">
        <v>86.584599999999995</v>
      </c>
      <c r="I18" s="35">
        <v>0</v>
      </c>
      <c r="J18" s="35"/>
      <c r="K18" s="35">
        <v>0</v>
      </c>
      <c r="L18" s="35">
        <v>0</v>
      </c>
      <c r="M18" s="35">
        <v>17.793299999999999</v>
      </c>
      <c r="N18" s="35">
        <v>100</v>
      </c>
      <c r="O18" s="35">
        <v>0</v>
      </c>
    </row>
    <row r="19" spans="1:15" x14ac:dyDescent="0.15">
      <c r="A19" s="45" t="s">
        <v>151</v>
      </c>
      <c r="B19" s="49" t="s">
        <v>221</v>
      </c>
      <c r="C19" s="50" t="s">
        <v>222</v>
      </c>
      <c r="D19" s="23" t="s">
        <v>26</v>
      </c>
      <c r="E19" s="35">
        <v>100</v>
      </c>
      <c r="F19" s="35">
        <v>0</v>
      </c>
      <c r="G19" s="35">
        <v>0</v>
      </c>
      <c r="H19" s="35">
        <v>0</v>
      </c>
      <c r="I19" s="35">
        <v>0</v>
      </c>
      <c r="J19" s="35"/>
      <c r="K19" s="35">
        <v>100</v>
      </c>
      <c r="L19" s="35">
        <v>0</v>
      </c>
      <c r="M19" s="35">
        <v>0</v>
      </c>
      <c r="N19" s="35">
        <v>0</v>
      </c>
      <c r="O19" s="35">
        <v>0</v>
      </c>
    </row>
    <row r="20" spans="1:15" x14ac:dyDescent="0.15">
      <c r="A20" s="45" t="s">
        <v>152</v>
      </c>
      <c r="B20" s="49" t="s">
        <v>223</v>
      </c>
      <c r="C20" s="50" t="s">
        <v>224</v>
      </c>
      <c r="D20" s="23" t="s">
        <v>27</v>
      </c>
      <c r="E20" s="35">
        <v>80.872799999999998</v>
      </c>
      <c r="F20" s="35">
        <v>0</v>
      </c>
      <c r="G20" s="35">
        <v>100</v>
      </c>
      <c r="H20" s="35">
        <v>86.052599999999998</v>
      </c>
      <c r="I20" s="35">
        <v>0</v>
      </c>
      <c r="J20" s="35"/>
      <c r="K20" s="35">
        <v>14.4442</v>
      </c>
      <c r="L20" s="35">
        <v>0</v>
      </c>
      <c r="M20" s="35">
        <v>40.813400000000001</v>
      </c>
      <c r="N20" s="35">
        <v>100</v>
      </c>
      <c r="O20" s="35">
        <v>0</v>
      </c>
    </row>
    <row r="21" spans="1:15" x14ac:dyDescent="0.15">
      <c r="A21" s="45" t="s">
        <v>153</v>
      </c>
      <c r="B21" s="49" t="s">
        <v>225</v>
      </c>
      <c r="C21" s="50" t="s">
        <v>226</v>
      </c>
      <c r="D21" s="23" t="s">
        <v>28</v>
      </c>
      <c r="E21" s="35">
        <v>100</v>
      </c>
      <c r="F21" s="35">
        <v>49.3001</v>
      </c>
      <c r="G21" s="35">
        <v>93.676400000000001</v>
      </c>
      <c r="H21" s="35">
        <v>0</v>
      </c>
      <c r="I21" s="35">
        <v>0</v>
      </c>
      <c r="J21" s="35"/>
      <c r="K21" s="35">
        <v>4.7514000000000003</v>
      </c>
      <c r="L21" s="35">
        <v>100</v>
      </c>
      <c r="M21" s="35">
        <v>54.785499999999999</v>
      </c>
      <c r="N21" s="35">
        <v>0</v>
      </c>
      <c r="O21" s="35">
        <v>0</v>
      </c>
    </row>
    <row r="22" spans="1:15" x14ac:dyDescent="0.15">
      <c r="A22" s="45" t="s">
        <v>154</v>
      </c>
      <c r="B22" s="49" t="s">
        <v>227</v>
      </c>
      <c r="C22" s="50" t="s">
        <v>228</v>
      </c>
      <c r="D22" s="23" t="s">
        <v>29</v>
      </c>
      <c r="E22" s="35">
        <v>100</v>
      </c>
      <c r="F22" s="35">
        <v>34.451000000000001</v>
      </c>
      <c r="G22" s="35">
        <v>52.581699999999998</v>
      </c>
      <c r="H22" s="35">
        <v>0</v>
      </c>
      <c r="I22" s="35">
        <v>0</v>
      </c>
      <c r="J22" s="35"/>
      <c r="K22" s="35">
        <v>13.071099999999999</v>
      </c>
      <c r="L22" s="35">
        <v>100</v>
      </c>
      <c r="M22" s="35">
        <v>49.441099999999999</v>
      </c>
      <c r="N22" s="35">
        <v>0</v>
      </c>
      <c r="O22" s="35">
        <v>0</v>
      </c>
    </row>
    <row r="23" spans="1:15" x14ac:dyDescent="0.15">
      <c r="A23" s="45" t="s">
        <v>155</v>
      </c>
      <c r="B23" s="49" t="s">
        <v>229</v>
      </c>
      <c r="C23" s="50" t="s">
        <v>230</v>
      </c>
      <c r="D23" s="23" t="s">
        <v>30</v>
      </c>
      <c r="E23" s="35">
        <v>100</v>
      </c>
      <c r="F23" s="35">
        <v>64.760800000000003</v>
      </c>
      <c r="G23" s="35">
        <v>87.989900000000006</v>
      </c>
      <c r="H23" s="35">
        <v>0</v>
      </c>
      <c r="I23" s="35">
        <v>0</v>
      </c>
      <c r="J23" s="35"/>
      <c r="K23" s="35">
        <v>5.5385</v>
      </c>
      <c r="L23" s="35">
        <v>100</v>
      </c>
      <c r="M23" s="35">
        <v>53.338299999999997</v>
      </c>
      <c r="N23" s="35">
        <v>0</v>
      </c>
      <c r="O23" s="35">
        <v>0</v>
      </c>
    </row>
    <row r="24" spans="1:15" x14ac:dyDescent="0.15">
      <c r="A24" s="45" t="s">
        <v>156</v>
      </c>
      <c r="B24" s="49" t="s">
        <v>231</v>
      </c>
      <c r="C24" s="50" t="s">
        <v>232</v>
      </c>
      <c r="D24" s="23" t="s">
        <v>31</v>
      </c>
      <c r="E24" s="35">
        <v>0</v>
      </c>
      <c r="F24" s="35">
        <v>0</v>
      </c>
      <c r="G24" s="35">
        <v>100</v>
      </c>
      <c r="H24" s="35">
        <v>98.617199999999997</v>
      </c>
      <c r="I24" s="35">
        <v>0</v>
      </c>
      <c r="J24" s="35"/>
      <c r="K24" s="35">
        <v>0</v>
      </c>
      <c r="L24" s="35">
        <v>0</v>
      </c>
      <c r="M24" s="35">
        <v>33.3752</v>
      </c>
      <c r="N24" s="35">
        <v>100</v>
      </c>
      <c r="O24" s="35">
        <v>0</v>
      </c>
    </row>
    <row r="25" spans="1:15" x14ac:dyDescent="0.15">
      <c r="A25" t="s">
        <v>182</v>
      </c>
      <c r="B25" s="49" t="s">
        <v>233</v>
      </c>
      <c r="C25" s="50" t="s">
        <v>234</v>
      </c>
      <c r="D25" s="23" t="s">
        <v>32</v>
      </c>
      <c r="E25" s="35">
        <v>100</v>
      </c>
      <c r="F25" s="35">
        <v>0</v>
      </c>
      <c r="G25" s="35">
        <v>13.315899999999999</v>
      </c>
      <c r="H25" s="35">
        <v>0</v>
      </c>
      <c r="I25" s="35">
        <v>0</v>
      </c>
      <c r="J25" s="35"/>
      <c r="K25" s="38">
        <v>100</v>
      </c>
      <c r="L25" s="38">
        <v>0</v>
      </c>
      <c r="M25" s="35">
        <v>0.17080000000000001</v>
      </c>
      <c r="N25" s="38">
        <v>0</v>
      </c>
      <c r="O25" s="38">
        <v>0</v>
      </c>
    </row>
    <row r="26" spans="1:15" x14ac:dyDescent="0.15">
      <c r="A26" t="s">
        <v>183</v>
      </c>
      <c r="B26" s="49" t="s">
        <v>235</v>
      </c>
      <c r="C26" s="50" t="s">
        <v>236</v>
      </c>
      <c r="D26" s="23" t="s">
        <v>33</v>
      </c>
      <c r="E26" s="35">
        <v>100</v>
      </c>
      <c r="F26" s="35">
        <v>0</v>
      </c>
      <c r="G26" s="35">
        <v>0</v>
      </c>
      <c r="H26" s="35">
        <v>0</v>
      </c>
      <c r="I26" s="35">
        <v>0</v>
      </c>
      <c r="J26" s="35"/>
      <c r="K26" s="38">
        <v>100</v>
      </c>
      <c r="L26" s="38">
        <v>0</v>
      </c>
      <c r="M26" s="35">
        <v>0</v>
      </c>
      <c r="N26" s="38">
        <v>0</v>
      </c>
      <c r="O26" s="38">
        <v>0</v>
      </c>
    </row>
    <row r="27" spans="1:15" x14ac:dyDescent="0.15">
      <c r="A27" s="45" t="s">
        <v>176</v>
      </c>
      <c r="B27" s="49" t="s">
        <v>237</v>
      </c>
      <c r="C27" s="50" t="s">
        <v>238</v>
      </c>
      <c r="D27" s="23" t="s">
        <v>34</v>
      </c>
      <c r="E27" s="35">
        <v>100</v>
      </c>
      <c r="F27" s="35">
        <v>0</v>
      </c>
      <c r="G27" s="35">
        <v>60.900799999999997</v>
      </c>
      <c r="H27" s="35">
        <v>0</v>
      </c>
      <c r="I27" s="35">
        <v>0</v>
      </c>
      <c r="J27" s="35"/>
      <c r="K27" s="35">
        <v>100</v>
      </c>
      <c r="L27" s="35">
        <v>0</v>
      </c>
      <c r="M27" s="35">
        <v>5.9442000000000004</v>
      </c>
      <c r="N27" s="35">
        <v>0</v>
      </c>
      <c r="O27" s="35">
        <v>0</v>
      </c>
    </row>
    <row r="28" spans="1:15" x14ac:dyDescent="0.15">
      <c r="A28" s="45" t="s">
        <v>175</v>
      </c>
      <c r="B28" s="49" t="s">
        <v>239</v>
      </c>
      <c r="C28" s="50" t="s">
        <v>240</v>
      </c>
      <c r="D28" s="23" t="s">
        <v>35</v>
      </c>
      <c r="E28" s="35">
        <v>100</v>
      </c>
      <c r="F28" s="35">
        <v>0</v>
      </c>
      <c r="G28" s="35">
        <v>0</v>
      </c>
      <c r="H28" s="35">
        <v>0</v>
      </c>
      <c r="I28" s="35">
        <v>0</v>
      </c>
      <c r="J28" s="35"/>
      <c r="K28" s="35">
        <v>100</v>
      </c>
      <c r="L28" s="35">
        <v>0</v>
      </c>
      <c r="M28" s="35">
        <v>0</v>
      </c>
      <c r="N28" s="35">
        <v>0</v>
      </c>
      <c r="O28" s="35">
        <v>0</v>
      </c>
    </row>
    <row r="29" spans="1:15" x14ac:dyDescent="0.15">
      <c r="A29" s="45" t="s">
        <v>174</v>
      </c>
      <c r="B29" s="49" t="s">
        <v>241</v>
      </c>
      <c r="C29" s="50" t="s">
        <v>242</v>
      </c>
      <c r="D29" s="23" t="s">
        <v>37</v>
      </c>
      <c r="E29" s="36">
        <v>100</v>
      </c>
      <c r="F29" s="35">
        <v>0</v>
      </c>
      <c r="G29" s="35">
        <v>0</v>
      </c>
      <c r="H29" s="35">
        <v>0</v>
      </c>
      <c r="I29" s="35">
        <v>0</v>
      </c>
      <c r="J29" s="35"/>
      <c r="K29" s="39">
        <v>100</v>
      </c>
      <c r="L29" s="39">
        <v>0</v>
      </c>
      <c r="M29" s="35">
        <v>0</v>
      </c>
      <c r="N29" s="39">
        <v>0</v>
      </c>
      <c r="O29" s="39">
        <v>0</v>
      </c>
    </row>
    <row r="30" spans="1:15" x14ac:dyDescent="0.15">
      <c r="A30" s="45" t="s">
        <v>173</v>
      </c>
      <c r="B30" s="49" t="s">
        <v>243</v>
      </c>
      <c r="C30" s="50" t="s">
        <v>244</v>
      </c>
      <c r="D30" s="13" t="s">
        <v>38</v>
      </c>
      <c r="E30" s="35">
        <v>100</v>
      </c>
      <c r="F30" s="35">
        <v>43.282200000000003</v>
      </c>
      <c r="G30" s="35">
        <v>0</v>
      </c>
      <c r="H30" s="35">
        <v>0</v>
      </c>
      <c r="I30" s="35">
        <v>34.6691</v>
      </c>
      <c r="J30" s="35"/>
      <c r="K30" s="35">
        <v>100</v>
      </c>
      <c r="L30" s="35">
        <v>40.445500000000003</v>
      </c>
      <c r="M30" s="35">
        <v>0</v>
      </c>
      <c r="N30" s="35">
        <v>0</v>
      </c>
      <c r="O30" s="35">
        <v>18.337499999999999</v>
      </c>
    </row>
    <row r="31" spans="1:15" x14ac:dyDescent="0.15">
      <c r="A31" s="45" t="s">
        <v>172</v>
      </c>
      <c r="B31" s="49" t="s">
        <v>245</v>
      </c>
      <c r="C31" s="50" t="s">
        <v>246</v>
      </c>
      <c r="D31" s="14" t="s">
        <v>39</v>
      </c>
      <c r="E31" s="35">
        <v>39.916699999999999</v>
      </c>
      <c r="F31" s="35">
        <v>80.550700000000006</v>
      </c>
      <c r="G31" s="35">
        <v>0</v>
      </c>
      <c r="H31" s="35">
        <v>0</v>
      </c>
      <c r="I31" s="35">
        <v>100</v>
      </c>
      <c r="J31" s="35"/>
      <c r="K31" s="35">
        <v>1.7301</v>
      </c>
      <c r="L31" s="35">
        <v>100</v>
      </c>
      <c r="M31" s="35">
        <v>0</v>
      </c>
      <c r="N31" s="35">
        <v>0</v>
      </c>
      <c r="O31" s="35">
        <v>5.9810999999999996</v>
      </c>
    </row>
    <row r="32" spans="1:15" x14ac:dyDescent="0.15">
      <c r="A32" t="s">
        <v>184</v>
      </c>
      <c r="B32" s="49" t="s">
        <v>247</v>
      </c>
      <c r="C32" s="50" t="s">
        <v>248</v>
      </c>
      <c r="D32" s="26" t="s">
        <v>129</v>
      </c>
      <c r="E32" s="35">
        <v>100</v>
      </c>
      <c r="F32" s="35">
        <v>0</v>
      </c>
      <c r="G32" s="35">
        <v>8.5889000000000006</v>
      </c>
      <c r="H32" s="35">
        <v>0</v>
      </c>
      <c r="I32" s="35">
        <v>0</v>
      </c>
      <c r="J32" s="35"/>
      <c r="K32" s="37">
        <v>100</v>
      </c>
      <c r="L32" s="37">
        <v>0</v>
      </c>
      <c r="M32" s="35">
        <v>0.3427</v>
      </c>
      <c r="N32" s="37">
        <v>0</v>
      </c>
      <c r="O32" s="37">
        <v>0</v>
      </c>
    </row>
    <row r="33" spans="1:15" x14ac:dyDescent="0.15">
      <c r="A33" s="45" t="s">
        <v>171</v>
      </c>
      <c r="B33" s="49" t="s">
        <v>249</v>
      </c>
      <c r="C33" s="50" t="s">
        <v>250</v>
      </c>
      <c r="D33" s="23" t="s">
        <v>40</v>
      </c>
      <c r="E33" s="35">
        <v>57.165900000000001</v>
      </c>
      <c r="F33" s="35">
        <v>100</v>
      </c>
      <c r="G33" s="35">
        <v>54.824199999999998</v>
      </c>
      <c r="H33" s="35">
        <v>0</v>
      </c>
      <c r="I33" s="35">
        <v>0</v>
      </c>
      <c r="J33" s="35"/>
      <c r="K33" s="35">
        <v>17.283899999999999</v>
      </c>
      <c r="L33" s="35">
        <v>100</v>
      </c>
      <c r="M33" s="35">
        <v>7.8327999999999998</v>
      </c>
      <c r="N33" s="35">
        <v>0</v>
      </c>
      <c r="O33" s="35">
        <v>0</v>
      </c>
    </row>
    <row r="34" spans="1:15" x14ac:dyDescent="0.15">
      <c r="A34" s="45" t="s">
        <v>170</v>
      </c>
      <c r="B34" s="49" t="s">
        <v>251</v>
      </c>
      <c r="C34" s="50" t="s">
        <v>252</v>
      </c>
      <c r="D34" s="23" t="s">
        <v>41</v>
      </c>
      <c r="E34" s="35">
        <v>45.696100000000001</v>
      </c>
      <c r="F34" s="35">
        <v>53.972299999999997</v>
      </c>
      <c r="G34" s="35">
        <v>100</v>
      </c>
      <c r="H34" s="35">
        <v>32.166400000000003</v>
      </c>
      <c r="I34" s="35">
        <v>19.7849</v>
      </c>
      <c r="J34" s="35"/>
      <c r="K34" s="35">
        <v>6.0632999999999999</v>
      </c>
      <c r="L34" s="35">
        <v>11.475099999999999</v>
      </c>
      <c r="M34" s="35">
        <v>40.590400000000002</v>
      </c>
      <c r="N34" s="35">
        <v>100</v>
      </c>
      <c r="O34" s="35">
        <v>4.5129000000000001</v>
      </c>
    </row>
    <row r="35" spans="1:15" x14ac:dyDescent="0.15">
      <c r="A35" s="45" t="s">
        <v>169</v>
      </c>
      <c r="B35" s="49" t="s">
        <v>253</v>
      </c>
      <c r="C35" s="50" t="s">
        <v>254</v>
      </c>
      <c r="D35" s="23" t="s">
        <v>42</v>
      </c>
      <c r="E35" s="35">
        <v>100</v>
      </c>
      <c r="F35" s="35">
        <v>0</v>
      </c>
      <c r="G35" s="35">
        <v>0</v>
      </c>
      <c r="H35" s="35">
        <v>0</v>
      </c>
      <c r="I35" s="35">
        <v>0</v>
      </c>
      <c r="J35" s="35"/>
      <c r="K35" s="40">
        <v>100</v>
      </c>
      <c r="L35" s="40">
        <v>0</v>
      </c>
      <c r="M35" s="35">
        <v>0</v>
      </c>
      <c r="N35" s="40">
        <v>0</v>
      </c>
      <c r="O35" s="40">
        <v>0</v>
      </c>
    </row>
    <row r="36" spans="1:15" x14ac:dyDescent="0.15">
      <c r="A36" s="45" t="s">
        <v>168</v>
      </c>
      <c r="B36" s="49" t="s">
        <v>255</v>
      </c>
      <c r="C36" s="50" t="s">
        <v>256</v>
      </c>
      <c r="D36" s="23" t="s">
        <v>43</v>
      </c>
      <c r="E36" s="35">
        <v>100</v>
      </c>
      <c r="F36" s="35">
        <v>0</v>
      </c>
      <c r="G36" s="35">
        <v>0</v>
      </c>
      <c r="H36" s="35">
        <v>0</v>
      </c>
      <c r="I36" s="35">
        <v>0</v>
      </c>
      <c r="J36" s="35"/>
      <c r="K36" s="40">
        <v>100</v>
      </c>
      <c r="L36" s="40">
        <v>0</v>
      </c>
      <c r="M36" s="35">
        <v>0</v>
      </c>
      <c r="N36" s="40">
        <v>0</v>
      </c>
      <c r="O36" s="40">
        <v>0</v>
      </c>
    </row>
    <row r="37" spans="1:15" x14ac:dyDescent="0.15">
      <c r="A37" s="45" t="s">
        <v>167</v>
      </c>
      <c r="B37" s="49" t="s">
        <v>257</v>
      </c>
      <c r="C37" s="50" t="s">
        <v>258</v>
      </c>
      <c r="D37" s="23" t="s">
        <v>45</v>
      </c>
      <c r="E37" s="35">
        <v>95.336100000000002</v>
      </c>
      <c r="F37" s="35">
        <v>100</v>
      </c>
      <c r="G37" s="35">
        <v>94.083200000000005</v>
      </c>
      <c r="H37" s="35">
        <v>0</v>
      </c>
      <c r="I37" s="35">
        <v>96.138800000000003</v>
      </c>
      <c r="J37" s="35"/>
      <c r="K37" s="35">
        <v>6.6803999999999997</v>
      </c>
      <c r="L37" s="35">
        <v>100</v>
      </c>
      <c r="M37" s="35">
        <v>3.6764000000000001</v>
      </c>
      <c r="N37" s="35">
        <v>0</v>
      </c>
      <c r="O37" s="35">
        <v>46.802599999999998</v>
      </c>
    </row>
    <row r="38" spans="1:15" x14ac:dyDescent="0.15">
      <c r="A38" t="s">
        <v>187</v>
      </c>
      <c r="B38" s="49" t="s">
        <v>259</v>
      </c>
      <c r="C38" s="50" t="s">
        <v>260</v>
      </c>
      <c r="D38" s="23" t="s">
        <v>47</v>
      </c>
      <c r="E38" s="35">
        <v>77.617199999999997</v>
      </c>
      <c r="F38" s="35">
        <v>59.7911</v>
      </c>
      <c r="G38" s="35">
        <v>89.773499999999999</v>
      </c>
      <c r="H38" s="35">
        <v>0</v>
      </c>
      <c r="I38" s="35">
        <v>100</v>
      </c>
      <c r="J38" s="35"/>
      <c r="K38" s="35">
        <v>6.6096000000000004</v>
      </c>
      <c r="L38" s="35">
        <v>100</v>
      </c>
      <c r="M38" s="35">
        <v>15.3217</v>
      </c>
      <c r="N38" s="35">
        <v>0</v>
      </c>
      <c r="O38" s="35">
        <v>67.482500000000002</v>
      </c>
    </row>
    <row r="39" spans="1:15" x14ac:dyDescent="0.15">
      <c r="A39" t="s">
        <v>186</v>
      </c>
      <c r="B39" s="49" t="s">
        <v>261</v>
      </c>
      <c r="C39" s="50" t="s">
        <v>262</v>
      </c>
      <c r="D39" s="34" t="s">
        <v>48</v>
      </c>
      <c r="E39" s="35">
        <v>38.643900000000002</v>
      </c>
      <c r="F39" s="35">
        <v>67.831400000000002</v>
      </c>
      <c r="G39" s="35">
        <v>100</v>
      </c>
      <c r="H39" s="35">
        <v>0</v>
      </c>
      <c r="I39" s="35">
        <v>0</v>
      </c>
      <c r="J39" s="35"/>
      <c r="K39" s="35">
        <v>22.470199999999998</v>
      </c>
      <c r="L39" s="38">
        <v>100</v>
      </c>
      <c r="M39" s="35">
        <v>67.127399999999994</v>
      </c>
      <c r="N39" s="38">
        <v>0</v>
      </c>
      <c r="O39" s="38">
        <v>0</v>
      </c>
    </row>
    <row r="40" spans="1:15" x14ac:dyDescent="0.15">
      <c r="A40" s="45" t="s">
        <v>166</v>
      </c>
      <c r="B40" s="49" t="s">
        <v>263</v>
      </c>
      <c r="C40" s="50" t="s">
        <v>264</v>
      </c>
      <c r="D40" s="23" t="s">
        <v>49</v>
      </c>
      <c r="E40" s="35">
        <v>100</v>
      </c>
      <c r="F40" s="35">
        <v>0</v>
      </c>
      <c r="G40" s="35">
        <v>46.875300000000003</v>
      </c>
      <c r="H40" s="35">
        <v>0</v>
      </c>
      <c r="I40" s="35">
        <v>44.0336</v>
      </c>
      <c r="J40" s="35"/>
      <c r="K40" s="35">
        <v>100</v>
      </c>
      <c r="L40" s="35">
        <v>0</v>
      </c>
      <c r="M40" s="35">
        <v>1.7084999999999999</v>
      </c>
      <c r="N40" s="35">
        <v>0</v>
      </c>
      <c r="O40" s="35">
        <v>4.3891999999999998</v>
      </c>
    </row>
    <row r="41" spans="1:15" x14ac:dyDescent="0.15">
      <c r="A41" s="45" t="s">
        <v>165</v>
      </c>
      <c r="B41" s="49" t="s">
        <v>265</v>
      </c>
      <c r="C41" s="50" t="s">
        <v>266</v>
      </c>
      <c r="D41" s="32" t="s">
        <v>120</v>
      </c>
      <c r="E41" s="35">
        <v>0</v>
      </c>
      <c r="F41" s="35">
        <v>0</v>
      </c>
      <c r="G41" s="35">
        <v>100</v>
      </c>
      <c r="H41" s="35">
        <v>93.2423</v>
      </c>
      <c r="I41" s="35">
        <v>0</v>
      </c>
      <c r="J41" s="35"/>
      <c r="K41" s="35">
        <v>0</v>
      </c>
      <c r="L41" s="35">
        <v>0</v>
      </c>
      <c r="M41" s="35">
        <v>21.9252</v>
      </c>
      <c r="N41" s="35">
        <v>100</v>
      </c>
      <c r="O41" s="35">
        <v>0</v>
      </c>
    </row>
    <row r="42" spans="1:15" x14ac:dyDescent="0.15">
      <c r="A42" t="s">
        <v>185</v>
      </c>
      <c r="B42" s="49" t="s">
        <v>267</v>
      </c>
      <c r="C42" s="50" t="s">
        <v>268</v>
      </c>
      <c r="D42" s="13" t="s">
        <v>51</v>
      </c>
      <c r="E42" s="35">
        <v>0</v>
      </c>
      <c r="F42" s="35">
        <v>50.617699999999999</v>
      </c>
      <c r="G42" s="35">
        <v>100</v>
      </c>
      <c r="H42" s="35">
        <v>0</v>
      </c>
      <c r="I42" s="35">
        <v>66.004199999999997</v>
      </c>
      <c r="J42" s="35"/>
      <c r="K42" s="35">
        <v>0</v>
      </c>
      <c r="L42" s="35">
        <v>43.543100000000003</v>
      </c>
      <c r="M42" s="35">
        <v>18.75</v>
      </c>
      <c r="N42" s="35">
        <v>0</v>
      </c>
      <c r="O42" s="35">
        <v>100</v>
      </c>
    </row>
    <row r="43" spans="1:15" x14ac:dyDescent="0.15">
      <c r="A43" s="45" t="s">
        <v>164</v>
      </c>
      <c r="B43" s="49" t="s">
        <v>269</v>
      </c>
      <c r="C43" s="50" t="s">
        <v>270</v>
      </c>
      <c r="D43" s="23" t="s">
        <v>52</v>
      </c>
      <c r="E43" s="35">
        <v>100</v>
      </c>
      <c r="F43" s="35">
        <v>78.510900000000007</v>
      </c>
      <c r="G43" s="35">
        <v>19.965399999999999</v>
      </c>
      <c r="H43" s="35">
        <v>0</v>
      </c>
      <c r="I43" s="35">
        <v>64.802000000000007</v>
      </c>
      <c r="J43" s="35"/>
      <c r="K43" s="35">
        <v>29.643999999999998</v>
      </c>
      <c r="L43" s="35">
        <v>100</v>
      </c>
      <c r="M43" s="35">
        <v>2.8033000000000001</v>
      </c>
      <c r="N43" s="35">
        <v>0</v>
      </c>
      <c r="O43" s="35">
        <v>23.103300000000001</v>
      </c>
    </row>
    <row r="44" spans="1:15" x14ac:dyDescent="0.15">
      <c r="A44" s="45" t="s">
        <v>163</v>
      </c>
      <c r="B44" s="49" t="s">
        <v>271</v>
      </c>
      <c r="C44" s="50" t="s">
        <v>272</v>
      </c>
      <c r="D44" s="34" t="s">
        <v>54</v>
      </c>
      <c r="E44" s="35">
        <v>33.057600000000001</v>
      </c>
      <c r="F44" s="35">
        <v>93.336699999999993</v>
      </c>
      <c r="G44" s="35">
        <v>100</v>
      </c>
      <c r="H44" s="35">
        <v>0</v>
      </c>
      <c r="I44" s="35">
        <v>0</v>
      </c>
      <c r="J44" s="35"/>
      <c r="K44" s="35">
        <v>13.2492</v>
      </c>
      <c r="L44" s="35">
        <v>100</v>
      </c>
      <c r="M44" s="35">
        <v>17.437100000000001</v>
      </c>
      <c r="N44" s="35">
        <v>0</v>
      </c>
      <c r="O44" s="35">
        <v>0</v>
      </c>
    </row>
    <row r="45" spans="1:15" x14ac:dyDescent="0.15">
      <c r="A45" s="45" t="s">
        <v>162</v>
      </c>
      <c r="B45" s="49" t="s">
        <v>273</v>
      </c>
      <c r="C45" s="50" t="s">
        <v>274</v>
      </c>
      <c r="D45" s="13" t="s">
        <v>94</v>
      </c>
      <c r="E45" s="35">
        <v>100</v>
      </c>
      <c r="F45" s="35">
        <v>60.406765455667802</v>
      </c>
      <c r="G45" s="35">
        <v>71.234966210761655</v>
      </c>
      <c r="H45" s="35">
        <v>20.68350774508756</v>
      </c>
      <c r="I45" s="35">
        <v>66.337704278924278</v>
      </c>
      <c r="J45" s="35"/>
      <c r="K45" s="35">
        <v>78.487536388323974</v>
      </c>
      <c r="L45" s="35">
        <v>100</v>
      </c>
      <c r="M45" s="35">
        <v>14.370978634827344</v>
      </c>
      <c r="N45" s="35">
        <v>4.7178518848113145</v>
      </c>
      <c r="O45" s="35">
        <v>17.945380823621214</v>
      </c>
    </row>
    <row r="46" spans="1:15" x14ac:dyDescent="0.15">
      <c r="A46" s="45" t="s">
        <v>157</v>
      </c>
      <c r="B46" s="49" t="s">
        <v>275</v>
      </c>
      <c r="C46" s="50" t="s">
        <v>276</v>
      </c>
      <c r="D46" s="20" t="s">
        <v>55</v>
      </c>
      <c r="E46" s="35">
        <v>100</v>
      </c>
      <c r="F46" s="35">
        <v>0</v>
      </c>
      <c r="G46" s="35">
        <v>9.7227999999999994</v>
      </c>
      <c r="H46" s="35">
        <v>0</v>
      </c>
      <c r="I46" s="35">
        <v>0</v>
      </c>
      <c r="J46" s="35"/>
      <c r="K46" s="35">
        <v>100</v>
      </c>
      <c r="L46" s="35">
        <v>0</v>
      </c>
      <c r="M46" s="35">
        <v>6.8368000000000002</v>
      </c>
      <c r="N46" s="35">
        <v>0</v>
      </c>
      <c r="O46" s="35">
        <v>0</v>
      </c>
    </row>
    <row r="47" spans="1:15" x14ac:dyDescent="0.15">
      <c r="A47" s="45" t="s">
        <v>158</v>
      </c>
      <c r="B47" s="49" t="s">
        <v>277</v>
      </c>
      <c r="C47" s="50" t="s">
        <v>278</v>
      </c>
      <c r="D47" s="23" t="s">
        <v>56</v>
      </c>
      <c r="E47" s="35">
        <v>100</v>
      </c>
      <c r="F47" s="35">
        <v>0</v>
      </c>
      <c r="G47" s="35">
        <v>0</v>
      </c>
      <c r="H47" s="35">
        <v>0</v>
      </c>
      <c r="I47" s="35">
        <v>0</v>
      </c>
      <c r="J47" s="35"/>
      <c r="K47" s="35">
        <v>100</v>
      </c>
      <c r="L47" s="35">
        <v>0</v>
      </c>
      <c r="M47" s="35">
        <v>0</v>
      </c>
      <c r="N47" s="35">
        <v>0</v>
      </c>
      <c r="O47" s="35">
        <v>0</v>
      </c>
    </row>
    <row r="48" spans="1:15" x14ac:dyDescent="0.15">
      <c r="A48" s="45" t="s">
        <v>159</v>
      </c>
      <c r="B48" s="49" t="s">
        <v>279</v>
      </c>
      <c r="C48" s="50" t="s">
        <v>280</v>
      </c>
      <c r="D48" s="23" t="s">
        <v>57</v>
      </c>
      <c r="E48" s="35">
        <v>100</v>
      </c>
      <c r="F48" s="35">
        <v>0</v>
      </c>
      <c r="G48" s="35">
        <v>45.228400000000001</v>
      </c>
      <c r="H48" s="35">
        <v>0</v>
      </c>
      <c r="I48" s="35">
        <v>0</v>
      </c>
      <c r="J48" s="35"/>
      <c r="K48" s="35">
        <v>100</v>
      </c>
      <c r="L48" s="35">
        <v>0</v>
      </c>
      <c r="M48" s="35">
        <v>1.7447999999999999</v>
      </c>
      <c r="N48" s="35">
        <v>0</v>
      </c>
      <c r="O48" s="35">
        <v>0</v>
      </c>
    </row>
    <row r="49" spans="1:15" x14ac:dyDescent="0.15">
      <c r="A49" s="45" t="s">
        <v>160</v>
      </c>
      <c r="B49" s="49" t="s">
        <v>281</v>
      </c>
      <c r="C49" s="50" t="s">
        <v>282</v>
      </c>
      <c r="D49" s="23" t="s">
        <v>58</v>
      </c>
      <c r="E49" s="35">
        <v>100</v>
      </c>
      <c r="F49" s="35">
        <v>0</v>
      </c>
      <c r="G49" s="35">
        <v>50.778700000000001</v>
      </c>
      <c r="H49" s="35">
        <v>0</v>
      </c>
      <c r="I49" s="35">
        <v>0</v>
      </c>
      <c r="J49" s="35"/>
      <c r="K49" s="35">
        <v>100</v>
      </c>
      <c r="L49" s="35">
        <v>0</v>
      </c>
      <c r="M49" s="35">
        <v>1.0088999999999999</v>
      </c>
      <c r="N49" s="35">
        <v>0</v>
      </c>
      <c r="O49" s="35">
        <v>0</v>
      </c>
    </row>
    <row r="50" spans="1:15" x14ac:dyDescent="0.15">
      <c r="A50" s="45" t="s">
        <v>161</v>
      </c>
      <c r="B50" s="49" t="s">
        <v>283</v>
      </c>
      <c r="C50" s="50" t="s">
        <v>284</v>
      </c>
      <c r="D50" s="20" t="s">
        <v>59</v>
      </c>
      <c r="E50" s="35">
        <v>0</v>
      </c>
      <c r="F50" s="35">
        <v>100.6662</v>
      </c>
      <c r="G50" s="35">
        <v>100</v>
      </c>
      <c r="H50" s="35">
        <v>0</v>
      </c>
      <c r="I50" s="35">
        <v>0</v>
      </c>
      <c r="J50" s="35"/>
      <c r="K50" s="35">
        <v>0</v>
      </c>
      <c r="L50" s="35">
        <v>100</v>
      </c>
      <c r="M50" s="35">
        <v>29.451599999999999</v>
      </c>
      <c r="N50" s="35">
        <v>0</v>
      </c>
      <c r="O50" s="35">
        <v>0</v>
      </c>
    </row>
    <row r="51" spans="1:15" ht="20" x14ac:dyDescent="0.15">
      <c r="E51" s="47"/>
    </row>
    <row r="53" spans="1:15" x14ac:dyDescent="0.15">
      <c r="E53">
        <f>COUNTIF(E3:E50, "&lt;&gt;0")</f>
        <v>39</v>
      </c>
      <c r="F53">
        <f t="shared" ref="F53:I53" si="0">COUNTIF(F3:F50, "&lt;&gt;0")</f>
        <v>18</v>
      </c>
      <c r="G53">
        <f t="shared" si="0"/>
        <v>33</v>
      </c>
      <c r="H53">
        <f t="shared" si="0"/>
        <v>11</v>
      </c>
      <c r="I53">
        <f t="shared" si="0"/>
        <v>11</v>
      </c>
      <c r="K53">
        <f>COUNTIF(K3:K50, "&lt;&gt;0")</f>
        <v>39</v>
      </c>
      <c r="L53">
        <f t="shared" ref="L53:O53" si="1">COUNTIF(L3:L50, "&lt;&gt;0")</f>
        <v>18</v>
      </c>
      <c r="M53">
        <f t="shared" si="1"/>
        <v>33</v>
      </c>
      <c r="N53">
        <f t="shared" si="1"/>
        <v>11</v>
      </c>
      <c r="O53">
        <f t="shared" si="1"/>
        <v>11</v>
      </c>
    </row>
    <row r="55" spans="1:15" x14ac:dyDescent="0.15">
      <c r="E55" s="42">
        <f>E53/48</f>
        <v>0.8125</v>
      </c>
      <c r="F55" s="42">
        <f t="shared" ref="F55:I55" si="2">F53/48</f>
        <v>0.375</v>
      </c>
      <c r="G55" s="42">
        <f t="shared" si="2"/>
        <v>0.6875</v>
      </c>
      <c r="H55" s="42">
        <f t="shared" si="2"/>
        <v>0.22916666666666666</v>
      </c>
      <c r="I55" s="42">
        <f t="shared" si="2"/>
        <v>0.22916666666666666</v>
      </c>
      <c r="J55">
        <f>AVERAGE(E55:I55)</f>
        <v>0.46666666666666662</v>
      </c>
      <c r="K55" s="42">
        <f>39/50</f>
        <v>0.78</v>
      </c>
      <c r="L55" s="42">
        <f>32/50</f>
        <v>0.64</v>
      </c>
      <c r="M55" s="42">
        <f>33/50</f>
        <v>0.66</v>
      </c>
      <c r="N55" s="48">
        <f>39/50</f>
        <v>0.78</v>
      </c>
      <c r="O55">
        <f>39/50</f>
        <v>0.78</v>
      </c>
    </row>
    <row r="58" spans="1:15" x14ac:dyDescent="0.15">
      <c r="A58" s="50"/>
      <c r="B58" s="49" t="s">
        <v>221</v>
      </c>
      <c r="C58" s="50" t="s">
        <v>222</v>
      </c>
    </row>
  </sheetData>
  <mergeCells count="2">
    <mergeCell ref="E1:I1"/>
    <mergeCell ref="K1:O1"/>
  </mergeCells>
  <conditionalFormatting sqref="E10:J10">
    <cfRule type="colorScale" priority="2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E10:J10">
    <cfRule type="colorScale" priority="3">
      <colorScale>
        <cfvo type="min"/>
        <cfvo type="percentile" val="50"/>
        <cfvo type="max"/>
        <color rgb="FF003366"/>
        <color rgb="FFFFEB84"/>
        <color rgb="FFCC0000"/>
      </colorScale>
    </cfRule>
  </conditionalFormatting>
  <conditionalFormatting sqref="K46:O46">
    <cfRule type="colorScale" priority="4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E48:J48">
    <cfRule type="colorScale" priority="5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K48 M48">
    <cfRule type="colorScale" priority="6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L48">
    <cfRule type="colorScale" priority="7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N48">
    <cfRule type="colorScale" priority="8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O48">
    <cfRule type="colorScale" priority="9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K48:O48">
    <cfRule type="colorScale" priority="10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I18:J18">
    <cfRule type="colorScale" priority="11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I18:J18">
    <cfRule type="colorScale" priority="12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K18:O18">
    <cfRule type="colorScale" priority="13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E50:J50">
    <cfRule type="colorScale" priority="14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K50:O50">
    <cfRule type="colorScale" priority="15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H15:J16 H12:L12 L11 H10:L10">
    <cfRule type="colorScale" priority="16">
      <colorScale>
        <cfvo type="formula" val="0"/>
        <cfvo type="percent" val="100"/>
        <cfvo type="formula" val="300"/>
        <color rgb="FF003366"/>
        <color theme="0"/>
        <color rgb="FFCC0000"/>
      </colorScale>
    </cfRule>
  </conditionalFormatting>
  <conditionalFormatting sqref="E15">
    <cfRule type="colorScale" priority="17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E15">
    <cfRule type="colorScale" priority="18">
      <colorScale>
        <cfvo type="min"/>
        <cfvo type="percentile" val="50"/>
        <cfvo type="max"/>
        <color rgb="FF003366"/>
        <color rgb="FFFFEB84"/>
        <color rgb="FFCC0000"/>
      </colorScale>
    </cfRule>
  </conditionalFormatting>
  <conditionalFormatting sqref="E16">
    <cfRule type="colorScale" priority="19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E17">
    <cfRule type="colorScale" priority="20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E17">
    <cfRule type="colorScale" priority="21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E13:J13">
    <cfRule type="colorScale" priority="22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H13:J13">
    <cfRule type="colorScale" priority="23">
      <colorScale>
        <cfvo type="formula" val="0"/>
        <cfvo type="percent" val="100"/>
        <cfvo type="formula" val="300"/>
        <color rgb="FF003366"/>
        <color theme="0"/>
        <color rgb="FFCC0000"/>
      </colorScale>
    </cfRule>
  </conditionalFormatting>
  <conditionalFormatting sqref="E13:J13">
    <cfRule type="colorScale" priority="24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E13:J13">
    <cfRule type="colorScale" priority="25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E14:J14">
    <cfRule type="colorScale" priority="26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H14:J14">
    <cfRule type="colorScale" priority="27">
      <colorScale>
        <cfvo type="formula" val="0"/>
        <cfvo type="percent" val="100"/>
        <cfvo type="formula" val="300"/>
        <color rgb="FF003366"/>
        <color theme="0"/>
        <color rgb="FFCC0000"/>
      </colorScale>
    </cfRule>
  </conditionalFormatting>
  <conditionalFormatting sqref="E14:J14">
    <cfRule type="colorScale" priority="28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E14:J14">
    <cfRule type="colorScale" priority="29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K15:O15">
    <cfRule type="colorScale" priority="30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H16:J16">
    <cfRule type="colorScale" priority="31">
      <colorScale>
        <cfvo type="formula" val="0"/>
        <cfvo type="percent" val="100"/>
        <cfvo type="formula" val="300"/>
        <color rgb="FF003366"/>
        <color theme="0"/>
        <color rgb="FFCC0000"/>
      </colorScale>
    </cfRule>
  </conditionalFormatting>
  <conditionalFormatting sqref="E16">
    <cfRule type="colorScale" priority="32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E16">
    <cfRule type="colorScale" priority="33">
      <colorScale>
        <cfvo type="min"/>
        <cfvo type="percentile" val="50"/>
        <cfvo type="max"/>
        <color rgb="FF003366"/>
        <color rgb="FFFFEB84"/>
        <color rgb="FFCC0000"/>
      </colorScale>
    </cfRule>
  </conditionalFormatting>
  <conditionalFormatting sqref="F16:J16">
    <cfRule type="colorScale" priority="34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F16:J16">
    <cfRule type="colorScale" priority="35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H16:J16">
    <cfRule type="colorScale" priority="36">
      <colorScale>
        <cfvo type="formula" val="0"/>
        <cfvo type="percent" val="100"/>
        <cfvo type="formula" val="300"/>
        <color rgb="FF003366"/>
        <color theme="0"/>
        <color rgb="FFCC0000"/>
      </colorScale>
    </cfRule>
  </conditionalFormatting>
  <conditionalFormatting sqref="E16">
    <cfRule type="colorScale" priority="37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E16">
    <cfRule type="colorScale" priority="38">
      <colorScale>
        <cfvo type="min"/>
        <cfvo type="percentile" val="50"/>
        <cfvo type="max"/>
        <color rgb="FF003366"/>
        <color rgb="FFFFEB84"/>
        <color rgb="FFCC0000"/>
      </colorScale>
    </cfRule>
  </conditionalFormatting>
  <conditionalFormatting sqref="F16:J16">
    <cfRule type="colorScale" priority="39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F16:J16">
    <cfRule type="colorScale" priority="40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N16:O16">
    <cfRule type="colorScale" priority="41">
      <colorScale>
        <cfvo type="formula" val="0"/>
        <cfvo type="percent" val="100"/>
        <cfvo type="formula" val="300"/>
        <color rgb="FF003366"/>
        <color theme="0"/>
        <color rgb="FFCC0000"/>
      </colorScale>
    </cfRule>
  </conditionalFormatting>
  <conditionalFormatting sqref="K16">
    <cfRule type="colorScale" priority="42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K16">
    <cfRule type="colorScale" priority="43">
      <colorScale>
        <cfvo type="min"/>
        <cfvo type="percentile" val="50"/>
        <cfvo type="max"/>
        <color rgb="FF003366"/>
        <color rgb="FFFFEB84"/>
        <color rgb="FFCC0000"/>
      </colorScale>
    </cfRule>
  </conditionalFormatting>
  <conditionalFormatting sqref="L16:O16">
    <cfRule type="colorScale" priority="44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L16:O16">
    <cfRule type="colorScale" priority="45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N16:O16">
    <cfRule type="colorScale" priority="46">
      <colorScale>
        <cfvo type="formula" val="0"/>
        <cfvo type="percent" val="100"/>
        <cfvo type="formula" val="300"/>
        <color rgb="FF003366"/>
        <color theme="0"/>
        <color rgb="FFCC0000"/>
      </colorScale>
    </cfRule>
  </conditionalFormatting>
  <conditionalFormatting sqref="K16">
    <cfRule type="colorScale" priority="47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K16">
    <cfRule type="colorScale" priority="48">
      <colorScale>
        <cfvo type="min"/>
        <cfvo type="percentile" val="50"/>
        <cfvo type="max"/>
        <color rgb="FF003366"/>
        <color rgb="FFFFEB84"/>
        <color rgb="FFCC0000"/>
      </colorScale>
    </cfRule>
  </conditionalFormatting>
  <conditionalFormatting sqref="L16:O16">
    <cfRule type="colorScale" priority="49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L16:O16">
    <cfRule type="colorScale" priority="50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K16:O16">
    <cfRule type="colorScale" priority="51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F17:J17">
    <cfRule type="colorScale" priority="52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E17">
    <cfRule type="colorScale" priority="53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E17:J17">
    <cfRule type="colorScale" priority="54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E12:J12">
    <cfRule type="colorScale" priority="55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E3:O3 M46 E12:O12 F15:J16 F10:J10 E46:J46 L11 N37 H44:J44 N44:O44 E32:O32 E25:O25 E28:O29 E5:O7 E9:J9 K9:O10">
    <cfRule type="colorScale" priority="56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E9:O9">
    <cfRule type="colorScale" priority="57">
      <colorScale>
        <cfvo type="percent" val="0"/>
        <cfvo type="percent" val="50"/>
        <cfvo type="percent" val="100"/>
        <color rgb="FF003366"/>
        <color theme="0"/>
        <color rgb="FFFF0000"/>
      </colorScale>
    </cfRule>
  </conditionalFormatting>
  <conditionalFormatting sqref="E5:O5">
    <cfRule type="colorScale" priority="58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E5:O5">
    <cfRule type="colorScale" priority="59">
      <colorScale>
        <cfvo type="percent" val="0"/>
        <cfvo type="percent" val="50"/>
        <cfvo type="percent" val="100"/>
        <color rgb="FF003366"/>
        <color theme="0"/>
        <color rgb="FFFF0000"/>
      </colorScale>
    </cfRule>
  </conditionalFormatting>
  <conditionalFormatting sqref="E45:O45">
    <cfRule type="colorScale" priority="60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E4:O4">
    <cfRule type="colorScale" priority="61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E39:O39">
    <cfRule type="colorScale" priority="62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E11:O11">
    <cfRule type="colorScale" priority="63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E47:O47">
    <cfRule type="colorScale" priority="64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H48:J48 F48">
    <cfRule type="colorScale" priority="65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H48:J48">
    <cfRule type="colorScale" priority="66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E37:O37">
    <cfRule type="colorScale" priority="67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E44:O44">
    <cfRule type="colorScale" priority="68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E22:O22">
    <cfRule type="colorScale" priority="69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E22:O22">
    <cfRule type="colorScale" priority="70">
      <colorScale>
        <cfvo type="percent" val="0"/>
        <cfvo type="percent" val="50"/>
        <cfvo type="formula" val="0"/>
        <color rgb="FF003366"/>
        <color rgb="FFFFEB84"/>
        <color rgb="FFCC0000"/>
      </colorScale>
    </cfRule>
  </conditionalFormatting>
  <conditionalFormatting sqref="E21:O21">
    <cfRule type="colorScale" priority="71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E23:O23">
    <cfRule type="colorScale" priority="72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E33:O33">
    <cfRule type="colorScale" priority="73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E34:O34">
    <cfRule type="colorScale" priority="74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E18:J18">
    <cfRule type="colorScale" priority="75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E18:O18">
    <cfRule type="colorScale" priority="76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F17:O17">
    <cfRule type="colorScale" priority="77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E24:O24">
    <cfRule type="colorScale" priority="78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E8:O8">
    <cfRule type="colorScale" priority="79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K13:O13">
    <cfRule type="colorScale" priority="80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E43:O43">
    <cfRule type="colorScale" priority="81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K14:O14">
    <cfRule type="colorScale" priority="82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H49:J49">
    <cfRule type="colorScale" priority="83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E49:O49">
    <cfRule type="colorScale" priority="84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E40:O40">
    <cfRule type="colorScale" priority="85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E48:O48">
    <cfRule type="colorScale" priority="86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E41:O41">
    <cfRule type="colorScale" priority="87">
      <colorScale>
        <cfvo type="percent" val="0"/>
        <cfvo type="formula" val="0"/>
        <cfvo type="percent" val="100"/>
        <color rgb="FF003366"/>
        <color rgb="FFFFEB84"/>
        <color rgb="FFCC0000"/>
      </colorScale>
    </cfRule>
  </conditionalFormatting>
  <conditionalFormatting sqref="E42:O42">
    <cfRule type="colorScale" priority="88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E27:O27">
    <cfRule type="colorScale" priority="89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E16:O16">
    <cfRule type="colorScale" priority="90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H49:J49">
    <cfRule type="colorScale" priority="91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E20:O20">
    <cfRule type="colorScale" priority="92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E26:O26">
    <cfRule type="colorScale" priority="93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E9:O9">
    <cfRule type="colorScale" priority="94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E19:O19">
    <cfRule type="colorScale" priority="95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E30:O31">
    <cfRule type="colorScale" priority="96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E35:O36">
    <cfRule type="colorScale" priority="97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E38:O38">
    <cfRule type="colorScale" priority="98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K17:O50 K3:O15">
    <cfRule type="colorScale" priority="99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K3:O50">
    <cfRule type="colorScale" priority="100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E3:J50">
    <cfRule type="colorScale" priority="101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102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E3:J50">
    <cfRule type="colorScale" priority="103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E3:J50">
    <cfRule type="colorScale" priority="104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105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K3:O50">
    <cfRule type="colorScale" priority="106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E3:O50">
    <cfRule type="colorScale" priority="107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E3:I50">
    <cfRule type="colorScale" priority="1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hyperlinks>
    <hyperlink ref="B8" r:id="rId1" display="https://www.uniprot.org/uniprot/Q13639" xr:uid="{009E9D2C-34B0-A84A-99A4-1742B958D034}"/>
    <hyperlink ref="B9" r:id="rId2" display="https://www.uniprot.org/uniprot/P47898" xr:uid="{F2207B2B-965B-544A-955B-2CE72A1352E3}"/>
    <hyperlink ref="B10" r:id="rId3" display="https://www.uniprot.org/uniprot/P34969" xr:uid="{5F29EB60-C2B3-6448-9002-E79263B1408A}"/>
    <hyperlink ref="B11" r:id="rId4" display="https://www.uniprot.org/uniprot/P30542" xr:uid="{C3C6126D-B166-F042-B1CF-A4804CB9CF21}"/>
    <hyperlink ref="B12" r:id="rId5" display="https://www.uniprot.org/uniprot/P29275" xr:uid="{333EFA04-0709-CE49-B07B-96859D2C76C9}"/>
    <hyperlink ref="B13" r:id="rId6" display="https://www.uniprot.org/uniprot/P35348" xr:uid="{3E763900-EA2C-3C46-A94A-68CCC8C6BDCC}"/>
    <hyperlink ref="B14" r:id="rId7" display="https://www.uniprot.org/uniprot/P25100" xr:uid="{6C91BA71-135C-D749-8AD3-D31588AA2326}"/>
    <hyperlink ref="B15" r:id="rId8" display="https://www.uniprot.org/uniprot/P08913" xr:uid="{6D77B501-BFF3-6B4B-9E5A-FADF2F7CE3C6}"/>
    <hyperlink ref="B16" r:id="rId9" display="https://www.uniprot.org/uniprot/P18825" xr:uid="{DD4CED55-3A86-DA41-BF1A-8D29D31E56E6}"/>
    <hyperlink ref="B17" r:id="rId10" display="https://www.uniprot.org/uniprot/P07550" xr:uid="{969A841E-A92E-6647-B8AC-17F780759786}"/>
    <hyperlink ref="B18" r:id="rId11" display="https://www.uniprot.org/uniprot/P21728" xr:uid="{74F9847C-C3B0-2749-AD6E-5B63591FE2B4}"/>
    <hyperlink ref="B58" r:id="rId12" display="https://www.uniprot.org/uniprot/P35462" xr:uid="{6E178DA2-DCC6-CE41-B304-748858923534}"/>
    <hyperlink ref="B19" r:id="rId13" display="https://www.uniprot.org/uniprot/P35462" xr:uid="{526E7DA3-3F0A-7A42-BFD2-AADC87479843}"/>
    <hyperlink ref="B20" r:id="rId14" display="https://www.uniprot.org/uniprot/P21918" xr:uid="{CBCA31D3-09CA-424C-B402-2D9514DFB717}"/>
    <hyperlink ref="B21" r:id="rId15" display="https://www.uniprot.org/uniprot/P11229" xr:uid="{E9BD7D28-2743-4548-A6D3-71CF6FE1C1B3}"/>
    <hyperlink ref="B22" r:id="rId16" display="https://www.uniprot.org/uniprot/P20309" xr:uid="{932CDB29-37A5-0544-B50C-253CB7235E8A}"/>
    <hyperlink ref="B23" r:id="rId17" display="https://www.uniprot.org/uniprot/P08912" xr:uid="{85E80540-6481-5946-BB24-4162EFDE9B3B}"/>
    <hyperlink ref="B24" r:id="rId18" display="https://www.uniprot.org/uniprot/P25021" xr:uid="{96D9D54D-9DDF-AE45-97E1-39002D8D0862}"/>
    <hyperlink ref="B25" r:id="rId19" display="https://www.uniprot.org/uniprot/P47211" xr:uid="{43F67376-A0D9-3948-AE8B-F1B18B3922EB}"/>
    <hyperlink ref="B26" r:id="rId20" display="https://www.uniprot.org/uniprot/O60755" xr:uid="{F9809F7D-88AF-D74E-BE81-5441F3657351}"/>
    <hyperlink ref="B27" r:id="rId21" display="https://www.uniprot.org/uniprot/P48039" xr:uid="{34B10480-8030-2044-B211-261E6511FF22}"/>
    <hyperlink ref="B28" r:id="rId22" display="https://www.uniprot.org/uniprot/P21554" xr:uid="{3C2030C2-A221-4E41-A7E9-D7712AE79E30}"/>
    <hyperlink ref="B29" r:id="rId23" display="https://www.uniprot.org/uniprot/P41145" xr:uid="{34245BB9-DE4F-F844-8B9D-24318228FDFF}"/>
    <hyperlink ref="B30" r:id="rId24" display="https://www.uniprot.org/uniprot/P25101" xr:uid="{4E9038DA-26E0-8B47-9A5A-126BD88581A0}"/>
    <hyperlink ref="B31" r:id="rId25" display="https://www.uniprot.org/uniprot/P30550" xr:uid="{7E098634-0454-3643-90AD-DC81F1704034}"/>
    <hyperlink ref="B32" r:id="rId26" display="https://www.uniprot.org/uniprot/P35414" xr:uid="{F1DAE83D-E967-3144-A4DB-EDE8E2E87CD1}"/>
    <hyperlink ref="B33" r:id="rId27" display="https://www.uniprot.org/uniprot/P37288" xr:uid="{9516C694-1EA4-EC46-9D1E-AC8C53C88C9D}"/>
    <hyperlink ref="B34" r:id="rId28" display="https://www.uniprot.org/uniprot/P30518" xr:uid="{8CC5CB4C-4DC2-404E-AEE9-1B7BC66B8E98}"/>
    <hyperlink ref="B35" r:id="rId29" display="https://www.uniprot.org/uniprot/P25929" xr:uid="{8A100E02-F743-224E-BCDE-E99BBDCE2B68}"/>
    <hyperlink ref="B36" r:id="rId30" display="https://www.uniprot.org/uniprot/P50391" xr:uid="{4E612AAF-52AD-BC45-B771-A448DAEC17EE}"/>
    <hyperlink ref="B37" r:id="rId31" display="https://www.uniprot.org/uniprot/P25103" xr:uid="{972A98C3-126D-584D-8BC7-40E15E617823}"/>
    <hyperlink ref="B38" r:id="rId32" display="https://www.uniprot.org/uniprot/P29371" xr:uid="{F0034630-CB4D-CD4F-8B66-D617F4969A91}"/>
    <hyperlink ref="B39" r:id="rId33" display="https://www.uniprot.org/uniprot/P34995" xr:uid="{9A4066D1-949A-744E-B56A-F21F84092755}"/>
    <hyperlink ref="B40" r:id="rId34" display="https://www.uniprot.org/uniprot/P43115" xr:uid="{11853C15-024F-AC43-AEA6-1DB8072A2922}"/>
    <hyperlink ref="B41" r:id="rId35" display="https://www.uniprot.org/uniprot/Q9Y5Y4" xr:uid="{FF296DF3-B004-B640-B1F7-27657C728029}"/>
    <hyperlink ref="B42" r:id="rId36" display="https://www.uniprot.org/uniprot/P21731" xr:uid="{6C109CF5-40CD-8748-A1E3-AC8DB7E8FB45}"/>
    <hyperlink ref="B43" r:id="rId37" display="https://www.uniprot.org/uniprot/O43613" xr:uid="{51BD61B4-9784-1543-A07A-9BC8D1FC5C76}"/>
    <hyperlink ref="B44" r:id="rId38" display="https://www.uniprot.org/uniprot/P30559" xr:uid="{CAD90614-7E16-D741-89B0-65D445071BD4}"/>
    <hyperlink ref="B45" r:id="rId39" display="https://www.uniprot.org/uniprot/P32238" xr:uid="{BAD08FF7-89C2-9146-9080-62BE30EF2EC4}"/>
    <hyperlink ref="B46" r:id="rId40" display="https://www.uniprot.org/uniprot/P61073" xr:uid="{B277E06C-78ED-AA4F-A0C8-6C5935E955E0}"/>
    <hyperlink ref="B47" r:id="rId41" display="https://www.uniprot.org/uniprot/P30872" xr:uid="{E4BD44FD-F245-C640-9CB4-CB3D4892A737}"/>
    <hyperlink ref="B48" r:id="rId42" display="https://www.uniprot.org/uniprot/P32745" xr:uid="{DEA25E14-4628-1446-8BAE-71F3AB29BE45}"/>
    <hyperlink ref="B49" r:id="rId43" display="https://www.uniprot.org/uniprot/P35346" xr:uid="{E6496301-8C21-0846-9171-413EA3DF7466}"/>
    <hyperlink ref="B50" r:id="rId44" display="https://www.uniprot.org/uniprot/Q969F8" xr:uid="{C416B0D1-0193-3341-A89C-CECFCC390AAF}"/>
    <hyperlink ref="B7" r:id="rId45" display="https://www.uniprot.org/uniprot/P41595" xr:uid="{79B8B762-7980-DC42-8066-6C290B6D19F0}"/>
    <hyperlink ref="B6" r:id="rId46" display="https://www.uniprot.org/uniprot/P30939" xr:uid="{432530CE-A9C5-8D40-9BD7-79A97D448A60}"/>
    <hyperlink ref="B5" r:id="rId47" display="https://www.uniprot.org/uniprot/P28221" xr:uid="{CE929CC9-0BBB-C245-B52D-73B47E39D03F}"/>
    <hyperlink ref="B4" r:id="rId48" display="https://www.uniprot.org/uniprot/P08908" xr:uid="{722F92E8-25C5-8641-9A7D-C3504998826C}"/>
    <hyperlink ref="B3" r:id="rId49" display="https://www.uniprot.org/uniprot/Q9BXA5" xr:uid="{4F5233EA-1DA9-F244-BF57-1BC9E801CB8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Heatmap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Ikuo Masuho</dc:creator>
  <cp:lastModifiedBy>Pablo Gainza</cp:lastModifiedBy>
  <dcterms:created xsi:type="dcterms:W3CDTF">2019-02-23T20:57:41Z</dcterms:created>
  <dcterms:modified xsi:type="dcterms:W3CDTF">2021-05-14T05:05:19Z</dcterms:modified>
</cp:coreProperties>
</file>