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\Documents\Enxeñaría Informática\Terceiro\1º Cuatrimestre\Enxeñaría do Software\Prácticas\Practica5_2_REM\enso-specREM\"/>
    </mc:Choice>
  </mc:AlternateContent>
  <xr:revisionPtr revIDLastSave="0" documentId="13_ncr:1_{78DF4381-B617-469C-870E-7D78801DDFEB}" xr6:coauthVersionLast="47" xr6:coauthVersionMax="47" xr10:uidLastSave="{00000000-0000-0000-0000-000000000000}"/>
  <bookViews>
    <workbookView xWindow="11520" yWindow="0" windowWidth="11520" windowHeight="12960" activeTab="2" xr2:uid="{00000000-000D-0000-FFFF-FFFF00000000}"/>
  </bookViews>
  <sheets>
    <sheet name="Requisitos" sheetId="7" r:id="rId1"/>
    <sheet name="Valor" sheetId="1" r:id="rId2"/>
    <sheet name="Coste" sheetId="5" r:id="rId3"/>
    <sheet name="Grafico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Q20" i="5" l="1"/>
  <c r="Q19" i="5"/>
  <c r="P19" i="5"/>
  <c r="Q18" i="5"/>
  <c r="P18" i="5"/>
  <c r="N20" i="5" s="1"/>
  <c r="O18" i="5"/>
  <c r="N19" i="5" s="1"/>
  <c r="Q17" i="5"/>
  <c r="P17" i="5"/>
  <c r="O17" i="5"/>
  <c r="N17" i="5"/>
  <c r="M18" i="5" s="1"/>
  <c r="Q16" i="5"/>
  <c r="P16" i="5"/>
  <c r="O16" i="5"/>
  <c r="N16" i="5"/>
  <c r="L18" i="5" s="1"/>
  <c r="M16" i="5"/>
  <c r="L17" i="5" s="1"/>
  <c r="Q15" i="5"/>
  <c r="P15" i="5"/>
  <c r="O15" i="5"/>
  <c r="K19" i="5" s="1"/>
  <c r="N15" i="5"/>
  <c r="M15" i="5"/>
  <c r="L15" i="5"/>
  <c r="K16" i="5" s="1"/>
  <c r="Q14" i="5"/>
  <c r="P14" i="5"/>
  <c r="J20" i="5" s="1"/>
  <c r="O14" i="5"/>
  <c r="N14" i="5"/>
  <c r="M14" i="5"/>
  <c r="J17" i="5" s="1"/>
  <c r="L14" i="5"/>
  <c r="J16" i="5" s="1"/>
  <c r="K14" i="5"/>
  <c r="J15" i="5" s="1"/>
  <c r="Q13" i="5"/>
  <c r="P13" i="5"/>
  <c r="O13" i="5"/>
  <c r="N13" i="5"/>
  <c r="M13" i="5"/>
  <c r="I17" i="5" s="1"/>
  <c r="L13" i="5"/>
  <c r="K13" i="5"/>
  <c r="J13" i="5"/>
  <c r="I14" i="5" s="1"/>
  <c r="Q12" i="5"/>
  <c r="P12" i="5"/>
  <c r="O12" i="5"/>
  <c r="N12" i="5"/>
  <c r="H18" i="5" s="1"/>
  <c r="M12" i="5"/>
  <c r="L12" i="5"/>
  <c r="K12" i="5"/>
  <c r="H15" i="5" s="1"/>
  <c r="J12" i="5"/>
  <c r="I12" i="5"/>
  <c r="H13" i="5" s="1"/>
  <c r="Q11" i="5"/>
  <c r="P11" i="5"/>
  <c r="O11" i="5"/>
  <c r="N11" i="5"/>
  <c r="M11" i="5"/>
  <c r="L11" i="5"/>
  <c r="K11" i="5"/>
  <c r="J11" i="5"/>
  <c r="I11" i="5"/>
  <c r="H11" i="5"/>
  <c r="Q10" i="5"/>
  <c r="P10" i="5"/>
  <c r="O10" i="5"/>
  <c r="N10" i="5"/>
  <c r="M10" i="5"/>
  <c r="L10" i="5"/>
  <c r="K10" i="5"/>
  <c r="J10" i="5"/>
  <c r="I10" i="5"/>
  <c r="H10" i="5"/>
  <c r="G10" i="5"/>
  <c r="F11" i="5" s="1"/>
  <c r="Q9" i="5"/>
  <c r="P9" i="5"/>
  <c r="O9" i="5"/>
  <c r="N9" i="5"/>
  <c r="M9" i="5"/>
  <c r="L9" i="5"/>
  <c r="K9" i="5"/>
  <c r="J9" i="5"/>
  <c r="I9" i="5"/>
  <c r="E12" i="5"/>
  <c r="G9" i="5"/>
  <c r="F9" i="5"/>
  <c r="E10" i="5" s="1"/>
  <c r="Q8" i="5"/>
  <c r="P8" i="5"/>
  <c r="D20" i="5" s="1"/>
  <c r="O8" i="5"/>
  <c r="N8" i="5"/>
  <c r="M8" i="5"/>
  <c r="L8" i="5"/>
  <c r="K8" i="5"/>
  <c r="J8" i="5"/>
  <c r="I8" i="5"/>
  <c r="H8" i="5"/>
  <c r="G8" i="5"/>
  <c r="D11" i="5" s="1"/>
  <c r="F8" i="5"/>
  <c r="E8" i="5"/>
  <c r="D9" i="5" s="1"/>
  <c r="Q7" i="5"/>
  <c r="C21" i="5" s="1"/>
  <c r="P7" i="5"/>
  <c r="O7" i="5"/>
  <c r="N7" i="5"/>
  <c r="M7" i="5"/>
  <c r="L7" i="5"/>
  <c r="C16" i="5" s="1"/>
  <c r="K7" i="5"/>
  <c r="J7" i="5"/>
  <c r="I7" i="5"/>
  <c r="H7" i="5"/>
  <c r="G7" i="5"/>
  <c r="F7" i="5"/>
  <c r="C10" i="5" s="1"/>
  <c r="E7" i="5"/>
  <c r="D7" i="5"/>
  <c r="AJ6" i="5" l="1"/>
  <c r="S22" i="5" s="1"/>
  <c r="C11" i="5"/>
  <c r="D10" i="5"/>
  <c r="F12" i="5"/>
  <c r="F16" i="5"/>
  <c r="F20" i="5"/>
  <c r="C15" i="5"/>
  <c r="G15" i="5"/>
  <c r="D14" i="5"/>
  <c r="E13" i="5"/>
  <c r="E17" i="5"/>
  <c r="E21" i="5"/>
  <c r="C19" i="5"/>
  <c r="G19" i="5"/>
  <c r="D18" i="5"/>
  <c r="N21" i="5"/>
  <c r="F21" i="5"/>
  <c r="G20" i="5"/>
  <c r="F13" i="5"/>
  <c r="E18" i="5"/>
  <c r="H19" i="5"/>
  <c r="O20" i="5"/>
  <c r="I19" i="5"/>
  <c r="J18" i="5"/>
  <c r="C17" i="5"/>
  <c r="D12" i="5"/>
  <c r="D16" i="5"/>
  <c r="E15" i="5"/>
  <c r="E19" i="5"/>
  <c r="F14" i="5"/>
  <c r="F18" i="5"/>
  <c r="G13" i="5"/>
  <c r="G17" i="5"/>
  <c r="G12" i="5"/>
  <c r="H16" i="5"/>
  <c r="H20" i="5"/>
  <c r="E14" i="5"/>
  <c r="D15" i="5"/>
  <c r="K20" i="5"/>
  <c r="F17" i="5"/>
  <c r="O21" i="5"/>
  <c r="L20" i="5"/>
  <c r="I15" i="5"/>
  <c r="C20" i="5"/>
  <c r="C13" i="5"/>
  <c r="Q22" i="5"/>
  <c r="AH9" i="5" s="1"/>
  <c r="C8" i="5"/>
  <c r="C14" i="5"/>
  <c r="C18" i="5"/>
  <c r="D17" i="5"/>
  <c r="D21" i="5"/>
  <c r="C9" i="5"/>
  <c r="E16" i="5"/>
  <c r="E20" i="5"/>
  <c r="F15" i="5"/>
  <c r="F19" i="5"/>
  <c r="E11" i="5"/>
  <c r="G14" i="5"/>
  <c r="G18" i="5"/>
  <c r="C12" i="5"/>
  <c r="D13" i="5"/>
  <c r="H14" i="5"/>
  <c r="J21" i="5"/>
  <c r="K17" i="5"/>
  <c r="K21" i="5"/>
  <c r="G16" i="5"/>
  <c r="M19" i="5"/>
  <c r="I18" i="5"/>
  <c r="D19" i="5"/>
  <c r="L19" i="5"/>
  <c r="G21" i="5"/>
  <c r="H21" i="5"/>
  <c r="I20" i="5"/>
  <c r="L21" i="5"/>
  <c r="M20" i="5"/>
  <c r="I21" i="5"/>
  <c r="I16" i="5"/>
  <c r="H17" i="5"/>
  <c r="M21" i="5"/>
  <c r="K18" i="5"/>
  <c r="J19" i="5"/>
  <c r="P21" i="5"/>
  <c r="G12" i="1"/>
  <c r="G13" i="1"/>
  <c r="G14" i="1"/>
  <c r="G15" i="1"/>
  <c r="G16" i="1"/>
  <c r="G17" i="1"/>
  <c r="G18" i="1"/>
  <c r="G19" i="1"/>
  <c r="G20" i="1"/>
  <c r="G21" i="1"/>
  <c r="H13" i="1"/>
  <c r="H14" i="1"/>
  <c r="H15" i="1"/>
  <c r="H16" i="1"/>
  <c r="H17" i="1"/>
  <c r="H18" i="1"/>
  <c r="H19" i="1"/>
  <c r="H20" i="1"/>
  <c r="H21" i="1"/>
  <c r="I14" i="1"/>
  <c r="I15" i="1"/>
  <c r="I16" i="1"/>
  <c r="I17" i="1"/>
  <c r="I18" i="1"/>
  <c r="I19" i="1"/>
  <c r="I20" i="1"/>
  <c r="I21" i="1"/>
  <c r="J15" i="1"/>
  <c r="J16" i="1"/>
  <c r="J17" i="1"/>
  <c r="J18" i="1"/>
  <c r="J19" i="1"/>
  <c r="J20" i="1"/>
  <c r="J21" i="1"/>
  <c r="K16" i="1"/>
  <c r="K17" i="1"/>
  <c r="K18" i="1"/>
  <c r="K19" i="1"/>
  <c r="K20" i="1"/>
  <c r="K21" i="1"/>
  <c r="L17" i="1"/>
  <c r="L18" i="1"/>
  <c r="L19" i="1"/>
  <c r="L20" i="1"/>
  <c r="L21" i="1"/>
  <c r="M18" i="1"/>
  <c r="M19" i="1"/>
  <c r="M20" i="1"/>
  <c r="M21" i="1"/>
  <c r="N19" i="1"/>
  <c r="N20" i="1"/>
  <c r="N21" i="1"/>
  <c r="O20" i="1"/>
  <c r="O21" i="1"/>
  <c r="P21" i="1"/>
  <c r="AH20" i="5" l="1"/>
  <c r="F22" i="5"/>
  <c r="W11" i="5" s="1"/>
  <c r="L22" i="5"/>
  <c r="AC8" i="5" s="1"/>
  <c r="O22" i="5"/>
  <c r="AF14" i="5" s="1"/>
  <c r="K22" i="5"/>
  <c r="AB15" i="5" s="1"/>
  <c r="J22" i="5"/>
  <c r="AA15" i="5" s="1"/>
  <c r="AH14" i="5"/>
  <c r="AH13" i="5"/>
  <c r="E22" i="5"/>
  <c r="V16" i="5" s="1"/>
  <c r="C22" i="5"/>
  <c r="T13" i="5" s="1"/>
  <c r="P22" i="5"/>
  <c r="AG21" i="5" s="1"/>
  <c r="AH18" i="5"/>
  <c r="AH21" i="5"/>
  <c r="AH12" i="5"/>
  <c r="AH16" i="5"/>
  <c r="AH15" i="5"/>
  <c r="AH8" i="5"/>
  <c r="AH19" i="5"/>
  <c r="AH7" i="5"/>
  <c r="AH10" i="5"/>
  <c r="AH17" i="5"/>
  <c r="AH11" i="5"/>
  <c r="N22" i="5"/>
  <c r="AE21" i="5" s="1"/>
  <c r="I22" i="5"/>
  <c r="Z21" i="5" s="1"/>
  <c r="M22" i="5"/>
  <c r="AD20" i="5" s="1"/>
  <c r="D22" i="5"/>
  <c r="H22" i="5"/>
  <c r="Y16" i="5" s="1"/>
  <c r="G22" i="5"/>
  <c r="X21" i="5" s="1"/>
  <c r="AC17" i="5" l="1"/>
  <c r="W9" i="5"/>
  <c r="W20" i="5"/>
  <c r="W15" i="5"/>
  <c r="AC21" i="5"/>
  <c r="AF19" i="5"/>
  <c r="W19" i="5"/>
  <c r="W16" i="5"/>
  <c r="W14" i="5"/>
  <c r="W17" i="5"/>
  <c r="AA19" i="5"/>
  <c r="W21" i="5"/>
  <c r="W12" i="5"/>
  <c r="W10" i="5"/>
  <c r="W8" i="5"/>
  <c r="AC20" i="5"/>
  <c r="AC19" i="5"/>
  <c r="W7" i="5"/>
  <c r="W18" i="5"/>
  <c r="W13" i="5"/>
  <c r="AC11" i="5"/>
  <c r="AC14" i="5"/>
  <c r="AC13" i="5"/>
  <c r="AC9" i="5"/>
  <c r="AC10" i="5"/>
  <c r="V14" i="5"/>
  <c r="AF13" i="5"/>
  <c r="AF21" i="5"/>
  <c r="AF17" i="5"/>
  <c r="V21" i="5"/>
  <c r="V15" i="5"/>
  <c r="V20" i="5"/>
  <c r="V13" i="5"/>
  <c r="AF12" i="5"/>
  <c r="AF9" i="5"/>
  <c r="AF16" i="5"/>
  <c r="AF18" i="5"/>
  <c r="V18" i="5"/>
  <c r="AC15" i="5"/>
  <c r="AC7" i="5"/>
  <c r="AC16" i="5"/>
  <c r="AC12" i="5"/>
  <c r="AC18" i="5"/>
  <c r="AF20" i="5"/>
  <c r="AF7" i="5"/>
  <c r="AF11" i="5"/>
  <c r="AF10" i="5"/>
  <c r="AA17" i="5"/>
  <c r="AF15" i="5"/>
  <c r="AF8" i="5"/>
  <c r="AA16" i="5"/>
  <c r="AA11" i="5"/>
  <c r="AB14" i="5"/>
  <c r="AB21" i="5"/>
  <c r="AB19" i="5"/>
  <c r="AB13" i="5"/>
  <c r="AB9" i="5"/>
  <c r="AB11" i="5"/>
  <c r="AB20" i="5"/>
  <c r="AB12" i="5"/>
  <c r="AB7" i="5"/>
  <c r="AB10" i="5"/>
  <c r="AB17" i="5"/>
  <c r="AB18" i="5"/>
  <c r="AB16" i="5"/>
  <c r="AB8" i="5"/>
  <c r="AA21" i="5"/>
  <c r="AA18" i="5"/>
  <c r="AA8" i="5"/>
  <c r="AA20" i="5"/>
  <c r="AA7" i="5"/>
  <c r="AA12" i="5"/>
  <c r="AA9" i="5"/>
  <c r="AA14" i="5"/>
  <c r="AA13" i="5"/>
  <c r="AA10" i="5"/>
  <c r="T9" i="5"/>
  <c r="T20" i="5"/>
  <c r="T15" i="5"/>
  <c r="T19" i="5"/>
  <c r="X13" i="5"/>
  <c r="T8" i="5"/>
  <c r="X17" i="5"/>
  <c r="V11" i="5"/>
  <c r="Y14" i="5"/>
  <c r="X15" i="5"/>
  <c r="T17" i="5"/>
  <c r="X18" i="5"/>
  <c r="Y19" i="5"/>
  <c r="X14" i="5"/>
  <c r="T14" i="5"/>
  <c r="V17" i="5"/>
  <c r="V19" i="5"/>
  <c r="U8" i="5"/>
  <c r="U7" i="5"/>
  <c r="U9" i="5"/>
  <c r="U11" i="5"/>
  <c r="U20" i="5"/>
  <c r="U19" i="5"/>
  <c r="Y20" i="5"/>
  <c r="Y17" i="5"/>
  <c r="Y21" i="5"/>
  <c r="U17" i="5"/>
  <c r="U14" i="5"/>
  <c r="U13" i="5"/>
  <c r="AD17" i="5"/>
  <c r="AD7" i="5"/>
  <c r="AD8" i="5"/>
  <c r="AD12" i="5"/>
  <c r="AD16" i="5"/>
  <c r="AD15" i="5"/>
  <c r="AD11" i="5"/>
  <c r="AD10" i="5"/>
  <c r="AD13" i="5"/>
  <c r="AD9" i="5"/>
  <c r="AD14" i="5"/>
  <c r="AD18" i="5"/>
  <c r="AE18" i="5"/>
  <c r="AE7" i="5"/>
  <c r="AE19" i="5"/>
  <c r="AE15" i="5"/>
  <c r="AE11" i="5"/>
  <c r="AE10" i="5"/>
  <c r="AE9" i="5"/>
  <c r="AE16" i="5"/>
  <c r="AE13" i="5"/>
  <c r="AE20" i="5"/>
  <c r="AE8" i="5"/>
  <c r="AE12" i="5"/>
  <c r="AE14" i="5"/>
  <c r="AE17" i="5"/>
  <c r="X11" i="5"/>
  <c r="X9" i="5"/>
  <c r="X10" i="5"/>
  <c r="X8" i="5"/>
  <c r="X7" i="5"/>
  <c r="U12" i="5"/>
  <c r="X19" i="5"/>
  <c r="Z15" i="5"/>
  <c r="Z18" i="5"/>
  <c r="X20" i="5"/>
  <c r="U16" i="5"/>
  <c r="AD21" i="5"/>
  <c r="Z13" i="5"/>
  <c r="Z8" i="5"/>
  <c r="Z7" i="5"/>
  <c r="Z12" i="5"/>
  <c r="Z11" i="5"/>
  <c r="Z10" i="5"/>
  <c r="Z9" i="5"/>
  <c r="Z14" i="5"/>
  <c r="Z17" i="5"/>
  <c r="U15" i="5"/>
  <c r="Z19" i="5"/>
  <c r="AG20" i="5"/>
  <c r="AG13" i="5"/>
  <c r="AG9" i="5"/>
  <c r="AG8" i="5"/>
  <c r="AG17" i="5"/>
  <c r="AG7" i="5"/>
  <c r="AG11" i="5"/>
  <c r="AG15" i="5"/>
  <c r="AG10" i="5"/>
  <c r="AG12" i="5"/>
  <c r="AG18" i="5"/>
  <c r="AG16" i="5"/>
  <c r="AG19" i="5"/>
  <c r="AG14" i="5"/>
  <c r="Z16" i="5"/>
  <c r="U18" i="5"/>
  <c r="Y8" i="5"/>
  <c r="Y9" i="5"/>
  <c r="Y12" i="5"/>
  <c r="Y11" i="5"/>
  <c r="Y7" i="5"/>
  <c r="Y10" i="5"/>
  <c r="Y18" i="5"/>
  <c r="Y15" i="5"/>
  <c r="Y13" i="5"/>
  <c r="AD19" i="5"/>
  <c r="U21" i="5"/>
  <c r="X12" i="5"/>
  <c r="T7" i="5"/>
  <c r="T16" i="5"/>
  <c r="T21" i="5"/>
  <c r="T10" i="5"/>
  <c r="T18" i="5"/>
  <c r="T12" i="5"/>
  <c r="T11" i="5"/>
  <c r="U10" i="5"/>
  <c r="V9" i="5"/>
  <c r="V8" i="5"/>
  <c r="V7" i="5"/>
  <c r="V10" i="5"/>
  <c r="V12" i="5"/>
  <c r="Z20" i="5"/>
  <c r="X16" i="5"/>
  <c r="C8" i="1"/>
  <c r="AJ6" i="1"/>
  <c r="Q22" i="1"/>
  <c r="F21" i="1"/>
  <c r="F20" i="1"/>
  <c r="F19" i="1"/>
  <c r="F18" i="1"/>
  <c r="F17" i="1"/>
  <c r="F16" i="1"/>
  <c r="F15" i="1"/>
  <c r="F14" i="1"/>
  <c r="F13" i="1"/>
  <c r="F12" i="1"/>
  <c r="F11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I19" i="5" l="1"/>
  <c r="AJ19" i="5" s="1"/>
  <c r="AI11" i="5"/>
  <c r="AJ11" i="5" s="1"/>
  <c r="AI15" i="5"/>
  <c r="AJ15" i="5" s="1"/>
  <c r="AI13" i="5"/>
  <c r="AJ13" i="5" s="1"/>
  <c r="AI17" i="5"/>
  <c r="AJ17" i="5" s="1"/>
  <c r="AI20" i="5"/>
  <c r="AJ20" i="5" s="1"/>
  <c r="AI8" i="5"/>
  <c r="AJ8" i="5" s="1"/>
  <c r="AI14" i="5"/>
  <c r="AJ14" i="5" s="1"/>
  <c r="AI9" i="5"/>
  <c r="AJ9" i="5" s="1"/>
  <c r="AI12" i="5"/>
  <c r="AJ12" i="5" s="1"/>
  <c r="C8" i="6" s="1"/>
  <c r="AI16" i="5"/>
  <c r="AJ16" i="5" s="1"/>
  <c r="C12" i="6" s="1"/>
  <c r="AI18" i="5"/>
  <c r="AJ18" i="5" s="1"/>
  <c r="C14" i="6" s="1"/>
  <c r="AI7" i="5"/>
  <c r="AJ7" i="5" s="1"/>
  <c r="C3" i="6" s="1"/>
  <c r="AI21" i="5"/>
  <c r="AJ21" i="5" s="1"/>
  <c r="C17" i="6" s="1"/>
  <c r="AI10" i="5"/>
  <c r="AJ10" i="5" s="1"/>
  <c r="C6" i="6" s="1"/>
  <c r="S22" i="1"/>
  <c r="AH21" i="1"/>
  <c r="AH7" i="1"/>
  <c r="AH17" i="1"/>
  <c r="AH8" i="1"/>
  <c r="AH16" i="1"/>
  <c r="AH10" i="1"/>
  <c r="AH19" i="1"/>
  <c r="AH20" i="1"/>
  <c r="AH11" i="1"/>
  <c r="AH13" i="1"/>
  <c r="AH18" i="1"/>
  <c r="AH12" i="1"/>
  <c r="AH15" i="1"/>
  <c r="AH9" i="1"/>
  <c r="AH14" i="1"/>
  <c r="L22" i="1"/>
  <c r="I22" i="1"/>
  <c r="P22" i="1"/>
  <c r="AG7" i="1" s="1"/>
  <c r="M22" i="1"/>
  <c r="AD7" i="1" s="1"/>
  <c r="J22" i="1"/>
  <c r="F22" i="1"/>
  <c r="W11" i="1" s="1"/>
  <c r="D22" i="1"/>
  <c r="U15" i="1" s="1"/>
  <c r="K22" i="1"/>
  <c r="N22" i="1"/>
  <c r="H22" i="1"/>
  <c r="E22" i="1"/>
  <c r="V11" i="1" s="1"/>
  <c r="G22" i="1"/>
  <c r="O22" i="1"/>
  <c r="C22" i="1"/>
  <c r="T7" i="1" s="1"/>
  <c r="AA22" i="5" l="1"/>
  <c r="AA31" i="5" s="1"/>
  <c r="C10" i="6"/>
  <c r="Z22" i="5"/>
  <c r="Z29" i="5" s="1"/>
  <c r="C9" i="6"/>
  <c r="U22" i="5"/>
  <c r="U26" i="5" s="1"/>
  <c r="C4" i="6"/>
  <c r="AB22" i="5"/>
  <c r="AB29" i="5" s="1"/>
  <c r="C11" i="6"/>
  <c r="AG22" i="5"/>
  <c r="AG26" i="5" s="1"/>
  <c r="C16" i="6"/>
  <c r="X22" i="5"/>
  <c r="X24" i="5" s="1"/>
  <c r="C7" i="6"/>
  <c r="V22" i="5"/>
  <c r="V26" i="5" s="1"/>
  <c r="C5" i="6"/>
  <c r="AD22" i="5"/>
  <c r="AD32" i="5" s="1"/>
  <c r="C13" i="6"/>
  <c r="AF22" i="5"/>
  <c r="AF35" i="5" s="1"/>
  <c r="C15" i="6"/>
  <c r="W22" i="5"/>
  <c r="AH22" i="5"/>
  <c r="Y22" i="5"/>
  <c r="T22" i="5"/>
  <c r="AC22" i="5"/>
  <c r="AE22" i="5"/>
  <c r="T13" i="1"/>
  <c r="U13" i="1"/>
  <c r="U10" i="1"/>
  <c r="T14" i="1"/>
  <c r="U11" i="1"/>
  <c r="T9" i="1"/>
  <c r="T15" i="1"/>
  <c r="T10" i="1"/>
  <c r="T12" i="1"/>
  <c r="U20" i="1"/>
  <c r="U8" i="1"/>
  <c r="U7" i="1"/>
  <c r="U14" i="1"/>
  <c r="U16" i="1"/>
  <c r="T8" i="1"/>
  <c r="T11" i="1"/>
  <c r="U12" i="1"/>
  <c r="U9" i="1"/>
  <c r="T16" i="1"/>
  <c r="T21" i="1"/>
  <c r="Y18" i="1"/>
  <c r="Y7" i="1"/>
  <c r="Z17" i="1"/>
  <c r="Z7" i="1"/>
  <c r="T19" i="1"/>
  <c r="AF21" i="1"/>
  <c r="AF7" i="1"/>
  <c r="AE21" i="1"/>
  <c r="AE7" i="1"/>
  <c r="AA17" i="1"/>
  <c r="AA7" i="1"/>
  <c r="AC18" i="1"/>
  <c r="AC7" i="1"/>
  <c r="T17" i="1"/>
  <c r="T20" i="1"/>
  <c r="X15" i="1"/>
  <c r="X7" i="1"/>
  <c r="AB20" i="1"/>
  <c r="AB7" i="1"/>
  <c r="T18" i="1"/>
  <c r="Y17" i="1"/>
  <c r="Y19" i="1"/>
  <c r="V17" i="1"/>
  <c r="Y16" i="1"/>
  <c r="AC21" i="1"/>
  <c r="X17" i="1"/>
  <c r="AA20" i="1"/>
  <c r="Z18" i="1"/>
  <c r="W20" i="1"/>
  <c r="AA19" i="1"/>
  <c r="AC17" i="1"/>
  <c r="AA16" i="1"/>
  <c r="W13" i="1"/>
  <c r="V15" i="1"/>
  <c r="AG20" i="1"/>
  <c r="AG18" i="1"/>
  <c r="AG10" i="1"/>
  <c r="AG12" i="1"/>
  <c r="AG8" i="1"/>
  <c r="AG15" i="1"/>
  <c r="AG14" i="1"/>
  <c r="AG9" i="1"/>
  <c r="AG16" i="1"/>
  <c r="AG13" i="1"/>
  <c r="AG19" i="1"/>
  <c r="AG17" i="1"/>
  <c r="AG11" i="1"/>
  <c r="Y15" i="1"/>
  <c r="W18" i="1"/>
  <c r="V13" i="1"/>
  <c r="AA21" i="1"/>
  <c r="W15" i="1"/>
  <c r="AB17" i="1"/>
  <c r="Z14" i="1"/>
  <c r="V20" i="1"/>
  <c r="W19" i="1"/>
  <c r="AC19" i="1"/>
  <c r="Z21" i="1"/>
  <c r="Y13" i="1"/>
  <c r="W16" i="1"/>
  <c r="X11" i="1"/>
  <c r="X8" i="1"/>
  <c r="X9" i="1"/>
  <c r="X10" i="1"/>
  <c r="AD17" i="1"/>
  <c r="AD8" i="1"/>
  <c r="AD16" i="1"/>
  <c r="AD14" i="1"/>
  <c r="AD9" i="1"/>
  <c r="AD13" i="1"/>
  <c r="AD15" i="1"/>
  <c r="AD11" i="1"/>
  <c r="AD10" i="1"/>
  <c r="AD12" i="1"/>
  <c r="X13" i="1"/>
  <c r="AB21" i="1"/>
  <c r="X19" i="1"/>
  <c r="AD19" i="1"/>
  <c r="V7" i="1"/>
  <c r="V9" i="1"/>
  <c r="V8" i="1"/>
  <c r="W7" i="1"/>
  <c r="W10" i="1"/>
  <c r="W8" i="1"/>
  <c r="W9" i="1"/>
  <c r="Z19" i="1"/>
  <c r="X21" i="1"/>
  <c r="W14" i="1"/>
  <c r="U21" i="1"/>
  <c r="Z16" i="1"/>
  <c r="U18" i="1"/>
  <c r="AD20" i="1"/>
  <c r="AA18" i="1"/>
  <c r="W21" i="1"/>
  <c r="V12" i="1"/>
  <c r="AB19" i="1"/>
  <c r="V18" i="1"/>
  <c r="AG21" i="1"/>
  <c r="X18" i="1"/>
  <c r="W12" i="1"/>
  <c r="U19" i="1"/>
  <c r="V10" i="1"/>
  <c r="AB15" i="1"/>
  <c r="AB9" i="1"/>
  <c r="AB13" i="1"/>
  <c r="AB14" i="1"/>
  <c r="AB11" i="1"/>
  <c r="AB8" i="1"/>
  <c r="AB10" i="1"/>
  <c r="AB12" i="1"/>
  <c r="AD21" i="1"/>
  <c r="X12" i="1"/>
  <c r="AD18" i="1"/>
  <c r="Y12" i="1"/>
  <c r="Y9" i="1"/>
  <c r="Y11" i="1"/>
  <c r="Y8" i="1"/>
  <c r="Y10" i="1"/>
  <c r="Z13" i="1"/>
  <c r="Z11" i="1"/>
  <c r="Z10" i="1"/>
  <c r="Z8" i="1"/>
  <c r="Z9" i="1"/>
  <c r="Z12" i="1"/>
  <c r="AF19" i="1"/>
  <c r="AF18" i="1"/>
  <c r="AF11" i="1"/>
  <c r="AF15" i="1"/>
  <c r="AF16" i="1"/>
  <c r="AF13" i="1"/>
  <c r="AF9" i="1"/>
  <c r="AF10" i="1"/>
  <c r="AF8" i="1"/>
  <c r="AF12" i="1"/>
  <c r="AF14" i="1"/>
  <c r="AF17" i="1"/>
  <c r="AE18" i="1"/>
  <c r="AE9" i="1"/>
  <c r="AE14" i="1"/>
  <c r="AE15" i="1"/>
  <c r="AE13" i="1"/>
  <c r="AE17" i="1"/>
  <c r="AE8" i="1"/>
  <c r="AE16" i="1"/>
  <c r="AE11" i="1"/>
  <c r="AE10" i="1"/>
  <c r="AE12" i="1"/>
  <c r="AA14" i="1"/>
  <c r="AA8" i="1"/>
  <c r="AA9" i="1"/>
  <c r="AA13" i="1"/>
  <c r="AA10" i="1"/>
  <c r="AA11" i="1"/>
  <c r="AA12" i="1"/>
  <c r="AC16" i="1"/>
  <c r="AC11" i="1"/>
  <c r="AC15" i="1"/>
  <c r="AC10" i="1"/>
  <c r="AC12" i="1"/>
  <c r="AC8" i="1"/>
  <c r="AC14" i="1"/>
  <c r="AC9" i="1"/>
  <c r="AC13" i="1"/>
  <c r="AF20" i="1"/>
  <c r="AB18" i="1"/>
  <c r="Z15" i="1"/>
  <c r="X16" i="1"/>
  <c r="V21" i="1"/>
  <c r="U17" i="1"/>
  <c r="V16" i="1"/>
  <c r="AE19" i="1"/>
  <c r="X20" i="1"/>
  <c r="AC20" i="1"/>
  <c r="AA15" i="1"/>
  <c r="Y14" i="1"/>
  <c r="W17" i="1"/>
  <c r="Z20" i="1"/>
  <c r="V14" i="1"/>
  <c r="AE20" i="1"/>
  <c r="AB16" i="1"/>
  <c r="Y20" i="1"/>
  <c r="X14" i="1"/>
  <c r="V19" i="1"/>
  <c r="Y21" i="1"/>
  <c r="AA30" i="5" l="1"/>
  <c r="AD36" i="5"/>
  <c r="V32" i="5"/>
  <c r="AA34" i="5"/>
  <c r="U32" i="5"/>
  <c r="U29" i="5"/>
  <c r="Z30" i="5"/>
  <c r="AF37" i="5"/>
  <c r="V38" i="5"/>
  <c r="Z33" i="5"/>
  <c r="U24" i="5"/>
  <c r="AG33" i="5"/>
  <c r="V29" i="5"/>
  <c r="X36" i="5"/>
  <c r="AA28" i="5"/>
  <c r="U35" i="5"/>
  <c r="AD26" i="5"/>
  <c r="AG29" i="5"/>
  <c r="AB32" i="5"/>
  <c r="AG38" i="5"/>
  <c r="AF34" i="5"/>
  <c r="AG28" i="5"/>
  <c r="AD29" i="5"/>
  <c r="Z25" i="5"/>
  <c r="X33" i="5"/>
  <c r="AB36" i="5"/>
  <c r="AD24" i="5"/>
  <c r="Z24" i="5"/>
  <c r="X27" i="5"/>
  <c r="AB28" i="5"/>
  <c r="AF28" i="5"/>
  <c r="AF30" i="5"/>
  <c r="V35" i="5"/>
  <c r="V37" i="5"/>
  <c r="V31" i="5"/>
  <c r="V27" i="5"/>
  <c r="AA38" i="5"/>
  <c r="AA29" i="5"/>
  <c r="AA27" i="5"/>
  <c r="AA24" i="5"/>
  <c r="U34" i="5"/>
  <c r="U36" i="5"/>
  <c r="U33" i="5"/>
  <c r="U28" i="5"/>
  <c r="AF32" i="5"/>
  <c r="AF26" i="5"/>
  <c r="AF27" i="5"/>
  <c r="AF36" i="5"/>
  <c r="AG25" i="5"/>
  <c r="AG34" i="5"/>
  <c r="AG27" i="5"/>
  <c r="AG37" i="5"/>
  <c r="V30" i="5"/>
  <c r="V34" i="5"/>
  <c r="V33" i="5"/>
  <c r="V24" i="5"/>
  <c r="AA35" i="5"/>
  <c r="AA26" i="5"/>
  <c r="AA37" i="5"/>
  <c r="AA33" i="5"/>
  <c r="U31" i="5"/>
  <c r="U38" i="5"/>
  <c r="U37" i="5"/>
  <c r="U25" i="5"/>
  <c r="AF25" i="5"/>
  <c r="AF31" i="5"/>
  <c r="AF33" i="5"/>
  <c r="AG24" i="5"/>
  <c r="AG30" i="5"/>
  <c r="AG31" i="5"/>
  <c r="V36" i="5"/>
  <c r="V28" i="5"/>
  <c r="V25" i="5"/>
  <c r="AA36" i="5"/>
  <c r="AA25" i="5"/>
  <c r="AA32" i="5"/>
  <c r="U30" i="5"/>
  <c r="U27" i="5"/>
  <c r="AF38" i="5"/>
  <c r="AF24" i="5"/>
  <c r="AF29" i="5"/>
  <c r="AG32" i="5"/>
  <c r="AG36" i="5"/>
  <c r="AG35" i="5"/>
  <c r="AB27" i="5"/>
  <c r="AD37" i="5"/>
  <c r="AD35" i="5"/>
  <c r="Z37" i="5"/>
  <c r="Z31" i="5"/>
  <c r="X37" i="5"/>
  <c r="X26" i="5"/>
  <c r="AB38" i="5"/>
  <c r="AB25" i="5"/>
  <c r="AD31" i="5"/>
  <c r="AD25" i="5"/>
  <c r="Z38" i="5"/>
  <c r="Z27" i="5"/>
  <c r="X29" i="5"/>
  <c r="X28" i="5"/>
  <c r="AB37" i="5"/>
  <c r="AB33" i="5"/>
  <c r="AD38" i="5"/>
  <c r="AD30" i="5"/>
  <c r="AD27" i="5"/>
  <c r="AD34" i="5"/>
  <c r="Z32" i="5"/>
  <c r="Z28" i="5"/>
  <c r="Z26" i="5"/>
  <c r="X38" i="5"/>
  <c r="X34" i="5"/>
  <c r="X32" i="5"/>
  <c r="X25" i="5"/>
  <c r="AB35" i="5"/>
  <c r="AB24" i="5"/>
  <c r="AB31" i="5"/>
  <c r="AD33" i="5"/>
  <c r="AD28" i="5"/>
  <c r="Z36" i="5"/>
  <c r="Z35" i="5"/>
  <c r="Z34" i="5"/>
  <c r="X30" i="5"/>
  <c r="X31" i="5"/>
  <c r="X35" i="5"/>
  <c r="AB34" i="5"/>
  <c r="AB26" i="5"/>
  <c r="AB30" i="5"/>
  <c r="AC33" i="5"/>
  <c r="AC32" i="5"/>
  <c r="AC30" i="5"/>
  <c r="AC34" i="5"/>
  <c r="AC28" i="5"/>
  <c r="AC25" i="5"/>
  <c r="AC24" i="5"/>
  <c r="AC27" i="5"/>
  <c r="AC29" i="5"/>
  <c r="AC35" i="5"/>
  <c r="AC26" i="5"/>
  <c r="AC31" i="5"/>
  <c r="AC38" i="5"/>
  <c r="AC37" i="5"/>
  <c r="AC36" i="5"/>
  <c r="T24" i="5"/>
  <c r="T33" i="5"/>
  <c r="T27" i="5"/>
  <c r="T38" i="5"/>
  <c r="T32" i="5"/>
  <c r="T26" i="5"/>
  <c r="T36" i="5"/>
  <c r="T28" i="5"/>
  <c r="T29" i="5"/>
  <c r="T35" i="5"/>
  <c r="T25" i="5"/>
  <c r="T37" i="5"/>
  <c r="T30" i="5"/>
  <c r="T34" i="5"/>
  <c r="T31" i="5"/>
  <c r="AE35" i="5"/>
  <c r="AE32" i="5"/>
  <c r="AE27" i="5"/>
  <c r="AE28" i="5"/>
  <c r="AE26" i="5"/>
  <c r="AE25" i="5"/>
  <c r="AE31" i="5"/>
  <c r="AE34" i="5"/>
  <c r="AE29" i="5"/>
  <c r="AE30" i="5"/>
  <c r="AE37" i="5"/>
  <c r="AE33" i="5"/>
  <c r="AE36" i="5"/>
  <c r="AE24" i="5"/>
  <c r="AE38" i="5"/>
  <c r="AH38" i="5"/>
  <c r="AH35" i="5"/>
  <c r="AH24" i="5"/>
  <c r="AH30" i="5"/>
  <c r="AH37" i="5"/>
  <c r="AH26" i="5"/>
  <c r="AH27" i="5"/>
  <c r="AH36" i="5"/>
  <c r="AH31" i="5"/>
  <c r="AH32" i="5"/>
  <c r="AH34" i="5"/>
  <c r="AH25" i="5"/>
  <c r="AH29" i="5"/>
  <c r="AH28" i="5"/>
  <c r="AH33" i="5"/>
  <c r="Y29" i="5"/>
  <c r="Y35" i="5"/>
  <c r="Y28" i="5"/>
  <c r="Y30" i="5"/>
  <c r="Y24" i="5"/>
  <c r="Y26" i="5"/>
  <c r="Y25" i="5"/>
  <c r="Y32" i="5"/>
  <c r="Y27" i="5"/>
  <c r="Y33" i="5"/>
  <c r="Y38" i="5"/>
  <c r="Y34" i="5"/>
  <c r="Y37" i="5"/>
  <c r="Y36" i="5"/>
  <c r="Y31" i="5"/>
  <c r="W27" i="5"/>
  <c r="W25" i="5"/>
  <c r="W28" i="5"/>
  <c r="W24" i="5"/>
  <c r="W26" i="5"/>
  <c r="W30" i="5"/>
  <c r="W35" i="5"/>
  <c r="W34" i="5"/>
  <c r="W31" i="5"/>
  <c r="W32" i="5"/>
  <c r="W38" i="5"/>
  <c r="W37" i="5"/>
  <c r="W29" i="5"/>
  <c r="W33" i="5"/>
  <c r="W36" i="5"/>
  <c r="AI21" i="1"/>
  <c r="AJ21" i="1" s="1"/>
  <c r="B17" i="6" s="1"/>
  <c r="AI8" i="1"/>
  <c r="AI12" i="1"/>
  <c r="AJ12" i="1" s="1"/>
  <c r="B8" i="6" s="1"/>
  <c r="AI9" i="1"/>
  <c r="AI11" i="1"/>
  <c r="AJ11" i="1" s="1"/>
  <c r="B7" i="6" s="1"/>
  <c r="AI13" i="1"/>
  <c r="AJ13" i="1" s="1"/>
  <c r="B9" i="6" s="1"/>
  <c r="AI16" i="1"/>
  <c r="AJ16" i="1" s="1"/>
  <c r="B12" i="6" s="1"/>
  <c r="AI20" i="1"/>
  <c r="AJ20" i="1" s="1"/>
  <c r="B16" i="6" s="1"/>
  <c r="AI18" i="1"/>
  <c r="AJ18" i="1" s="1"/>
  <c r="B14" i="6" s="1"/>
  <c r="AI10" i="1"/>
  <c r="AI14" i="1"/>
  <c r="AJ14" i="1" s="1"/>
  <c r="B10" i="6" s="1"/>
  <c r="AI19" i="1"/>
  <c r="AJ19" i="1" s="1"/>
  <c r="B15" i="6" s="1"/>
  <c r="AI15" i="1"/>
  <c r="AJ15" i="1" s="1"/>
  <c r="B11" i="6" s="1"/>
  <c r="AI17" i="1"/>
  <c r="AJ17" i="1" s="1"/>
  <c r="B13" i="6" s="1"/>
  <c r="AI29" i="5" l="1"/>
  <c r="AL12" i="5" s="1"/>
  <c r="AM12" i="5" s="1"/>
  <c r="AI37" i="5"/>
  <c r="AL20" i="5" s="1"/>
  <c r="AM20" i="5" s="1"/>
  <c r="AI28" i="5"/>
  <c r="AL11" i="5" s="1"/>
  <c r="AM11" i="5" s="1"/>
  <c r="AI38" i="5"/>
  <c r="AL21" i="5" s="1"/>
  <c r="AM21" i="5" s="1"/>
  <c r="AI30" i="5"/>
  <c r="AL13" i="5" s="1"/>
  <c r="AM13" i="5" s="1"/>
  <c r="AI32" i="5"/>
  <c r="AL15" i="5" s="1"/>
  <c r="AM15" i="5" s="1"/>
  <c r="AI31" i="5"/>
  <c r="AL14" i="5" s="1"/>
  <c r="AM14" i="5" s="1"/>
  <c r="AI25" i="5"/>
  <c r="AL8" i="5" s="1"/>
  <c r="AM8" i="5" s="1"/>
  <c r="AI36" i="5"/>
  <c r="AL19" i="5" s="1"/>
  <c r="AM19" i="5" s="1"/>
  <c r="AI27" i="5"/>
  <c r="AL10" i="5" s="1"/>
  <c r="AM10" i="5" s="1"/>
  <c r="AI24" i="5"/>
  <c r="AL7" i="5" s="1"/>
  <c r="AM7" i="5" s="1"/>
  <c r="AI34" i="5"/>
  <c r="AL17" i="5" s="1"/>
  <c r="AM17" i="5" s="1"/>
  <c r="AI35" i="5"/>
  <c r="AL18" i="5" s="1"/>
  <c r="AM18" i="5" s="1"/>
  <c r="AI26" i="5"/>
  <c r="AL9" i="5" s="1"/>
  <c r="AM9" i="5" s="1"/>
  <c r="AI33" i="5"/>
  <c r="AL16" i="5" s="1"/>
  <c r="AM16" i="5" s="1"/>
  <c r="AA22" i="1"/>
  <c r="AA24" i="1" s="1"/>
  <c r="AC22" i="1"/>
  <c r="AC24" i="1" s="1"/>
  <c r="Y22" i="1"/>
  <c r="Y24" i="1" s="1"/>
  <c r="AG22" i="1"/>
  <c r="AG24" i="1" s="1"/>
  <c r="Z22" i="1"/>
  <c r="Z24" i="1" s="1"/>
  <c r="AF22" i="1"/>
  <c r="AF24" i="1" s="1"/>
  <c r="AD22" i="1"/>
  <c r="AD24" i="1" s="1"/>
  <c r="AB22" i="1"/>
  <c r="AB24" i="1" s="1"/>
  <c r="AE22" i="1"/>
  <c r="AE24" i="1" s="1"/>
  <c r="X22" i="1"/>
  <c r="X24" i="1" s="1"/>
  <c r="AH22" i="1"/>
  <c r="AH24" i="1" s="1"/>
  <c r="AJ9" i="1"/>
  <c r="B5" i="6" s="1"/>
  <c r="AJ10" i="1"/>
  <c r="B6" i="6" s="1"/>
  <c r="AJ8" i="1"/>
  <c r="B4" i="6" s="1"/>
  <c r="X29" i="1" l="1"/>
  <c r="Z27" i="1"/>
  <c r="AA37" i="1"/>
  <c r="B3" i="5"/>
  <c r="D3" i="5" s="1"/>
  <c r="E3" i="5" s="1"/>
  <c r="AE29" i="1"/>
  <c r="Z31" i="1"/>
  <c r="AE28" i="1"/>
  <c r="AA26" i="1"/>
  <c r="X30" i="1"/>
  <c r="X28" i="1"/>
  <c r="AE35" i="1"/>
  <c r="AC32" i="1"/>
  <c r="AA29" i="1"/>
  <c r="X35" i="1"/>
  <c r="AE38" i="1"/>
  <c r="Z37" i="1"/>
  <c r="AA33" i="1"/>
  <c r="AE27" i="1"/>
  <c r="Z38" i="1"/>
  <c r="Z29" i="1"/>
  <c r="AA36" i="1"/>
  <c r="AA31" i="1"/>
  <c r="AE34" i="1"/>
  <c r="AE26" i="1"/>
  <c r="AE32" i="1"/>
  <c r="Z36" i="1"/>
  <c r="Z35" i="1"/>
  <c r="Z28" i="1"/>
  <c r="Z30" i="1"/>
  <c r="AA34" i="1"/>
  <c r="AA38" i="1"/>
  <c r="AA28" i="1"/>
  <c r="AE36" i="1"/>
  <c r="AE30" i="1"/>
  <c r="Z32" i="1"/>
  <c r="Z26" i="1"/>
  <c r="AA35" i="1"/>
  <c r="AA25" i="1"/>
  <c r="AE37" i="1"/>
  <c r="AE31" i="1"/>
  <c r="AE25" i="1"/>
  <c r="AE33" i="1"/>
  <c r="Z34" i="1"/>
  <c r="Z33" i="1"/>
  <c r="Z25" i="1"/>
  <c r="AA32" i="1"/>
  <c r="AA27" i="1"/>
  <c r="AA30" i="1"/>
  <c r="AD34" i="1"/>
  <c r="AC27" i="1"/>
  <c r="AH26" i="1"/>
  <c r="X31" i="1"/>
  <c r="AC38" i="1"/>
  <c r="Y32" i="1"/>
  <c r="AH34" i="1"/>
  <c r="X33" i="1"/>
  <c r="X27" i="1"/>
  <c r="AC35" i="1"/>
  <c r="AF29" i="1"/>
  <c r="AF33" i="1"/>
  <c r="AF37" i="1"/>
  <c r="AF34" i="1"/>
  <c r="AC34" i="1"/>
  <c r="AC26" i="1"/>
  <c r="AC30" i="1"/>
  <c r="AF30" i="1"/>
  <c r="AF35" i="1"/>
  <c r="AF25" i="1"/>
  <c r="X37" i="1"/>
  <c r="X34" i="1"/>
  <c r="X25" i="1"/>
  <c r="AC37" i="1"/>
  <c r="AC31" i="1"/>
  <c r="AC28" i="1"/>
  <c r="AF27" i="1"/>
  <c r="AF26" i="1"/>
  <c r="AF28" i="1"/>
  <c r="X38" i="1"/>
  <c r="X36" i="1"/>
  <c r="X32" i="1"/>
  <c r="X26" i="1"/>
  <c r="AC36" i="1"/>
  <c r="AC29" i="1"/>
  <c r="AC25" i="1"/>
  <c r="AC33" i="1"/>
  <c r="AF38" i="1"/>
  <c r="AF31" i="1"/>
  <c r="AF32" i="1"/>
  <c r="AF36" i="1"/>
  <c r="AH28" i="1"/>
  <c r="Y34" i="1"/>
  <c r="AD31" i="1"/>
  <c r="AH25" i="1"/>
  <c r="AH29" i="1"/>
  <c r="Y38" i="1"/>
  <c r="AD29" i="1"/>
  <c r="AB33" i="1"/>
  <c r="AG28" i="1"/>
  <c r="AB29" i="1"/>
  <c r="AH27" i="1"/>
  <c r="AH36" i="1"/>
  <c r="AH35" i="1"/>
  <c r="AB27" i="1"/>
  <c r="Y33" i="1"/>
  <c r="Y27" i="1"/>
  <c r="AG36" i="1"/>
  <c r="AD35" i="1"/>
  <c r="AD28" i="1"/>
  <c r="AG26" i="1"/>
  <c r="AH33" i="1"/>
  <c r="AH32" i="1"/>
  <c r="AH38" i="1"/>
  <c r="Y31" i="1"/>
  <c r="Y26" i="1"/>
  <c r="AG37" i="1"/>
  <c r="AD38" i="1"/>
  <c r="AD30" i="1"/>
  <c r="AB36" i="1"/>
  <c r="AB31" i="1"/>
  <c r="AG31" i="1"/>
  <c r="AG30" i="1"/>
  <c r="AH31" i="1"/>
  <c r="AH37" i="1"/>
  <c r="AH30" i="1"/>
  <c r="AB35" i="1"/>
  <c r="AB34" i="1"/>
  <c r="AB28" i="1"/>
  <c r="AB32" i="1"/>
  <c r="Y35" i="1"/>
  <c r="Y37" i="1"/>
  <c r="Y25" i="1"/>
  <c r="Y29" i="1"/>
  <c r="AG29" i="1"/>
  <c r="AG32" i="1"/>
  <c r="AG33" i="1"/>
  <c r="AD36" i="1"/>
  <c r="AD32" i="1"/>
  <c r="AD25" i="1"/>
  <c r="AB37" i="1"/>
  <c r="AB25" i="1"/>
  <c r="AG27" i="1"/>
  <c r="AB38" i="1"/>
  <c r="AB26" i="1"/>
  <c r="AB30" i="1"/>
  <c r="Y30" i="1"/>
  <c r="Y36" i="1"/>
  <c r="Y28" i="1"/>
  <c r="AG38" i="1"/>
  <c r="AG35" i="1"/>
  <c r="AG25" i="1"/>
  <c r="AG34" i="1"/>
  <c r="AD37" i="1"/>
  <c r="AD33" i="1"/>
  <c r="AD26" i="1"/>
  <c r="AD27" i="1"/>
  <c r="W22" i="1"/>
  <c r="W24" i="1" s="1"/>
  <c r="U22" i="1"/>
  <c r="U25" i="1" s="1"/>
  <c r="V22" i="1"/>
  <c r="AI7" i="1"/>
  <c r="U33" i="1" l="1"/>
  <c r="U24" i="1"/>
  <c r="W35" i="1"/>
  <c r="W30" i="1"/>
  <c r="W36" i="1"/>
  <c r="W25" i="1"/>
  <c r="W31" i="1"/>
  <c r="W26" i="1"/>
  <c r="W32" i="1"/>
  <c r="U27" i="1"/>
  <c r="U37" i="1"/>
  <c r="U38" i="1"/>
  <c r="U32" i="1"/>
  <c r="U28" i="1"/>
  <c r="U26" i="1"/>
  <c r="U36" i="1"/>
  <c r="U35" i="1"/>
  <c r="U31" i="1"/>
  <c r="W38" i="1"/>
  <c r="W34" i="1"/>
  <c r="W28" i="1"/>
  <c r="W27" i="1"/>
  <c r="U29" i="1"/>
  <c r="U34" i="1"/>
  <c r="U30" i="1"/>
  <c r="W33" i="1"/>
  <c r="W29" i="1"/>
  <c r="W37" i="1"/>
  <c r="V24" i="1"/>
  <c r="V26" i="1"/>
  <c r="V25" i="1"/>
  <c r="V35" i="1"/>
  <c r="V32" i="1"/>
  <c r="V37" i="1"/>
  <c r="V34" i="1"/>
  <c r="V36" i="1"/>
  <c r="V38" i="1"/>
  <c r="V27" i="1"/>
  <c r="V29" i="1"/>
  <c r="V31" i="1"/>
  <c r="V28" i="1"/>
  <c r="V33" i="1"/>
  <c r="V30" i="1"/>
  <c r="AJ7" i="1"/>
  <c r="B3" i="6" s="1"/>
  <c r="T22" i="1" l="1"/>
  <c r="T37" i="1" l="1"/>
  <c r="AI37" i="1" s="1"/>
  <c r="AL20" i="1" s="1"/>
  <c r="AM20" i="1" s="1"/>
  <c r="T34" i="1"/>
  <c r="AI34" i="1" s="1"/>
  <c r="AL17" i="1" s="1"/>
  <c r="AM17" i="1" s="1"/>
  <c r="T28" i="1"/>
  <c r="AI28" i="1" s="1"/>
  <c r="AL11" i="1" s="1"/>
  <c r="AM11" i="1" s="1"/>
  <c r="T35" i="1"/>
  <c r="AI35" i="1" s="1"/>
  <c r="AL18" i="1" s="1"/>
  <c r="AM18" i="1" s="1"/>
  <c r="T31" i="1"/>
  <c r="AI31" i="1" s="1"/>
  <c r="AL14" i="1" s="1"/>
  <c r="AM14" i="1" s="1"/>
  <c r="T32" i="1"/>
  <c r="AI32" i="1" s="1"/>
  <c r="AL15" i="1" s="1"/>
  <c r="AM15" i="1" s="1"/>
  <c r="T30" i="1"/>
  <c r="AI30" i="1" s="1"/>
  <c r="AL13" i="1" s="1"/>
  <c r="AM13" i="1" s="1"/>
  <c r="T38" i="1"/>
  <c r="AI38" i="1" s="1"/>
  <c r="AL21" i="1" s="1"/>
  <c r="AM21" i="1" s="1"/>
  <c r="T29" i="1"/>
  <c r="AI29" i="1" s="1"/>
  <c r="AL12" i="1" s="1"/>
  <c r="AM12" i="1" s="1"/>
  <c r="T33" i="1"/>
  <c r="AI33" i="1" s="1"/>
  <c r="AL16" i="1" s="1"/>
  <c r="AM16" i="1" s="1"/>
  <c r="T36" i="1"/>
  <c r="AI36" i="1" s="1"/>
  <c r="AL19" i="1" s="1"/>
  <c r="AM19" i="1" s="1"/>
  <c r="T26" i="1"/>
  <c r="AI26" i="1" s="1"/>
  <c r="AL9" i="1" s="1"/>
  <c r="AM9" i="1" s="1"/>
  <c r="T25" i="1"/>
  <c r="AI25" i="1" s="1"/>
  <c r="AL8" i="1" s="1"/>
  <c r="AM8" i="1" s="1"/>
  <c r="T27" i="1"/>
  <c r="AI27" i="1" s="1"/>
  <c r="AL10" i="1" s="1"/>
  <c r="AM10" i="1" s="1"/>
  <c r="T24" i="1"/>
  <c r="AI24" i="1" s="1"/>
  <c r="AL7" i="1" s="1"/>
  <c r="AM7" i="1" s="1"/>
  <c r="B3" i="1" l="1"/>
  <c r="D3" i="1" s="1"/>
  <c r="E3" i="1" s="1"/>
</calcChain>
</file>

<file path=xl/sharedStrings.xml><?xml version="1.0" encoding="utf-8"?>
<sst xmlns="http://schemas.openxmlformats.org/spreadsheetml/2006/main" count="240" uniqueCount="79">
  <si>
    <t>R1</t>
  </si>
  <si>
    <t>R2</t>
  </si>
  <si>
    <t>R3</t>
  </si>
  <si>
    <t>R4</t>
  </si>
  <si>
    <t>r1</t>
  </si>
  <si>
    <t>r2</t>
  </si>
  <si>
    <t>r3</t>
  </si>
  <si>
    <t>r4</t>
  </si>
  <si>
    <t>CI</t>
  </si>
  <si>
    <t>COMPARACIÓN POR PARES</t>
  </si>
  <si>
    <t>CÁLCULO DE AUTOVALORES</t>
  </si>
  <si>
    <t>Lamda Max</t>
  </si>
  <si>
    <t>CR</t>
  </si>
  <si>
    <t>S</t>
  </si>
  <si>
    <t>Criterio 1</t>
  </si>
  <si>
    <t>Criterio 2</t>
  </si>
  <si>
    <t>Coste</t>
  </si>
  <si>
    <t>Recta Ref 1</t>
  </si>
  <si>
    <t>Recta Ref 2</t>
  </si>
  <si>
    <t>Valor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</si>
  <si>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</si>
  <si>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</si>
  <si>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</si>
  <si>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</si>
  <si>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</si>
  <si>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</si>
  <si>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</si>
  <si>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</si>
  <si>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</si>
  <si>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</si>
  <si>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</si>
  <si>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</si>
  <si>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</si>
  <si>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</si>
  <si>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</si>
  <si>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</si>
  <si>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</si>
  <si>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</si>
  <si>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</si>
  <si>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</si>
  <si>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</si>
  <si>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</si>
  <si>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# Rq</t>
  </si>
  <si>
    <t>Autovalores</t>
  </si>
  <si>
    <t>Análisis de Consistencia</t>
  </si>
  <si>
    <t>Requisitos</t>
  </si>
  <si>
    <t>Id</t>
  </si>
  <si>
    <t>Descripción</t>
  </si>
  <si>
    <t>Nombre</t>
  </si>
  <si>
    <t>Registrarse en el sistema</t>
  </si>
  <si>
    <t>Iniciar sesión en el sistema</t>
  </si>
  <si>
    <t>Editar perfil</t>
  </si>
  <si>
    <t>Cerrar sesión</t>
  </si>
  <si>
    <t>Añadir gasto</t>
  </si>
  <si>
    <t>Filtrar participantes</t>
  </si>
  <si>
    <t>Asociar actividad</t>
  </si>
  <si>
    <t>Calcular balance</t>
  </si>
  <si>
    <t>Registrar pago</t>
  </si>
  <si>
    <t>Creación de grupos de gasto</t>
  </si>
  <si>
    <t>Chat entre usuarios/grupal</t>
  </si>
  <si>
    <t>Crear actividad</t>
  </si>
  <si>
    <t>Añadir reseña</t>
  </si>
  <si>
    <t>Eliminar grupo</t>
  </si>
  <si>
    <t>Configurar métodos de pago</t>
  </si>
  <si>
    <t>Crear un nuevo usuario en el sistema</t>
  </si>
  <si>
    <t>Acceder a la aplicación con las credenciales de un usuario</t>
  </si>
  <si>
    <t>Modificar la información del usuario y añadir amigos</t>
  </si>
  <si>
    <t>Modificar los métodos de pago disponibles para el usuario</t>
  </si>
  <si>
    <t>Salir de la sesión iniciada en el dispositivo</t>
  </si>
  <si>
    <t>Crear un nuevo gasto incluyendo participantes, pagadores y deudores</t>
  </si>
  <si>
    <t>Filtrar el listado de los participantes de un grupo</t>
  </si>
  <si>
    <t>Asociar una actividad previamente creada a un gasto</t>
  </si>
  <si>
    <t>Ajustar el balance de los participantes de un gasto</t>
  </si>
  <si>
    <t>Registrar un pago entre participantes de un gasto</t>
  </si>
  <si>
    <t>Crear un nuevo grupo de gasto, añadiendo sus miembros</t>
  </si>
  <si>
    <t>Enviar mensajes a otros usuarios o al chat grupal</t>
  </si>
  <si>
    <t>Eliminar los datos de un grupo</t>
  </si>
  <si>
    <t>Crear una nueva actividad con todos sus datos asociados</t>
  </si>
  <si>
    <t>Añadir una reseña y una puntuación a una actividad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</si>
</sst>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00"/>
      <name val="Symbol"/>
      <family val="1"/>
      <charset val="2"/>
    </font>
    <font>
      <b/>
      <sz val="11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2" borderId="0" xfId="0" applyFont="1" applyFill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9" fontId="7" fillId="9" borderId="0" xfId="1" applyFont="1" applyFill="1" applyAlignment="1" applyProtection="1">
      <alignment horizontal="center"/>
    </xf>
    <xf numFmtId="2" fontId="0" fillId="6" borderId="0" xfId="0" applyNumberFormat="1" applyFill="1" applyAlignment="1">
      <alignment horizontal="center"/>
    </xf>
    <xf numFmtId="9" fontId="0" fillId="0" borderId="0" xfId="0" applyNumberFormat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3" fillId="11" borderId="0" xfId="0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2" fillId="11" borderId="0" xfId="0" applyFont="1" applyFill="1" applyAlignment="1" applyProtection="1">
      <alignment horizontal="right"/>
      <protection hidden="1"/>
    </xf>
    <xf numFmtId="2" fontId="0" fillId="12" borderId="11" xfId="0" applyNumberFormat="1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2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2" fontId="0" fillId="2" borderId="11" xfId="0" applyNumberFormat="1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8" borderId="14" xfId="0" applyFill="1" applyBorder="1"/>
    <xf numFmtId="0" fontId="0" fillId="8" borderId="15" xfId="0" applyFill="1" applyBorder="1"/>
    <xf numFmtId="0" fontId="2" fillId="8" borderId="13" xfId="0" applyFont="1" applyFill="1" applyBorder="1" applyAlignment="1">
      <alignment horizontal="right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right"/>
    </xf>
    <xf numFmtId="0" fontId="0" fillId="8" borderId="17" xfId="0" applyFill="1" applyBorder="1"/>
    <xf numFmtId="0" fontId="0" fillId="8" borderId="18" xfId="0" applyFill="1" applyBorder="1"/>
    <xf numFmtId="0" fontId="2" fillId="0" borderId="16" xfId="0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9" fillId="0" borderId="0" xfId="0" applyFont="1" applyAlignment="1">
      <alignment horizontal="center"/>
    </xf>
    <xf numFmtId="0" fontId="5" fillId="5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8" fillId="10" borderId="0" xfId="0" applyFont="1" applyFill="1" applyAlignment="1">
      <alignment horizontal="center" vertical="center" textRotation="180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Coste</a:t>
            </a:r>
            <a:r>
              <a:rPr lang="es-ES" baseline="0"/>
              <a:t> - Valor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Grafico!$C$2</c:f>
              <c:strCache>
                <c:ptCount val="1"/>
                <c:pt idx="0">
                  <c:v>Coste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solidFill>
                  <a:schemeClr val="tx1">
                    <a:lumMod val="25000"/>
                    <a:lumOff val="75000"/>
                    <a:alpha val="78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39BCF5-41A7-4113-AFB4-13826D20A88C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3DA-48DE-8618-0374B2497A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700F33-B4B0-4640-86C7-0AA255F13F4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DA-48DE-8618-0374B2497A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1267C7-448E-49BD-9186-76DED942117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DA-48DE-8618-0374B2497A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700901-7C36-45D4-9B99-361A7213CE73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DA-48DE-8618-0374B2497A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142FAF-2136-4C17-960E-2F12B30C70D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DA-48DE-8618-0374B2497A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359B9A-5BDA-4BDE-94D2-52DDE5DC338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DA-48DE-8618-0374B2497A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89C644-B29B-4A3D-9EF0-2EA650D3BAB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DA-48DE-8618-0374B2497A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022CA9C-70D3-46C7-81C1-2553A16842A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DA-48DE-8618-0374B2497A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E113D63-B160-4AB4-80E6-81295746EE50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3DA-48DE-8618-0374B2497A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60575D-6050-44B9-90ED-FB80B27F0E8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3DA-48DE-8618-0374B2497A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DB2C594-43EB-4921-A6EA-6ED24EE3AEA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3DA-48DE-8618-0374B2497A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DD2C76-B3A6-4B7F-AC73-06C3366F9FF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3DA-48DE-8618-0374B2497A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917AA10-DAE9-4992-86B0-CE533A6FC180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3DA-48DE-8618-0374B2497A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D8C7CEA-1BBB-4F65-89F3-986FF1CB072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3DA-48DE-8618-0374B2497A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9292BD0-C118-444B-9C1F-96FAD4EB421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3DA-48DE-8618-0374B2497AA0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Grafico!$C$3:$C$17</c:f>
              <c:numCache>
                <c:formatCode>0%</c:formatCode>
                <c:ptCount val="15"/>
                <c:pt idx="0">
                  <c:v>8.1459583304640676E-2</c:v>
                </c:pt>
                <c:pt idx="1">
                  <c:v>9.0662717571566215E-2</c:v>
                </c:pt>
                <c:pt idx="2">
                  <c:v>7.5770255778242437E-2</c:v>
                </c:pt>
                <c:pt idx="3">
                  <c:v>9.9939828678483361E-2</c:v>
                </c:pt>
                <c:pt idx="4">
                  <c:v>5.2132063433937982E-2</c:v>
                </c:pt>
                <c:pt idx="5">
                  <c:v>7.5628672781445083E-2</c:v>
                </c:pt>
                <c:pt idx="6">
                  <c:v>3.024865430206684E-2</c:v>
                </c:pt>
                <c:pt idx="7">
                  <c:v>4.8371454183385162E-2</c:v>
                </c:pt>
                <c:pt idx="8">
                  <c:v>7.4004025795217268E-2</c:v>
                </c:pt>
                <c:pt idx="9">
                  <c:v>3.9611797424148019E-2</c:v>
                </c:pt>
                <c:pt idx="10">
                  <c:v>4.5280315858482717E-2</c:v>
                </c:pt>
                <c:pt idx="11">
                  <c:v>5.8350763171077423E-2</c:v>
                </c:pt>
                <c:pt idx="12">
                  <c:v>6.7446935208653011E-2</c:v>
                </c:pt>
                <c:pt idx="13">
                  <c:v>6.9879350717634986E-2</c:v>
                </c:pt>
                <c:pt idx="14">
                  <c:v>9.1213581791018752E-2</c:v>
                </c:pt>
              </c:numCache>
            </c:numRef>
          </c:xVal>
          <c:yVal>
            <c:numRef>
              <c:f>Grafico!$B$3:$B$17</c:f>
              <c:numCache>
                <c:formatCode>0%</c:formatCode>
                <c:ptCount val="15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6.6666666666666666E-2</c:v>
                </c:pt>
                <c:pt idx="9">
                  <c:v>6.6666666666666666E-2</c:v>
                </c:pt>
                <c:pt idx="10">
                  <c:v>6.6666666666666666E-2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6.6666666666666666E-2</c:v>
                </c:pt>
                <c:pt idx="14">
                  <c:v>6.6666666666666666E-2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Grafico!$A$3:$A$17</c15:f>
                <c15:dlblRangeCache>
                  <c:ptCount val="15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R8</c:v>
                  </c:pt>
                  <c:pt idx="8">
                    <c:v>R9</c:v>
                  </c:pt>
                  <c:pt idx="9">
                    <c:v>R10</c:v>
                  </c:pt>
                  <c:pt idx="10">
                    <c:v>R11</c:v>
                  </c:pt>
                  <c:pt idx="11">
                    <c:v>R12</c:v>
                  </c:pt>
                  <c:pt idx="12">
                    <c:v>R13</c:v>
                  </c:pt>
                  <c:pt idx="13">
                    <c:v>R14</c:v>
                  </c:pt>
                  <c:pt idx="14">
                    <c:v>R15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08-4620-B0CA-E54F452341A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Grafico!$M$11:$M$12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Grafico!$N$11:$N$12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8-4620-B0CA-E54F452341A9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Grafico!$M$7:$M$8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Grafico!$N$7:$N$8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8-4620-B0CA-E54F4523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91663"/>
        <c:axId val="413792079"/>
      </c:scatterChart>
      <c:valAx>
        <c:axId val="413791663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Coste (Porcentual)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2079"/>
        <c:crosses val="autoZero"/>
        <c:crossBetween val="midCat"/>
      </c:valAx>
      <c:valAx>
        <c:axId val="413792079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(porcentual)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16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95250</xdr:rowOff>
    </xdr:from>
    <xdr:to>
      <xdr:col>10</xdr:col>
      <xdr:colOff>548640</xdr:colOff>
      <xdr:row>26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22" sqref="B22"/>
    </sheetView>
  </sheetViews>
  <sheetFormatPr baseColWidth="10" defaultRowHeight="14.4" x14ac:dyDescent="0.3"/>
  <cols>
    <col min="1" max="1" width="5.5546875" customWidth="1"/>
    <col min="2" max="2" width="41.5546875" customWidth="1"/>
    <col min="3" max="3" width="58" customWidth="1"/>
  </cols>
  <sheetData>
    <row r="1" spans="1:3" ht="18" x14ac:dyDescent="0.35">
      <c r="A1" s="52" t="s">
        <v>45</v>
      </c>
      <c r="B1" s="52"/>
      <c r="C1" s="52"/>
    </row>
    <row r="3" spans="1:3" x14ac:dyDescent="0.3">
      <c r="A3" s="43" t="s">
        <v>46</v>
      </c>
      <c r="B3" s="44" t="s">
        <v>48</v>
      </c>
      <c r="C3" s="45" t="s">
        <v>47</v>
      </c>
    </row>
    <row r="4" spans="1:3" x14ac:dyDescent="0.3">
      <c r="A4" s="46" t="s">
        <v>0</v>
      </c>
      <c r="B4" s="47" t="s">
        <v>49</v>
      </c>
      <c r="C4" s="48" t="s">
        <v>64</v>
      </c>
    </row>
    <row r="5" spans="1:3" x14ac:dyDescent="0.3">
      <c r="A5" s="49" t="s">
        <v>1</v>
      </c>
      <c r="B5" s="50" t="s">
        <v>50</v>
      </c>
      <c r="C5" s="51" t="s">
        <v>65</v>
      </c>
    </row>
    <row r="6" spans="1:3" x14ac:dyDescent="0.3">
      <c r="A6" s="46" t="s">
        <v>2</v>
      </c>
      <c r="B6" s="47" t="s">
        <v>51</v>
      </c>
      <c r="C6" s="48" t="s">
        <v>66</v>
      </c>
    </row>
    <row r="7" spans="1:3" x14ac:dyDescent="0.3">
      <c r="A7" s="49" t="s">
        <v>3</v>
      </c>
      <c r="B7" s="50" t="s">
        <v>63</v>
      </c>
      <c r="C7" s="51" t="s">
        <v>67</v>
      </c>
    </row>
    <row r="8" spans="1:3" x14ac:dyDescent="0.3">
      <c r="A8" s="46" t="s">
        <v>20</v>
      </c>
      <c r="B8" s="50" t="s">
        <v>52</v>
      </c>
      <c r="C8" s="48" t="s">
        <v>68</v>
      </c>
    </row>
    <row r="9" spans="1:3" x14ac:dyDescent="0.3">
      <c r="A9" s="49" t="s">
        <v>21</v>
      </c>
      <c r="B9" s="47" t="s">
        <v>53</v>
      </c>
      <c r="C9" s="51" t="s">
        <v>69</v>
      </c>
    </row>
    <row r="10" spans="1:3" x14ac:dyDescent="0.3">
      <c r="A10" s="46" t="s">
        <v>22</v>
      </c>
      <c r="B10" s="50" t="s">
        <v>54</v>
      </c>
      <c r="C10" s="48" t="s">
        <v>70</v>
      </c>
    </row>
    <row r="11" spans="1:3" x14ac:dyDescent="0.3">
      <c r="A11" s="49" t="s">
        <v>23</v>
      </c>
      <c r="B11" s="47" t="s">
        <v>55</v>
      </c>
      <c r="C11" s="51" t="s">
        <v>71</v>
      </c>
    </row>
    <row r="12" spans="1:3" x14ac:dyDescent="0.3">
      <c r="A12" s="46" t="s">
        <v>24</v>
      </c>
      <c r="B12" s="50" t="s">
        <v>56</v>
      </c>
      <c r="C12" s="48" t="s">
        <v>72</v>
      </c>
    </row>
    <row r="13" spans="1:3" x14ac:dyDescent="0.3">
      <c r="A13" s="49" t="s">
        <v>25</v>
      </c>
      <c r="B13" s="47" t="s">
        <v>57</v>
      </c>
      <c r="C13" s="51" t="s">
        <v>73</v>
      </c>
    </row>
    <row r="14" spans="1:3" x14ac:dyDescent="0.3">
      <c r="A14" s="46" t="s">
        <v>26</v>
      </c>
      <c r="B14" s="50" t="s">
        <v>58</v>
      </c>
      <c r="C14" s="48" t="s">
        <v>74</v>
      </c>
    </row>
    <row r="15" spans="1:3" x14ac:dyDescent="0.3">
      <c r="A15" s="49" t="s">
        <v>27</v>
      </c>
      <c r="B15" s="47" t="s">
        <v>59</v>
      </c>
      <c r="C15" s="51" t="s">
        <v>75</v>
      </c>
    </row>
    <row r="16" spans="1:3" x14ac:dyDescent="0.3">
      <c r="A16" s="46" t="s">
        <v>28</v>
      </c>
      <c r="B16" s="50" t="s">
        <v>62</v>
      </c>
      <c r="C16" s="48" t="s">
        <v>76</v>
      </c>
    </row>
    <row r="17" spans="1:3" x14ac:dyDescent="0.3">
      <c r="A17" s="49" t="s">
        <v>29</v>
      </c>
      <c r="B17" s="50" t="s">
        <v>60</v>
      </c>
      <c r="C17" s="51" t="s">
        <v>77</v>
      </c>
    </row>
    <row r="18" spans="1:3" x14ac:dyDescent="0.3">
      <c r="A18" s="42" t="s">
        <v>30</v>
      </c>
      <c r="B18" s="40" t="s">
        <v>61</v>
      </c>
      <c r="C18" s="41" t="s">
        <v>78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38"/>
  <sheetViews>
    <sheetView workbookViewId="0">
      <selection activeCell="E7" sqref="E7"/>
    </sheetView>
  </sheetViews>
  <sheetFormatPr baseColWidth="10" defaultRowHeight="14.4" x14ac:dyDescent="0.3"/>
  <cols>
    <col min="1" max="1" width="0.7773437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5" customWidth="1"/>
    <col min="37" max="37" width="5" bestFit="1" customWidth="1"/>
    <col min="38" max="39" width="6.21875" customWidth="1"/>
  </cols>
  <sheetData>
    <row r="1" spans="2:39" ht="7.2" customHeight="1" thickBot="1" x14ac:dyDescent="0.35"/>
    <row r="2" spans="2:39" ht="15" thickBot="1" x14ac:dyDescent="0.35">
      <c r="B2" s="54" t="s">
        <v>11</v>
      </c>
      <c r="C2" s="55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6">
        <f>SUM(AM7:AM21)/AJ6</f>
        <v>14.999999999999998</v>
      </c>
      <c r="C3" s="57"/>
      <c r="D3" s="23">
        <f>+(B3-$AJ$6)/($AJ$6-1)</f>
        <v>-1.2688263138573217E-16</v>
      </c>
      <c r="E3" s="6">
        <f>D3/+HLOOKUP(AJ6,T2:AH3,2,FALSE)</f>
        <v>-7.9800397097944751E-17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3" t="s">
        <v>44</v>
      </c>
      <c r="AM5" s="53"/>
    </row>
    <row r="6" spans="2:39" s="1" customFormat="1" x14ac:dyDescent="0.3">
      <c r="B6" s="24"/>
      <c r="C6" s="25" t="s">
        <v>4</v>
      </c>
      <c r="D6" s="25" t="s">
        <v>5</v>
      </c>
      <c r="E6" s="25" t="s">
        <v>6</v>
      </c>
      <c r="F6" s="25" t="s">
        <v>7</v>
      </c>
      <c r="G6" s="25" t="s">
        <v>31</v>
      </c>
      <c r="H6" s="25" t="s">
        <v>32</v>
      </c>
      <c r="I6" s="25" t="s">
        <v>33</v>
      </c>
      <c r="J6" s="25" t="s">
        <v>34</v>
      </c>
      <c r="K6" s="25" t="s">
        <v>35</v>
      </c>
      <c r="L6" s="25" t="s">
        <v>36</v>
      </c>
      <c r="M6" s="25" t="s">
        <v>37</v>
      </c>
      <c r="N6" s="25" t="s">
        <v>38</v>
      </c>
      <c r="O6" s="25" t="s">
        <v>39</v>
      </c>
      <c r="P6" s="25" t="s">
        <v>40</v>
      </c>
      <c r="Q6" s="25" t="s">
        <v>41</v>
      </c>
      <c r="S6" s="26"/>
      <c r="T6" s="25" t="s">
        <v>4</v>
      </c>
      <c r="U6" s="25" t="s">
        <v>5</v>
      </c>
      <c r="V6" s="25" t="s">
        <v>6</v>
      </c>
      <c r="W6" s="25" t="s">
        <v>7</v>
      </c>
      <c r="X6" s="25" t="s">
        <v>31</v>
      </c>
      <c r="Y6" s="25" t="s">
        <v>32</v>
      </c>
      <c r="Z6" s="25" t="s">
        <v>33</v>
      </c>
      <c r="AA6" s="25" t="s">
        <v>34</v>
      </c>
      <c r="AB6" s="25" t="s">
        <v>35</v>
      </c>
      <c r="AC6" s="25" t="s">
        <v>36</v>
      </c>
      <c r="AD6" s="25" t="s">
        <v>37</v>
      </c>
      <c r="AE6" s="25" t="s">
        <v>38</v>
      </c>
      <c r="AF6" s="25" t="s">
        <v>39</v>
      </c>
      <c r="AG6" s="25" t="s">
        <v>40</v>
      </c>
      <c r="AH6" s="25" t="s">
        <v>41</v>
      </c>
      <c r="AI6" s="29" t="s">
        <v>13</v>
      </c>
      <c r="AJ6" s="16">
        <f>+COUNTA(C7:Q7)</f>
        <v>15</v>
      </c>
      <c r="AK6" s="17" t="s">
        <v>42</v>
      </c>
      <c r="AL6" s="53"/>
      <c r="AM6" s="53"/>
    </row>
    <row r="7" spans="2:39" x14ac:dyDescent="0.3">
      <c r="B7" s="26" t="s">
        <v>0</v>
      </c>
      <c r="C7" s="27">
        <v>1</v>
      </c>
      <c r="D7" s="32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1</v>
      </c>
      <c r="Q7" s="32">
        <v>1</v>
      </c>
      <c r="S7" s="26" t="s">
        <v>0</v>
      </c>
      <c r="T7" s="28">
        <f>+IF(ISNUMBER(C7),C7/C$22,"")</f>
        <v>6.6666666666666666E-2</v>
      </c>
      <c r="U7" s="28">
        <f t="shared" ref="U7:AH7" si="0">+IF(ISNUMBER(D7),D7/D$22,"")</f>
        <v>6.6666666666666666E-2</v>
      </c>
      <c r="V7" s="28">
        <f t="shared" si="0"/>
        <v>6.6666666666666666E-2</v>
      </c>
      <c r="W7" s="28">
        <f t="shared" si="0"/>
        <v>6.6666666666666666E-2</v>
      </c>
      <c r="X7" s="28">
        <f t="shared" si="0"/>
        <v>6.6666666666666666E-2</v>
      </c>
      <c r="Y7" s="28">
        <f t="shared" si="0"/>
        <v>6.6666666666666666E-2</v>
      </c>
      <c r="Z7" s="28">
        <f t="shared" si="0"/>
        <v>6.6666666666666666E-2</v>
      </c>
      <c r="AA7" s="28">
        <f t="shared" si="0"/>
        <v>6.6666666666666666E-2</v>
      </c>
      <c r="AB7" s="28">
        <f t="shared" si="0"/>
        <v>6.6666666666666666E-2</v>
      </c>
      <c r="AC7" s="28">
        <f t="shared" si="0"/>
        <v>6.6666666666666666E-2</v>
      </c>
      <c r="AD7" s="28">
        <f t="shared" si="0"/>
        <v>6.6666666666666666E-2</v>
      </c>
      <c r="AE7" s="28">
        <f t="shared" si="0"/>
        <v>6.6666666666666666E-2</v>
      </c>
      <c r="AF7" s="28">
        <f t="shared" si="0"/>
        <v>6.6666666666666666E-2</v>
      </c>
      <c r="AG7" s="28">
        <f t="shared" si="0"/>
        <v>6.6666666666666666E-2</v>
      </c>
      <c r="AH7" s="28">
        <f t="shared" si="0"/>
        <v>6.6666666666666666E-2</v>
      </c>
      <c r="AI7" s="30">
        <f>SUM(T7:AH7)</f>
        <v>0.99999999999999989</v>
      </c>
      <c r="AJ7" s="18">
        <f>+$AI7/$AJ$6</f>
        <v>6.6666666666666666E-2</v>
      </c>
      <c r="AK7" s="58" t="s">
        <v>43</v>
      </c>
      <c r="AL7" s="19">
        <f>+AI24</f>
        <v>0.99999999999999989</v>
      </c>
      <c r="AM7" s="19">
        <f>IF(AJ7&lt;&gt;0,+AL7/AJ7,0)</f>
        <v>14.999999999999998</v>
      </c>
    </row>
    <row r="8" spans="2:39" x14ac:dyDescent="0.3">
      <c r="B8" s="26" t="s">
        <v>1</v>
      </c>
      <c r="C8" s="28">
        <f>IF(ISNUMBER(D7),1/D7,"")</f>
        <v>1</v>
      </c>
      <c r="D8" s="27">
        <v>1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S8" s="26" t="s">
        <v>1</v>
      </c>
      <c r="T8" s="28">
        <f t="shared" ref="T8:T21" si="1">+IF(ISNUMBER(C8),C8/C$22,"")</f>
        <v>6.6666666666666666E-2</v>
      </c>
      <c r="U8" s="28">
        <f t="shared" ref="U8:U21" si="2">+IF(ISNUMBER(D8),D8/D$22,"")</f>
        <v>6.6666666666666666E-2</v>
      </c>
      <c r="V8" s="28">
        <f t="shared" ref="V8:V21" si="3">+IF(ISNUMBER(E8),E8/E$22,"")</f>
        <v>6.6666666666666666E-2</v>
      </c>
      <c r="W8" s="28">
        <f t="shared" ref="W8:W21" si="4">+IF(ISNUMBER(F8),F8/F$22,"")</f>
        <v>6.6666666666666666E-2</v>
      </c>
      <c r="X8" s="28">
        <f t="shared" ref="X8:X21" si="5">+IF(ISNUMBER(G8),G8/G$22,"")</f>
        <v>6.6666666666666666E-2</v>
      </c>
      <c r="Y8" s="28">
        <f t="shared" ref="Y8:Y21" si="6">+IF(ISNUMBER(H8),H8/H$22,"")</f>
        <v>6.6666666666666666E-2</v>
      </c>
      <c r="Z8" s="28">
        <f t="shared" ref="Z8:Z21" si="7">+IF(ISNUMBER(I8),I8/I$22,"")</f>
        <v>6.6666666666666666E-2</v>
      </c>
      <c r="AA8" s="28">
        <f t="shared" ref="AA8:AA21" si="8">+IF(ISNUMBER(J8),J8/J$22,"")</f>
        <v>6.6666666666666666E-2</v>
      </c>
      <c r="AB8" s="28">
        <f t="shared" ref="AB8:AB21" si="9">+IF(ISNUMBER(K8),K8/K$22,"")</f>
        <v>6.6666666666666666E-2</v>
      </c>
      <c r="AC8" s="28">
        <f t="shared" ref="AC8:AC21" si="10">+IF(ISNUMBER(L8),L8/L$22,"")</f>
        <v>6.6666666666666666E-2</v>
      </c>
      <c r="AD8" s="28">
        <f t="shared" ref="AD8:AD21" si="11">+IF(ISNUMBER(M8),M8/M$22,"")</f>
        <v>6.6666666666666666E-2</v>
      </c>
      <c r="AE8" s="28">
        <f t="shared" ref="AE8:AE21" si="12">+IF(ISNUMBER(N8),N8/N$22,"")</f>
        <v>6.6666666666666666E-2</v>
      </c>
      <c r="AF8" s="28">
        <f t="shared" ref="AF8:AF21" si="13">+IF(ISNUMBER(O8),O8/O$22,"")</f>
        <v>6.6666666666666666E-2</v>
      </c>
      <c r="AG8" s="28">
        <f t="shared" ref="AG8:AG21" si="14">+IF(ISNUMBER(P8),P8/P$22,"")</f>
        <v>6.6666666666666666E-2</v>
      </c>
      <c r="AH8" s="28">
        <f t="shared" ref="AH8:AH21" si="15">+IF(ISNUMBER(Q8),Q8/Q$22,"")</f>
        <v>6.6666666666666666E-2</v>
      </c>
      <c r="AI8" s="30">
        <f t="shared" ref="AI8:AI20" si="16">SUM(T8:AH8)</f>
        <v>0.99999999999999989</v>
      </c>
      <c r="AJ8" s="18">
        <f t="shared" ref="AJ8:AJ21" si="17">+$AI8/$AJ$6</f>
        <v>6.6666666666666666E-2</v>
      </c>
      <c r="AK8" s="58"/>
      <c r="AL8" s="19">
        <f t="shared" ref="AL8:AL21" si="18">+AI25</f>
        <v>0.99999999999999989</v>
      </c>
      <c r="AM8" s="19">
        <f t="shared" ref="AM8:AM21" si="19">IF(AJ8&lt;&gt;0,+AL8/AJ8,0)</f>
        <v>14.999999999999998</v>
      </c>
    </row>
    <row r="9" spans="2:39" x14ac:dyDescent="0.3">
      <c r="B9" s="26" t="s">
        <v>2</v>
      </c>
      <c r="C9" s="28">
        <f>IF(ISNUMBER(E7),1/E7,"")</f>
        <v>1</v>
      </c>
      <c r="D9" s="28">
        <f>IF(ISNUMBER(E8),1/E8,"")</f>
        <v>1</v>
      </c>
      <c r="E9" s="33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K9" s="32">
        <v>1</v>
      </c>
      <c r="L9" s="32">
        <v>1</v>
      </c>
      <c r="M9" s="32">
        <v>1</v>
      </c>
      <c r="N9" s="32">
        <v>1</v>
      </c>
      <c r="O9" s="32">
        <v>1</v>
      </c>
      <c r="P9" s="32">
        <v>1</v>
      </c>
      <c r="Q9" s="32">
        <v>1</v>
      </c>
      <c r="S9" s="26" t="s">
        <v>2</v>
      </c>
      <c r="T9" s="28">
        <f t="shared" si="1"/>
        <v>6.6666666666666666E-2</v>
      </c>
      <c r="U9" s="28">
        <f t="shared" si="2"/>
        <v>6.6666666666666666E-2</v>
      </c>
      <c r="V9" s="28">
        <f t="shared" si="3"/>
        <v>6.6666666666666666E-2</v>
      </c>
      <c r="W9" s="28">
        <f t="shared" si="4"/>
        <v>6.6666666666666666E-2</v>
      </c>
      <c r="X9" s="28">
        <f t="shared" si="5"/>
        <v>6.6666666666666666E-2</v>
      </c>
      <c r="Y9" s="28">
        <f t="shared" si="6"/>
        <v>6.6666666666666666E-2</v>
      </c>
      <c r="Z9" s="28">
        <f t="shared" si="7"/>
        <v>6.6666666666666666E-2</v>
      </c>
      <c r="AA9" s="28">
        <f t="shared" si="8"/>
        <v>6.6666666666666666E-2</v>
      </c>
      <c r="AB9" s="28">
        <f t="shared" si="9"/>
        <v>6.6666666666666666E-2</v>
      </c>
      <c r="AC9" s="28">
        <f t="shared" si="10"/>
        <v>6.6666666666666666E-2</v>
      </c>
      <c r="AD9" s="28">
        <f t="shared" si="11"/>
        <v>6.6666666666666666E-2</v>
      </c>
      <c r="AE9" s="28">
        <f t="shared" si="12"/>
        <v>6.6666666666666666E-2</v>
      </c>
      <c r="AF9" s="28">
        <f t="shared" si="13"/>
        <v>6.6666666666666666E-2</v>
      </c>
      <c r="AG9" s="28">
        <f t="shared" si="14"/>
        <v>6.6666666666666666E-2</v>
      </c>
      <c r="AH9" s="28">
        <f t="shared" si="15"/>
        <v>6.6666666666666666E-2</v>
      </c>
      <c r="AI9" s="30">
        <f t="shared" si="16"/>
        <v>0.99999999999999989</v>
      </c>
      <c r="AJ9" s="18">
        <f t="shared" si="17"/>
        <v>6.6666666666666666E-2</v>
      </c>
      <c r="AK9" s="58"/>
      <c r="AL9" s="19">
        <f t="shared" si="18"/>
        <v>0.99999999999999989</v>
      </c>
      <c r="AM9" s="19">
        <f t="shared" si="19"/>
        <v>14.999999999999998</v>
      </c>
    </row>
    <row r="10" spans="2:39" x14ac:dyDescent="0.3">
      <c r="B10" s="26" t="s">
        <v>3</v>
      </c>
      <c r="C10" s="28">
        <f>IF(ISNUMBER(F7),1/F7,"")</f>
        <v>1</v>
      </c>
      <c r="D10" s="28">
        <f>IF(ISNUMBER(F8),1/F8,"")</f>
        <v>1</v>
      </c>
      <c r="E10" s="28">
        <f>IF(ISNUMBER(F9),1/F9,"")</f>
        <v>1</v>
      </c>
      <c r="F10" s="33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  <c r="M10" s="32">
        <v>1</v>
      </c>
      <c r="N10" s="32">
        <v>1</v>
      </c>
      <c r="O10" s="32">
        <v>1</v>
      </c>
      <c r="P10" s="32">
        <v>1</v>
      </c>
      <c r="Q10" s="32">
        <v>1</v>
      </c>
      <c r="S10" s="26" t="s">
        <v>3</v>
      </c>
      <c r="T10" s="28">
        <f t="shared" si="1"/>
        <v>6.6666666666666666E-2</v>
      </c>
      <c r="U10" s="28">
        <f t="shared" si="2"/>
        <v>6.6666666666666666E-2</v>
      </c>
      <c r="V10" s="28">
        <f t="shared" si="3"/>
        <v>6.6666666666666666E-2</v>
      </c>
      <c r="W10" s="28">
        <f t="shared" si="4"/>
        <v>6.6666666666666666E-2</v>
      </c>
      <c r="X10" s="28">
        <f t="shared" si="5"/>
        <v>6.6666666666666666E-2</v>
      </c>
      <c r="Y10" s="28">
        <f t="shared" si="6"/>
        <v>6.6666666666666666E-2</v>
      </c>
      <c r="Z10" s="28">
        <f t="shared" si="7"/>
        <v>6.6666666666666666E-2</v>
      </c>
      <c r="AA10" s="28">
        <f t="shared" si="8"/>
        <v>6.6666666666666666E-2</v>
      </c>
      <c r="AB10" s="28">
        <f t="shared" si="9"/>
        <v>6.6666666666666666E-2</v>
      </c>
      <c r="AC10" s="28">
        <f t="shared" si="10"/>
        <v>6.6666666666666666E-2</v>
      </c>
      <c r="AD10" s="28">
        <f t="shared" si="11"/>
        <v>6.6666666666666666E-2</v>
      </c>
      <c r="AE10" s="28">
        <f t="shared" si="12"/>
        <v>6.6666666666666666E-2</v>
      </c>
      <c r="AF10" s="28">
        <f t="shared" si="13"/>
        <v>6.6666666666666666E-2</v>
      </c>
      <c r="AG10" s="28">
        <f t="shared" si="14"/>
        <v>6.6666666666666666E-2</v>
      </c>
      <c r="AH10" s="28">
        <f t="shared" si="15"/>
        <v>6.6666666666666666E-2</v>
      </c>
      <c r="AI10" s="30">
        <f t="shared" si="16"/>
        <v>0.99999999999999989</v>
      </c>
      <c r="AJ10" s="18">
        <f t="shared" si="17"/>
        <v>6.6666666666666666E-2</v>
      </c>
      <c r="AK10" s="58"/>
      <c r="AL10" s="19">
        <f t="shared" si="18"/>
        <v>0.99999999999999989</v>
      </c>
      <c r="AM10" s="19">
        <f t="shared" si="19"/>
        <v>14.999999999999998</v>
      </c>
    </row>
    <row r="11" spans="2:39" x14ac:dyDescent="0.3">
      <c r="B11" s="26" t="s">
        <v>20</v>
      </c>
      <c r="C11" s="28">
        <f>IF(ISNUMBER(G7),1/G7,"")</f>
        <v>1</v>
      </c>
      <c r="D11" s="28">
        <f>IF(ISNUMBER(G8),1/G8,"")</f>
        <v>1</v>
      </c>
      <c r="E11" s="28">
        <f>IF(ISNUMBER(G9),1/G9,"")</f>
        <v>1</v>
      </c>
      <c r="F11" s="28">
        <f>IF(ISNUMBER(G10),1/G10,"")</f>
        <v>1</v>
      </c>
      <c r="G11" s="33">
        <v>1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32">
        <v>1</v>
      </c>
      <c r="N11" s="32">
        <v>1</v>
      </c>
      <c r="O11" s="32">
        <v>1</v>
      </c>
      <c r="P11" s="32">
        <v>1</v>
      </c>
      <c r="Q11" s="32">
        <v>1</v>
      </c>
      <c r="S11" s="26" t="s">
        <v>20</v>
      </c>
      <c r="T11" s="28">
        <f t="shared" si="1"/>
        <v>6.6666666666666666E-2</v>
      </c>
      <c r="U11" s="28">
        <f t="shared" si="2"/>
        <v>6.6666666666666666E-2</v>
      </c>
      <c r="V11" s="28">
        <f t="shared" si="3"/>
        <v>6.6666666666666666E-2</v>
      </c>
      <c r="W11" s="28">
        <f t="shared" si="4"/>
        <v>6.6666666666666666E-2</v>
      </c>
      <c r="X11" s="28">
        <f t="shared" si="5"/>
        <v>6.6666666666666666E-2</v>
      </c>
      <c r="Y11" s="28">
        <f t="shared" si="6"/>
        <v>6.6666666666666666E-2</v>
      </c>
      <c r="Z11" s="28">
        <f t="shared" si="7"/>
        <v>6.6666666666666666E-2</v>
      </c>
      <c r="AA11" s="28">
        <f t="shared" si="8"/>
        <v>6.6666666666666666E-2</v>
      </c>
      <c r="AB11" s="28">
        <f t="shared" si="9"/>
        <v>6.6666666666666666E-2</v>
      </c>
      <c r="AC11" s="28">
        <f t="shared" si="10"/>
        <v>6.6666666666666666E-2</v>
      </c>
      <c r="AD11" s="28">
        <f t="shared" si="11"/>
        <v>6.6666666666666666E-2</v>
      </c>
      <c r="AE11" s="28">
        <f t="shared" si="12"/>
        <v>6.6666666666666666E-2</v>
      </c>
      <c r="AF11" s="28">
        <f t="shared" si="13"/>
        <v>6.6666666666666666E-2</v>
      </c>
      <c r="AG11" s="28">
        <f t="shared" si="14"/>
        <v>6.6666666666666666E-2</v>
      </c>
      <c r="AH11" s="28">
        <f t="shared" si="15"/>
        <v>6.6666666666666666E-2</v>
      </c>
      <c r="AI11" s="30">
        <f t="shared" si="16"/>
        <v>0.99999999999999989</v>
      </c>
      <c r="AJ11" s="18">
        <f t="shared" si="17"/>
        <v>6.6666666666666666E-2</v>
      </c>
      <c r="AK11" s="58"/>
      <c r="AL11" s="19">
        <f t="shared" si="18"/>
        <v>0.99999999999999989</v>
      </c>
      <c r="AM11" s="19">
        <f t="shared" si="19"/>
        <v>14.999999999999998</v>
      </c>
    </row>
    <row r="12" spans="2:39" x14ac:dyDescent="0.3">
      <c r="B12" s="26" t="s">
        <v>21</v>
      </c>
      <c r="C12" s="28">
        <f>IF(ISNUMBER(H7),1/H7,"")</f>
        <v>1</v>
      </c>
      <c r="D12" s="28">
        <f>IF(ISNUMBER(H8),1/H8,"")</f>
        <v>1</v>
      </c>
      <c r="E12" s="28">
        <f>IF(ISNUMBER(H9),1/H9,"")</f>
        <v>1</v>
      </c>
      <c r="F12" s="28">
        <f>IF(ISNUMBER(H10),1/H10,"")</f>
        <v>1</v>
      </c>
      <c r="G12" s="28">
        <f>IF(ISNUMBER(H11),1/H11,"")</f>
        <v>1</v>
      </c>
      <c r="H12" s="33">
        <v>1</v>
      </c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2">
        <v>1</v>
      </c>
      <c r="O12" s="32">
        <v>1</v>
      </c>
      <c r="P12" s="32">
        <v>1</v>
      </c>
      <c r="Q12" s="32">
        <v>1</v>
      </c>
      <c r="S12" s="26" t="s">
        <v>21</v>
      </c>
      <c r="T12" s="28">
        <f t="shared" si="1"/>
        <v>6.6666666666666666E-2</v>
      </c>
      <c r="U12" s="28">
        <f t="shared" si="2"/>
        <v>6.6666666666666666E-2</v>
      </c>
      <c r="V12" s="28">
        <f t="shared" si="3"/>
        <v>6.6666666666666666E-2</v>
      </c>
      <c r="W12" s="28">
        <f t="shared" si="4"/>
        <v>6.6666666666666666E-2</v>
      </c>
      <c r="X12" s="28">
        <f t="shared" si="5"/>
        <v>6.6666666666666666E-2</v>
      </c>
      <c r="Y12" s="28">
        <f t="shared" si="6"/>
        <v>6.6666666666666666E-2</v>
      </c>
      <c r="Z12" s="28">
        <f t="shared" si="7"/>
        <v>6.6666666666666666E-2</v>
      </c>
      <c r="AA12" s="28">
        <f t="shared" si="8"/>
        <v>6.6666666666666666E-2</v>
      </c>
      <c r="AB12" s="28">
        <f t="shared" si="9"/>
        <v>6.6666666666666666E-2</v>
      </c>
      <c r="AC12" s="28">
        <f t="shared" si="10"/>
        <v>6.6666666666666666E-2</v>
      </c>
      <c r="AD12" s="28">
        <f t="shared" si="11"/>
        <v>6.6666666666666666E-2</v>
      </c>
      <c r="AE12" s="28">
        <f t="shared" si="12"/>
        <v>6.6666666666666666E-2</v>
      </c>
      <c r="AF12" s="28">
        <f t="shared" si="13"/>
        <v>6.6666666666666666E-2</v>
      </c>
      <c r="AG12" s="28">
        <f t="shared" si="14"/>
        <v>6.6666666666666666E-2</v>
      </c>
      <c r="AH12" s="28">
        <f t="shared" si="15"/>
        <v>6.6666666666666666E-2</v>
      </c>
      <c r="AI12" s="30">
        <f t="shared" si="16"/>
        <v>0.99999999999999989</v>
      </c>
      <c r="AJ12" s="18">
        <f t="shared" si="17"/>
        <v>6.6666666666666666E-2</v>
      </c>
      <c r="AK12" s="58"/>
      <c r="AL12" s="19">
        <f t="shared" si="18"/>
        <v>0.99999999999999989</v>
      </c>
      <c r="AM12" s="19">
        <f t="shared" si="19"/>
        <v>14.999999999999998</v>
      </c>
    </row>
    <row r="13" spans="2:39" x14ac:dyDescent="0.3">
      <c r="B13" s="26" t="s">
        <v>22</v>
      </c>
      <c r="C13" s="28">
        <f>IF(ISNUMBER(I7),1/I7,"")</f>
        <v>1</v>
      </c>
      <c r="D13" s="28">
        <f>IF(ISNUMBER(I8),1/I8,"")</f>
        <v>1</v>
      </c>
      <c r="E13" s="28">
        <f>IF(ISNUMBER(I9),1/I9,"")</f>
        <v>1</v>
      </c>
      <c r="F13" s="28">
        <f>IF(ISNUMBER(I10),1/I10,"")</f>
        <v>1</v>
      </c>
      <c r="G13" s="28">
        <f>IF(ISNUMBER(I11),1/I11,"")</f>
        <v>1</v>
      </c>
      <c r="H13" s="28">
        <f>IF(ISNUMBER(I12),1/I12,"")</f>
        <v>1</v>
      </c>
      <c r="I13" s="33">
        <v>1</v>
      </c>
      <c r="J13" s="32">
        <v>1</v>
      </c>
      <c r="K13" s="32">
        <v>1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S13" s="26" t="s">
        <v>22</v>
      </c>
      <c r="T13" s="28">
        <f t="shared" si="1"/>
        <v>6.6666666666666666E-2</v>
      </c>
      <c r="U13" s="28">
        <f t="shared" si="2"/>
        <v>6.6666666666666666E-2</v>
      </c>
      <c r="V13" s="28">
        <f t="shared" si="3"/>
        <v>6.6666666666666666E-2</v>
      </c>
      <c r="W13" s="28">
        <f t="shared" si="4"/>
        <v>6.6666666666666666E-2</v>
      </c>
      <c r="X13" s="28">
        <f t="shared" si="5"/>
        <v>6.6666666666666666E-2</v>
      </c>
      <c r="Y13" s="28">
        <f t="shared" si="6"/>
        <v>6.6666666666666666E-2</v>
      </c>
      <c r="Z13" s="28">
        <f t="shared" si="7"/>
        <v>6.6666666666666666E-2</v>
      </c>
      <c r="AA13" s="28">
        <f t="shared" si="8"/>
        <v>6.6666666666666666E-2</v>
      </c>
      <c r="AB13" s="28">
        <f t="shared" si="9"/>
        <v>6.6666666666666666E-2</v>
      </c>
      <c r="AC13" s="28">
        <f t="shared" si="10"/>
        <v>6.6666666666666666E-2</v>
      </c>
      <c r="AD13" s="28">
        <f t="shared" si="11"/>
        <v>6.6666666666666666E-2</v>
      </c>
      <c r="AE13" s="28">
        <f t="shared" si="12"/>
        <v>6.6666666666666666E-2</v>
      </c>
      <c r="AF13" s="28">
        <f t="shared" si="13"/>
        <v>6.6666666666666666E-2</v>
      </c>
      <c r="AG13" s="28">
        <f t="shared" si="14"/>
        <v>6.6666666666666666E-2</v>
      </c>
      <c r="AH13" s="28">
        <f t="shared" si="15"/>
        <v>6.6666666666666666E-2</v>
      </c>
      <c r="AI13" s="30">
        <f t="shared" si="16"/>
        <v>0.99999999999999989</v>
      </c>
      <c r="AJ13" s="18">
        <f t="shared" si="17"/>
        <v>6.6666666666666666E-2</v>
      </c>
      <c r="AK13" s="58"/>
      <c r="AL13" s="19">
        <f t="shared" si="18"/>
        <v>0.99999999999999989</v>
      </c>
      <c r="AM13" s="19">
        <f t="shared" si="19"/>
        <v>14.999999999999998</v>
      </c>
    </row>
    <row r="14" spans="2:39" x14ac:dyDescent="0.3">
      <c r="B14" s="26" t="s">
        <v>23</v>
      </c>
      <c r="C14" s="28">
        <f>IF(ISNUMBER(J7),1/J7,"")</f>
        <v>1</v>
      </c>
      <c r="D14" s="28">
        <f>IF(ISNUMBER(J8),1/J8,"")</f>
        <v>1</v>
      </c>
      <c r="E14" s="28">
        <f>IF(ISNUMBER(J9),1/J9,"")</f>
        <v>1</v>
      </c>
      <c r="F14" s="28">
        <f>IF(ISNUMBER(J10),1/J10,"")</f>
        <v>1</v>
      </c>
      <c r="G14" s="28">
        <f>IF(ISNUMBER(J11),1/J11,"")</f>
        <v>1</v>
      </c>
      <c r="H14" s="28">
        <f>IF(ISNUMBER(J12),1/J12,"")</f>
        <v>1</v>
      </c>
      <c r="I14" s="28">
        <f>IF(ISNUMBER(J13),1/J13,"")</f>
        <v>1</v>
      </c>
      <c r="J14" s="33">
        <v>1</v>
      </c>
      <c r="K14" s="32">
        <v>1</v>
      </c>
      <c r="L14" s="32">
        <v>1</v>
      </c>
      <c r="M14" s="32">
        <v>1</v>
      </c>
      <c r="N14" s="32">
        <v>1</v>
      </c>
      <c r="O14" s="32">
        <v>1</v>
      </c>
      <c r="P14" s="32">
        <v>1</v>
      </c>
      <c r="Q14" s="32">
        <v>1</v>
      </c>
      <c r="S14" s="26" t="s">
        <v>23</v>
      </c>
      <c r="T14" s="28">
        <f t="shared" si="1"/>
        <v>6.6666666666666666E-2</v>
      </c>
      <c r="U14" s="28">
        <f t="shared" si="2"/>
        <v>6.6666666666666666E-2</v>
      </c>
      <c r="V14" s="28">
        <f t="shared" si="3"/>
        <v>6.6666666666666666E-2</v>
      </c>
      <c r="W14" s="28">
        <f t="shared" si="4"/>
        <v>6.6666666666666666E-2</v>
      </c>
      <c r="X14" s="28">
        <f t="shared" si="5"/>
        <v>6.6666666666666666E-2</v>
      </c>
      <c r="Y14" s="28">
        <f t="shared" si="6"/>
        <v>6.6666666666666666E-2</v>
      </c>
      <c r="Z14" s="28">
        <f t="shared" si="7"/>
        <v>6.6666666666666666E-2</v>
      </c>
      <c r="AA14" s="28">
        <f t="shared" si="8"/>
        <v>6.6666666666666666E-2</v>
      </c>
      <c r="AB14" s="28">
        <f t="shared" si="9"/>
        <v>6.6666666666666666E-2</v>
      </c>
      <c r="AC14" s="28">
        <f t="shared" si="10"/>
        <v>6.6666666666666666E-2</v>
      </c>
      <c r="AD14" s="28">
        <f t="shared" si="11"/>
        <v>6.6666666666666666E-2</v>
      </c>
      <c r="AE14" s="28">
        <f t="shared" si="12"/>
        <v>6.6666666666666666E-2</v>
      </c>
      <c r="AF14" s="28">
        <f t="shared" si="13"/>
        <v>6.6666666666666666E-2</v>
      </c>
      <c r="AG14" s="28">
        <f t="shared" si="14"/>
        <v>6.6666666666666666E-2</v>
      </c>
      <c r="AH14" s="28">
        <f t="shared" si="15"/>
        <v>6.6666666666666666E-2</v>
      </c>
      <c r="AI14" s="30">
        <f t="shared" si="16"/>
        <v>0.99999999999999989</v>
      </c>
      <c r="AJ14" s="18">
        <f t="shared" si="17"/>
        <v>6.6666666666666666E-2</v>
      </c>
      <c r="AK14" s="58"/>
      <c r="AL14" s="19">
        <f t="shared" si="18"/>
        <v>0.99999999999999989</v>
      </c>
      <c r="AM14" s="19">
        <f t="shared" si="19"/>
        <v>14.999999999999998</v>
      </c>
    </row>
    <row r="15" spans="2:39" x14ac:dyDescent="0.3">
      <c r="B15" s="26" t="s">
        <v>24</v>
      </c>
      <c r="C15" s="28">
        <f>IF(ISNUMBER(K7),1/K7,"")</f>
        <v>1</v>
      </c>
      <c r="D15" s="28">
        <f>IF(ISNUMBER(K8),1/K8,"")</f>
        <v>1</v>
      </c>
      <c r="E15" s="28">
        <f>IF(ISNUMBER(K9),1/K9,"")</f>
        <v>1</v>
      </c>
      <c r="F15" s="28">
        <f>IF(ISNUMBER(K10),1/K10,"")</f>
        <v>1</v>
      </c>
      <c r="G15" s="28">
        <f>IF(ISNUMBER(K11),1/K11,"")</f>
        <v>1</v>
      </c>
      <c r="H15" s="28">
        <f>IF(ISNUMBER(K12),1/K12,"")</f>
        <v>1</v>
      </c>
      <c r="I15" s="28">
        <f>IF(ISNUMBER(K13),1/K13,"")</f>
        <v>1</v>
      </c>
      <c r="J15" s="28">
        <f>IF(ISNUMBER(K14),1/K14,"")</f>
        <v>1</v>
      </c>
      <c r="K15" s="33">
        <v>1</v>
      </c>
      <c r="L15" s="32">
        <v>1</v>
      </c>
      <c r="M15" s="32">
        <v>1</v>
      </c>
      <c r="N15" s="32">
        <v>1</v>
      </c>
      <c r="O15" s="32">
        <v>1</v>
      </c>
      <c r="P15" s="32">
        <v>1</v>
      </c>
      <c r="Q15" s="32">
        <v>1</v>
      </c>
      <c r="S15" s="26" t="s">
        <v>24</v>
      </c>
      <c r="T15" s="28">
        <f t="shared" si="1"/>
        <v>6.6666666666666666E-2</v>
      </c>
      <c r="U15" s="28">
        <f t="shared" si="2"/>
        <v>6.6666666666666666E-2</v>
      </c>
      <c r="V15" s="28">
        <f t="shared" si="3"/>
        <v>6.6666666666666666E-2</v>
      </c>
      <c r="W15" s="28">
        <f t="shared" si="4"/>
        <v>6.6666666666666666E-2</v>
      </c>
      <c r="X15" s="28">
        <f t="shared" si="5"/>
        <v>6.6666666666666666E-2</v>
      </c>
      <c r="Y15" s="28">
        <f t="shared" si="6"/>
        <v>6.6666666666666666E-2</v>
      </c>
      <c r="Z15" s="28">
        <f t="shared" si="7"/>
        <v>6.6666666666666666E-2</v>
      </c>
      <c r="AA15" s="28">
        <f t="shared" si="8"/>
        <v>6.6666666666666666E-2</v>
      </c>
      <c r="AB15" s="28">
        <f t="shared" si="9"/>
        <v>6.6666666666666666E-2</v>
      </c>
      <c r="AC15" s="28">
        <f t="shared" si="10"/>
        <v>6.6666666666666666E-2</v>
      </c>
      <c r="AD15" s="28">
        <f t="shared" si="11"/>
        <v>6.6666666666666666E-2</v>
      </c>
      <c r="AE15" s="28">
        <f t="shared" si="12"/>
        <v>6.6666666666666666E-2</v>
      </c>
      <c r="AF15" s="28">
        <f t="shared" si="13"/>
        <v>6.6666666666666666E-2</v>
      </c>
      <c r="AG15" s="28">
        <f t="shared" si="14"/>
        <v>6.6666666666666666E-2</v>
      </c>
      <c r="AH15" s="28">
        <f t="shared" si="15"/>
        <v>6.6666666666666666E-2</v>
      </c>
      <c r="AI15" s="30">
        <f t="shared" si="16"/>
        <v>0.99999999999999989</v>
      </c>
      <c r="AJ15" s="18">
        <f t="shared" si="17"/>
        <v>6.6666666666666666E-2</v>
      </c>
      <c r="AK15" s="58"/>
      <c r="AL15" s="19">
        <f t="shared" si="18"/>
        <v>0.99999999999999989</v>
      </c>
      <c r="AM15" s="19">
        <f t="shared" si="19"/>
        <v>14.999999999999998</v>
      </c>
    </row>
    <row r="16" spans="2:39" x14ac:dyDescent="0.3">
      <c r="B16" s="26" t="s">
        <v>25</v>
      </c>
      <c r="C16" s="28">
        <f>IF(ISNUMBER(L7),1/L7,"")</f>
        <v>1</v>
      </c>
      <c r="D16" s="28">
        <f>IF(ISNUMBER(L8),1/L8,"")</f>
        <v>1</v>
      </c>
      <c r="E16" s="28">
        <f>IF(ISNUMBER(L9),1/L9,"")</f>
        <v>1</v>
      </c>
      <c r="F16" s="28">
        <f>IF(ISNUMBER(L10),1/L10,"")</f>
        <v>1</v>
      </c>
      <c r="G16" s="28">
        <f>IF(ISNUMBER(L11),1/L11,"")</f>
        <v>1</v>
      </c>
      <c r="H16" s="28">
        <f>IF(ISNUMBER(L12),1/L12,"")</f>
        <v>1</v>
      </c>
      <c r="I16" s="28">
        <f>IF(ISNUMBER(L13),1/L13,"")</f>
        <v>1</v>
      </c>
      <c r="J16" s="28">
        <f>IF(ISNUMBER(L14),1/L14,"")</f>
        <v>1</v>
      </c>
      <c r="K16" s="28">
        <f>IF(ISNUMBER(L15),1/L15,"")</f>
        <v>1</v>
      </c>
      <c r="L16" s="33">
        <v>1</v>
      </c>
      <c r="M16" s="32">
        <v>1</v>
      </c>
      <c r="N16" s="32">
        <v>1</v>
      </c>
      <c r="O16" s="32">
        <v>1</v>
      </c>
      <c r="P16" s="32">
        <v>1</v>
      </c>
      <c r="Q16" s="32">
        <v>1</v>
      </c>
      <c r="S16" s="26" t="s">
        <v>25</v>
      </c>
      <c r="T16" s="28">
        <f t="shared" si="1"/>
        <v>6.6666666666666666E-2</v>
      </c>
      <c r="U16" s="28">
        <f t="shared" si="2"/>
        <v>6.6666666666666666E-2</v>
      </c>
      <c r="V16" s="28">
        <f t="shared" si="3"/>
        <v>6.6666666666666666E-2</v>
      </c>
      <c r="W16" s="28">
        <f t="shared" si="4"/>
        <v>6.6666666666666666E-2</v>
      </c>
      <c r="X16" s="28">
        <f t="shared" si="5"/>
        <v>6.6666666666666666E-2</v>
      </c>
      <c r="Y16" s="28">
        <f t="shared" si="6"/>
        <v>6.6666666666666666E-2</v>
      </c>
      <c r="Z16" s="28">
        <f t="shared" si="7"/>
        <v>6.6666666666666666E-2</v>
      </c>
      <c r="AA16" s="28">
        <f t="shared" si="8"/>
        <v>6.6666666666666666E-2</v>
      </c>
      <c r="AB16" s="28">
        <f t="shared" si="9"/>
        <v>6.6666666666666666E-2</v>
      </c>
      <c r="AC16" s="28">
        <f t="shared" si="10"/>
        <v>6.6666666666666666E-2</v>
      </c>
      <c r="AD16" s="28">
        <f t="shared" si="11"/>
        <v>6.6666666666666666E-2</v>
      </c>
      <c r="AE16" s="28">
        <f t="shared" si="12"/>
        <v>6.6666666666666666E-2</v>
      </c>
      <c r="AF16" s="28">
        <f t="shared" si="13"/>
        <v>6.6666666666666666E-2</v>
      </c>
      <c r="AG16" s="28">
        <f t="shared" si="14"/>
        <v>6.6666666666666666E-2</v>
      </c>
      <c r="AH16" s="28">
        <f t="shared" si="15"/>
        <v>6.6666666666666666E-2</v>
      </c>
      <c r="AI16" s="30">
        <f t="shared" si="16"/>
        <v>0.99999999999999989</v>
      </c>
      <c r="AJ16" s="18">
        <f t="shared" si="17"/>
        <v>6.6666666666666666E-2</v>
      </c>
      <c r="AK16" s="58"/>
      <c r="AL16" s="19">
        <f t="shared" si="18"/>
        <v>0.99999999999999989</v>
      </c>
      <c r="AM16" s="19">
        <f t="shared" si="19"/>
        <v>14.999999999999998</v>
      </c>
    </row>
    <row r="17" spans="2:39" x14ac:dyDescent="0.3">
      <c r="B17" s="26" t="s">
        <v>26</v>
      </c>
      <c r="C17" s="28">
        <f>IF(ISNUMBER(M7),1/M7,"")</f>
        <v>1</v>
      </c>
      <c r="D17" s="28">
        <f>IF(ISNUMBER(M8),1/M8,"")</f>
        <v>1</v>
      </c>
      <c r="E17" s="28">
        <f>IF(ISNUMBER(M9),1/M9,"")</f>
        <v>1</v>
      </c>
      <c r="F17" s="28">
        <f>IF(ISNUMBER(M10),1/M10,"")</f>
        <v>1</v>
      </c>
      <c r="G17" s="28">
        <f>IF(ISNUMBER(M11),1/M11,"")</f>
        <v>1</v>
      </c>
      <c r="H17" s="28">
        <f>IF(ISNUMBER(M12),1/M12,"")</f>
        <v>1</v>
      </c>
      <c r="I17" s="28">
        <f>IF(ISNUMBER(M13),1/M13,"")</f>
        <v>1</v>
      </c>
      <c r="J17" s="28">
        <f>IF(ISNUMBER(M14),1/M14,"")</f>
        <v>1</v>
      </c>
      <c r="K17" s="28">
        <f>IF(ISNUMBER(M15),1/M15,"")</f>
        <v>1</v>
      </c>
      <c r="L17" s="28">
        <f>IF(ISNUMBER(M16),1/M16,"")</f>
        <v>1</v>
      </c>
      <c r="M17" s="33">
        <v>1</v>
      </c>
      <c r="N17" s="32">
        <v>1</v>
      </c>
      <c r="O17" s="32">
        <v>1</v>
      </c>
      <c r="P17" s="32">
        <v>1</v>
      </c>
      <c r="Q17" s="32">
        <v>1</v>
      </c>
      <c r="S17" s="26" t="s">
        <v>26</v>
      </c>
      <c r="T17" s="28">
        <f t="shared" si="1"/>
        <v>6.6666666666666666E-2</v>
      </c>
      <c r="U17" s="28">
        <f t="shared" si="2"/>
        <v>6.6666666666666666E-2</v>
      </c>
      <c r="V17" s="28">
        <f t="shared" si="3"/>
        <v>6.6666666666666666E-2</v>
      </c>
      <c r="W17" s="28">
        <f t="shared" si="4"/>
        <v>6.6666666666666666E-2</v>
      </c>
      <c r="X17" s="28">
        <f t="shared" si="5"/>
        <v>6.6666666666666666E-2</v>
      </c>
      <c r="Y17" s="28">
        <f t="shared" si="6"/>
        <v>6.6666666666666666E-2</v>
      </c>
      <c r="Z17" s="28">
        <f t="shared" si="7"/>
        <v>6.6666666666666666E-2</v>
      </c>
      <c r="AA17" s="28">
        <f t="shared" si="8"/>
        <v>6.6666666666666666E-2</v>
      </c>
      <c r="AB17" s="28">
        <f t="shared" si="9"/>
        <v>6.6666666666666666E-2</v>
      </c>
      <c r="AC17" s="28">
        <f t="shared" si="10"/>
        <v>6.6666666666666666E-2</v>
      </c>
      <c r="AD17" s="28">
        <f t="shared" si="11"/>
        <v>6.6666666666666666E-2</v>
      </c>
      <c r="AE17" s="28">
        <f t="shared" si="12"/>
        <v>6.6666666666666666E-2</v>
      </c>
      <c r="AF17" s="28">
        <f t="shared" si="13"/>
        <v>6.6666666666666666E-2</v>
      </c>
      <c r="AG17" s="28">
        <f t="shared" si="14"/>
        <v>6.6666666666666666E-2</v>
      </c>
      <c r="AH17" s="28">
        <f t="shared" si="15"/>
        <v>6.6666666666666666E-2</v>
      </c>
      <c r="AI17" s="30">
        <f t="shared" si="16"/>
        <v>0.99999999999999989</v>
      </c>
      <c r="AJ17" s="18">
        <f t="shared" si="17"/>
        <v>6.6666666666666666E-2</v>
      </c>
      <c r="AK17" s="58"/>
      <c r="AL17" s="19">
        <f t="shared" si="18"/>
        <v>0.99999999999999989</v>
      </c>
      <c r="AM17" s="19">
        <f t="shared" si="19"/>
        <v>14.999999999999998</v>
      </c>
    </row>
    <row r="18" spans="2:39" x14ac:dyDescent="0.3">
      <c r="B18" s="26" t="s">
        <v>27</v>
      </c>
      <c r="C18" s="28">
        <f>IF(ISNUMBER(N7),1/N7,"")</f>
        <v>1</v>
      </c>
      <c r="D18" s="28">
        <f>IF(ISNUMBER(N8),1/N8,"")</f>
        <v>1</v>
      </c>
      <c r="E18" s="28">
        <f>IF(ISNUMBER(N9),1/N9,"")</f>
        <v>1</v>
      </c>
      <c r="F18" s="28">
        <f>IF(ISNUMBER(N10),1/N10,"")</f>
        <v>1</v>
      </c>
      <c r="G18" s="28">
        <f>IF(ISNUMBER(N11),1/N11,"")</f>
        <v>1</v>
      </c>
      <c r="H18" s="28">
        <f>IF(ISNUMBER(N12),1/N12,"")</f>
        <v>1</v>
      </c>
      <c r="I18" s="28">
        <f>IF(ISNUMBER(N13),1/N13,"")</f>
        <v>1</v>
      </c>
      <c r="J18" s="28">
        <f>IF(ISNUMBER(N14),1/N14,"")</f>
        <v>1</v>
      </c>
      <c r="K18" s="28">
        <f>IF(ISNUMBER(N15),1/N15,"")</f>
        <v>1</v>
      </c>
      <c r="L18" s="28">
        <f>IF(ISNUMBER(N16),1/N16,"")</f>
        <v>1</v>
      </c>
      <c r="M18" s="28">
        <f>IF(ISNUMBER(N17),1/N17,"")</f>
        <v>1</v>
      </c>
      <c r="N18" s="33">
        <v>1</v>
      </c>
      <c r="O18" s="32">
        <v>1</v>
      </c>
      <c r="P18" s="32">
        <v>1</v>
      </c>
      <c r="Q18" s="32">
        <v>1</v>
      </c>
      <c r="S18" s="26" t="s">
        <v>27</v>
      </c>
      <c r="T18" s="28">
        <f t="shared" si="1"/>
        <v>6.6666666666666666E-2</v>
      </c>
      <c r="U18" s="28">
        <f t="shared" si="2"/>
        <v>6.6666666666666666E-2</v>
      </c>
      <c r="V18" s="28">
        <f t="shared" si="3"/>
        <v>6.6666666666666666E-2</v>
      </c>
      <c r="W18" s="28">
        <f t="shared" si="4"/>
        <v>6.6666666666666666E-2</v>
      </c>
      <c r="X18" s="28">
        <f t="shared" si="5"/>
        <v>6.6666666666666666E-2</v>
      </c>
      <c r="Y18" s="28">
        <f t="shared" si="6"/>
        <v>6.6666666666666666E-2</v>
      </c>
      <c r="Z18" s="28">
        <f t="shared" si="7"/>
        <v>6.6666666666666666E-2</v>
      </c>
      <c r="AA18" s="28">
        <f t="shared" si="8"/>
        <v>6.6666666666666666E-2</v>
      </c>
      <c r="AB18" s="28">
        <f t="shared" si="9"/>
        <v>6.6666666666666666E-2</v>
      </c>
      <c r="AC18" s="28">
        <f t="shared" si="10"/>
        <v>6.6666666666666666E-2</v>
      </c>
      <c r="AD18" s="28">
        <f t="shared" si="11"/>
        <v>6.6666666666666666E-2</v>
      </c>
      <c r="AE18" s="28">
        <f t="shared" si="12"/>
        <v>6.6666666666666666E-2</v>
      </c>
      <c r="AF18" s="28">
        <f t="shared" si="13"/>
        <v>6.6666666666666666E-2</v>
      </c>
      <c r="AG18" s="28">
        <f t="shared" si="14"/>
        <v>6.6666666666666666E-2</v>
      </c>
      <c r="AH18" s="28">
        <f t="shared" si="15"/>
        <v>6.6666666666666666E-2</v>
      </c>
      <c r="AI18" s="30">
        <f t="shared" si="16"/>
        <v>0.99999999999999989</v>
      </c>
      <c r="AJ18" s="18">
        <f t="shared" si="17"/>
        <v>6.6666666666666666E-2</v>
      </c>
      <c r="AK18" s="58"/>
      <c r="AL18" s="19">
        <f t="shared" si="18"/>
        <v>0.99999999999999989</v>
      </c>
      <c r="AM18" s="19">
        <f t="shared" si="19"/>
        <v>14.999999999999998</v>
      </c>
    </row>
    <row r="19" spans="2:39" x14ac:dyDescent="0.3">
      <c r="B19" s="26" t="s">
        <v>28</v>
      </c>
      <c r="C19" s="28">
        <f>IF(ISNUMBER(O7),1/O7,"")</f>
        <v>1</v>
      </c>
      <c r="D19" s="28">
        <f>IF(ISNUMBER(O8),1/O8,"")</f>
        <v>1</v>
      </c>
      <c r="E19" s="28">
        <f>IF(ISNUMBER(O9),1/O9,"")</f>
        <v>1</v>
      </c>
      <c r="F19" s="28">
        <f>IF(ISNUMBER(O10),1/O10,"")</f>
        <v>1</v>
      </c>
      <c r="G19" s="28">
        <f>IF(ISNUMBER(O11),1/O11,"")</f>
        <v>1</v>
      </c>
      <c r="H19" s="28">
        <f>IF(ISNUMBER(O12),1/O12,"")</f>
        <v>1</v>
      </c>
      <c r="I19" s="28">
        <f>IF(ISNUMBER(O13),1/O13,"")</f>
        <v>1</v>
      </c>
      <c r="J19" s="28">
        <f>IF(ISNUMBER(O14),1/O14,"")</f>
        <v>1</v>
      </c>
      <c r="K19" s="28">
        <f>IF(ISNUMBER(O15),1/O15,"")</f>
        <v>1</v>
      </c>
      <c r="L19" s="28">
        <f>IF(ISNUMBER(O16),1/O16,"")</f>
        <v>1</v>
      </c>
      <c r="M19" s="28">
        <f>IF(ISNUMBER(O17),1/O17,"")</f>
        <v>1</v>
      </c>
      <c r="N19" s="28">
        <f>IF(ISNUMBER(O18),1/O18,"")</f>
        <v>1</v>
      </c>
      <c r="O19" s="33">
        <v>1</v>
      </c>
      <c r="P19" s="32">
        <v>1</v>
      </c>
      <c r="Q19" s="32">
        <v>1</v>
      </c>
      <c r="S19" s="26" t="s">
        <v>28</v>
      </c>
      <c r="T19" s="28">
        <f t="shared" si="1"/>
        <v>6.6666666666666666E-2</v>
      </c>
      <c r="U19" s="28">
        <f t="shared" si="2"/>
        <v>6.6666666666666666E-2</v>
      </c>
      <c r="V19" s="28">
        <f t="shared" si="3"/>
        <v>6.6666666666666666E-2</v>
      </c>
      <c r="W19" s="28">
        <f t="shared" si="4"/>
        <v>6.6666666666666666E-2</v>
      </c>
      <c r="X19" s="28">
        <f t="shared" si="5"/>
        <v>6.6666666666666666E-2</v>
      </c>
      <c r="Y19" s="28">
        <f t="shared" si="6"/>
        <v>6.6666666666666666E-2</v>
      </c>
      <c r="Z19" s="28">
        <f t="shared" si="7"/>
        <v>6.6666666666666666E-2</v>
      </c>
      <c r="AA19" s="28">
        <f t="shared" si="8"/>
        <v>6.6666666666666666E-2</v>
      </c>
      <c r="AB19" s="28">
        <f t="shared" si="9"/>
        <v>6.6666666666666666E-2</v>
      </c>
      <c r="AC19" s="28">
        <f t="shared" si="10"/>
        <v>6.6666666666666666E-2</v>
      </c>
      <c r="AD19" s="28">
        <f t="shared" si="11"/>
        <v>6.6666666666666666E-2</v>
      </c>
      <c r="AE19" s="28">
        <f t="shared" si="12"/>
        <v>6.6666666666666666E-2</v>
      </c>
      <c r="AF19" s="28">
        <f t="shared" si="13"/>
        <v>6.6666666666666666E-2</v>
      </c>
      <c r="AG19" s="28">
        <f t="shared" si="14"/>
        <v>6.6666666666666666E-2</v>
      </c>
      <c r="AH19" s="28">
        <f t="shared" si="15"/>
        <v>6.6666666666666666E-2</v>
      </c>
      <c r="AI19" s="30">
        <f t="shared" si="16"/>
        <v>0.99999999999999989</v>
      </c>
      <c r="AJ19" s="18">
        <f t="shared" si="17"/>
        <v>6.6666666666666666E-2</v>
      </c>
      <c r="AK19" s="58"/>
      <c r="AL19" s="19">
        <f t="shared" si="18"/>
        <v>0.99999999999999989</v>
      </c>
      <c r="AM19" s="19">
        <f t="shared" si="19"/>
        <v>14.999999999999998</v>
      </c>
    </row>
    <row r="20" spans="2:39" x14ac:dyDescent="0.3">
      <c r="B20" s="26" t="s">
        <v>29</v>
      </c>
      <c r="C20" s="28">
        <f>IF(ISNUMBER(P7),1/P7,"")</f>
        <v>1</v>
      </c>
      <c r="D20" s="28">
        <f>IF(ISNUMBER(P8),1/P8,"")</f>
        <v>1</v>
      </c>
      <c r="E20" s="28">
        <f>IF(ISNUMBER(P9),1/P9,"")</f>
        <v>1</v>
      </c>
      <c r="F20" s="28">
        <f>IF(ISNUMBER(P10),1/P10,"")</f>
        <v>1</v>
      </c>
      <c r="G20" s="28">
        <f>IF(ISNUMBER(P11),1/P11,"")</f>
        <v>1</v>
      </c>
      <c r="H20" s="28">
        <f>IF(ISNUMBER(P12),1/P12,"")</f>
        <v>1</v>
      </c>
      <c r="I20" s="28">
        <f>IF(ISNUMBER(P13),1/P13,"")</f>
        <v>1</v>
      </c>
      <c r="J20" s="28">
        <f>IF(ISNUMBER(P14),1/P14,"")</f>
        <v>1</v>
      </c>
      <c r="K20" s="28">
        <f>IF(ISNUMBER(P15),1/P15,"")</f>
        <v>1</v>
      </c>
      <c r="L20" s="28">
        <f>IF(ISNUMBER(P16),1/P16,"")</f>
        <v>1</v>
      </c>
      <c r="M20" s="28">
        <f>IF(ISNUMBER(P17),1/P17,"")</f>
        <v>1</v>
      </c>
      <c r="N20" s="28">
        <f>IF(ISNUMBER(P18),1/P18,"")</f>
        <v>1</v>
      </c>
      <c r="O20" s="28">
        <f>IF(ISNUMBER(P19),1/P19,"")</f>
        <v>1</v>
      </c>
      <c r="P20" s="33">
        <v>1</v>
      </c>
      <c r="Q20" s="32">
        <v>1</v>
      </c>
      <c r="S20" s="26" t="s">
        <v>29</v>
      </c>
      <c r="T20" s="28">
        <f t="shared" si="1"/>
        <v>6.6666666666666666E-2</v>
      </c>
      <c r="U20" s="28">
        <f t="shared" si="2"/>
        <v>6.6666666666666666E-2</v>
      </c>
      <c r="V20" s="28">
        <f t="shared" si="3"/>
        <v>6.6666666666666666E-2</v>
      </c>
      <c r="W20" s="28">
        <f t="shared" si="4"/>
        <v>6.6666666666666666E-2</v>
      </c>
      <c r="X20" s="28">
        <f t="shared" si="5"/>
        <v>6.6666666666666666E-2</v>
      </c>
      <c r="Y20" s="28">
        <f t="shared" si="6"/>
        <v>6.6666666666666666E-2</v>
      </c>
      <c r="Z20" s="28">
        <f t="shared" si="7"/>
        <v>6.6666666666666666E-2</v>
      </c>
      <c r="AA20" s="28">
        <f t="shared" si="8"/>
        <v>6.6666666666666666E-2</v>
      </c>
      <c r="AB20" s="28">
        <f t="shared" si="9"/>
        <v>6.6666666666666666E-2</v>
      </c>
      <c r="AC20" s="28">
        <f t="shared" si="10"/>
        <v>6.6666666666666666E-2</v>
      </c>
      <c r="AD20" s="28">
        <f t="shared" si="11"/>
        <v>6.6666666666666666E-2</v>
      </c>
      <c r="AE20" s="28">
        <f t="shared" si="12"/>
        <v>6.6666666666666666E-2</v>
      </c>
      <c r="AF20" s="28">
        <f t="shared" si="13"/>
        <v>6.6666666666666666E-2</v>
      </c>
      <c r="AG20" s="28">
        <f t="shared" si="14"/>
        <v>6.6666666666666666E-2</v>
      </c>
      <c r="AH20" s="28">
        <f t="shared" si="15"/>
        <v>6.6666666666666666E-2</v>
      </c>
      <c r="AI20" s="30">
        <f t="shared" si="16"/>
        <v>0.99999999999999989</v>
      </c>
      <c r="AJ20" s="18">
        <f t="shared" si="17"/>
        <v>6.6666666666666666E-2</v>
      </c>
      <c r="AK20" s="58"/>
      <c r="AL20" s="19">
        <f t="shared" si="18"/>
        <v>0.99999999999999989</v>
      </c>
      <c r="AM20" s="19">
        <f t="shared" si="19"/>
        <v>14.999999999999998</v>
      </c>
    </row>
    <row r="21" spans="2:39" x14ac:dyDescent="0.3">
      <c r="B21" s="26" t="s">
        <v>30</v>
      </c>
      <c r="C21" s="28">
        <f>IF(ISNUMBER(Q7),1/Q7,"")</f>
        <v>1</v>
      </c>
      <c r="D21" s="28">
        <f>IF(ISNUMBER(Q8),1/Q8,"")</f>
        <v>1</v>
      </c>
      <c r="E21" s="28">
        <f>IF(ISNUMBER(Q9),1/Q9,"")</f>
        <v>1</v>
      </c>
      <c r="F21" s="28">
        <f>IF(ISNUMBER(Q10),1/Q10,"")</f>
        <v>1</v>
      </c>
      <c r="G21" s="28">
        <f>IF(ISNUMBER(Q11),1/Q11,"")</f>
        <v>1</v>
      </c>
      <c r="H21" s="28">
        <f>IF(ISNUMBER(Q12),1/Q12,"")</f>
        <v>1</v>
      </c>
      <c r="I21" s="28">
        <f>IF(ISNUMBER(Q13),1/Q13,"")</f>
        <v>1</v>
      </c>
      <c r="J21" s="28">
        <f>IF(ISNUMBER(Q14),1/Q14,"")</f>
        <v>1</v>
      </c>
      <c r="K21" s="28">
        <f>IF(ISNUMBER(Q15),1/Q15,"")</f>
        <v>1</v>
      </c>
      <c r="L21" s="28">
        <f>IF(ISNUMBER(Q16),1/Q16,"")</f>
        <v>1</v>
      </c>
      <c r="M21" s="28">
        <f>IF(ISNUMBER(Q17),1/Q17,"")</f>
        <v>1</v>
      </c>
      <c r="N21" s="28">
        <f>IF(ISNUMBER(Q18),1/Q18,"")</f>
        <v>1</v>
      </c>
      <c r="O21" s="28">
        <f>IF(ISNUMBER(Q19),1/Q19,"")</f>
        <v>1</v>
      </c>
      <c r="P21" s="28">
        <f>IF(ISNUMBER(Q20),1/Q20,"")</f>
        <v>1</v>
      </c>
      <c r="Q21" s="33">
        <v>1</v>
      </c>
      <c r="S21" s="26" t="s">
        <v>30</v>
      </c>
      <c r="T21" s="28">
        <f t="shared" si="1"/>
        <v>6.6666666666666666E-2</v>
      </c>
      <c r="U21" s="28">
        <f t="shared" si="2"/>
        <v>6.6666666666666666E-2</v>
      </c>
      <c r="V21" s="28">
        <f t="shared" si="3"/>
        <v>6.6666666666666666E-2</v>
      </c>
      <c r="W21" s="28">
        <f t="shared" si="4"/>
        <v>6.6666666666666666E-2</v>
      </c>
      <c r="X21" s="28">
        <f t="shared" si="5"/>
        <v>6.6666666666666666E-2</v>
      </c>
      <c r="Y21" s="28">
        <f t="shared" si="6"/>
        <v>6.6666666666666666E-2</v>
      </c>
      <c r="Z21" s="28">
        <f t="shared" si="7"/>
        <v>6.6666666666666666E-2</v>
      </c>
      <c r="AA21" s="28">
        <f t="shared" si="8"/>
        <v>6.6666666666666666E-2</v>
      </c>
      <c r="AB21" s="28">
        <f t="shared" si="9"/>
        <v>6.6666666666666666E-2</v>
      </c>
      <c r="AC21" s="28">
        <f t="shared" si="10"/>
        <v>6.6666666666666666E-2</v>
      </c>
      <c r="AD21" s="28">
        <f t="shared" si="11"/>
        <v>6.6666666666666666E-2</v>
      </c>
      <c r="AE21" s="28">
        <f t="shared" si="12"/>
        <v>6.6666666666666666E-2</v>
      </c>
      <c r="AF21" s="28">
        <f t="shared" si="13"/>
        <v>6.6666666666666666E-2</v>
      </c>
      <c r="AG21" s="28">
        <f t="shared" si="14"/>
        <v>6.6666666666666666E-2</v>
      </c>
      <c r="AH21" s="28">
        <f t="shared" si="15"/>
        <v>6.6666666666666666E-2</v>
      </c>
      <c r="AI21" s="30">
        <f t="shared" ref="AI21" si="20">SUM(T21:AH21)</f>
        <v>0.99999999999999989</v>
      </c>
      <c r="AJ21" s="18">
        <f t="shared" si="17"/>
        <v>6.6666666666666666E-2</v>
      </c>
      <c r="AK21" s="58"/>
      <c r="AL21" s="19">
        <f t="shared" si="18"/>
        <v>0.99999999999999989</v>
      </c>
      <c r="AM21" s="19">
        <f t="shared" si="19"/>
        <v>14.999999999999998</v>
      </c>
    </row>
    <row r="22" spans="2:39" x14ac:dyDescent="0.3">
      <c r="B22" s="29" t="s">
        <v>13</v>
      </c>
      <c r="C22" s="30">
        <f>SUM(C7:C21)</f>
        <v>15</v>
      </c>
      <c r="D22" s="30">
        <f t="shared" ref="D22:Q22" si="21">SUM(D7:D21)</f>
        <v>15</v>
      </c>
      <c r="E22" s="30">
        <f t="shared" si="21"/>
        <v>15</v>
      </c>
      <c r="F22" s="30">
        <f t="shared" si="21"/>
        <v>15</v>
      </c>
      <c r="G22" s="30">
        <f t="shared" si="21"/>
        <v>15</v>
      </c>
      <c r="H22" s="30">
        <f t="shared" si="21"/>
        <v>15</v>
      </c>
      <c r="I22" s="30">
        <f t="shared" si="21"/>
        <v>15</v>
      </c>
      <c r="J22" s="30">
        <f t="shared" si="21"/>
        <v>15</v>
      </c>
      <c r="K22" s="30">
        <f t="shared" si="21"/>
        <v>15</v>
      </c>
      <c r="L22" s="30">
        <f t="shared" si="21"/>
        <v>15</v>
      </c>
      <c r="M22" s="30">
        <f t="shared" si="21"/>
        <v>15</v>
      </c>
      <c r="N22" s="30">
        <f t="shared" si="21"/>
        <v>15</v>
      </c>
      <c r="O22" s="30">
        <f t="shared" si="21"/>
        <v>15</v>
      </c>
      <c r="P22" s="30">
        <f t="shared" si="21"/>
        <v>15</v>
      </c>
      <c r="Q22" s="30">
        <f t="shared" si="21"/>
        <v>15</v>
      </c>
      <c r="S22">
        <f>+AJ6</f>
        <v>15</v>
      </c>
      <c r="T22" s="20">
        <f>+AJ7</f>
        <v>6.6666666666666666E-2</v>
      </c>
      <c r="U22" s="20">
        <f>+AJ8</f>
        <v>6.6666666666666666E-2</v>
      </c>
      <c r="V22" s="20">
        <f>+AJ9</f>
        <v>6.6666666666666666E-2</v>
      </c>
      <c r="W22" s="20">
        <f>+AJ10</f>
        <v>6.6666666666666666E-2</v>
      </c>
      <c r="X22" s="20">
        <f>+AJ11</f>
        <v>6.6666666666666666E-2</v>
      </c>
      <c r="Y22" s="20">
        <f>+AJ12</f>
        <v>6.6666666666666666E-2</v>
      </c>
      <c r="Z22" s="20">
        <f>+AJ13</f>
        <v>6.6666666666666666E-2</v>
      </c>
      <c r="AA22" s="20">
        <f>+AJ14</f>
        <v>6.6666666666666666E-2</v>
      </c>
      <c r="AB22" s="20">
        <f>+AJ15</f>
        <v>6.6666666666666666E-2</v>
      </c>
      <c r="AC22" s="20">
        <f>+AJ16</f>
        <v>6.6666666666666666E-2</v>
      </c>
      <c r="AD22" s="20">
        <f>+AJ17</f>
        <v>6.6666666666666666E-2</v>
      </c>
      <c r="AE22" s="20">
        <f>+AJ18</f>
        <v>6.6666666666666666E-2</v>
      </c>
      <c r="AF22" s="20">
        <f>+AJ19</f>
        <v>6.6666666666666666E-2</v>
      </c>
      <c r="AG22" s="20">
        <f>+AJ20</f>
        <v>6.6666666666666666E-2</v>
      </c>
      <c r="AH22" s="20">
        <f>+AJ21</f>
        <v>6.6666666666666666E-2</v>
      </c>
    </row>
    <row r="24" spans="2:39" x14ac:dyDescent="0.3">
      <c r="S24" s="31" t="s">
        <v>0</v>
      </c>
      <c r="T24" s="8">
        <f>+IF(ISNUMBER(C7),C7*T$22,"")</f>
        <v>6.6666666666666666E-2</v>
      </c>
      <c r="U24" s="8">
        <f t="shared" ref="U24:AH24" si="22">+IF(ISNUMBER(D7),D7*U$22,"")</f>
        <v>6.6666666666666666E-2</v>
      </c>
      <c r="V24" s="8">
        <f t="shared" si="22"/>
        <v>6.6666666666666666E-2</v>
      </c>
      <c r="W24" s="8">
        <f t="shared" si="22"/>
        <v>6.6666666666666666E-2</v>
      </c>
      <c r="X24" s="8">
        <f t="shared" si="22"/>
        <v>6.6666666666666666E-2</v>
      </c>
      <c r="Y24" s="8">
        <f t="shared" si="22"/>
        <v>6.6666666666666666E-2</v>
      </c>
      <c r="Z24" s="8">
        <f t="shared" si="22"/>
        <v>6.6666666666666666E-2</v>
      </c>
      <c r="AA24" s="8">
        <f t="shared" si="22"/>
        <v>6.6666666666666666E-2</v>
      </c>
      <c r="AB24" s="8">
        <f t="shared" si="22"/>
        <v>6.6666666666666666E-2</v>
      </c>
      <c r="AC24" s="8">
        <f t="shared" si="22"/>
        <v>6.6666666666666666E-2</v>
      </c>
      <c r="AD24" s="8">
        <f t="shared" si="22"/>
        <v>6.6666666666666666E-2</v>
      </c>
      <c r="AE24" s="8">
        <f t="shared" si="22"/>
        <v>6.6666666666666666E-2</v>
      </c>
      <c r="AF24" s="8">
        <f t="shared" si="22"/>
        <v>6.6666666666666666E-2</v>
      </c>
      <c r="AG24" s="8">
        <f t="shared" si="22"/>
        <v>6.6666666666666666E-2</v>
      </c>
      <c r="AH24" s="8">
        <f t="shared" si="22"/>
        <v>6.6666666666666666E-2</v>
      </c>
      <c r="AI24" s="8">
        <f>+SUM(T24:AH24)</f>
        <v>0.99999999999999989</v>
      </c>
    </row>
    <row r="25" spans="2:39" x14ac:dyDescent="0.3">
      <c r="S25" s="31" t="s">
        <v>1</v>
      </c>
      <c r="T25" s="8">
        <f t="shared" ref="T25:T38" si="23">+IF(ISNUMBER(C8),C8*T$22,"")</f>
        <v>6.6666666666666666E-2</v>
      </c>
      <c r="U25" s="8">
        <f t="shared" ref="U25:U38" si="24">+IF(ISNUMBER(D8),D8*U$22,"")</f>
        <v>6.6666666666666666E-2</v>
      </c>
      <c r="V25" s="8">
        <f t="shared" ref="V25:V38" si="25">+IF(ISNUMBER(E8),E8*V$22,"")</f>
        <v>6.6666666666666666E-2</v>
      </c>
      <c r="W25" s="8">
        <f t="shared" ref="W25:W38" si="26">+IF(ISNUMBER(F8),F8*W$22,"")</f>
        <v>6.6666666666666666E-2</v>
      </c>
      <c r="X25" s="8">
        <f t="shared" ref="X25:X38" si="27">+IF(ISNUMBER(G8),G8*X$22,"")</f>
        <v>6.6666666666666666E-2</v>
      </c>
      <c r="Y25" s="8">
        <f t="shared" ref="Y25:Y38" si="28">+IF(ISNUMBER(H8),H8*Y$22,"")</f>
        <v>6.6666666666666666E-2</v>
      </c>
      <c r="Z25" s="8">
        <f t="shared" ref="Z25:Z38" si="29">+IF(ISNUMBER(I8),I8*Z$22,"")</f>
        <v>6.6666666666666666E-2</v>
      </c>
      <c r="AA25" s="8">
        <f t="shared" ref="AA25:AA38" si="30">+IF(ISNUMBER(J8),J8*AA$22,"")</f>
        <v>6.6666666666666666E-2</v>
      </c>
      <c r="AB25" s="8">
        <f t="shared" ref="AB25:AB38" si="31">+IF(ISNUMBER(K8),K8*AB$22,"")</f>
        <v>6.6666666666666666E-2</v>
      </c>
      <c r="AC25" s="8">
        <f t="shared" ref="AC25:AC38" si="32">+IF(ISNUMBER(L8),L8*AC$22,"")</f>
        <v>6.6666666666666666E-2</v>
      </c>
      <c r="AD25" s="8">
        <f t="shared" ref="AD25:AD38" si="33">+IF(ISNUMBER(M8),M8*AD$22,"")</f>
        <v>6.6666666666666666E-2</v>
      </c>
      <c r="AE25" s="8">
        <f t="shared" ref="AE25:AE38" si="34">+IF(ISNUMBER(N8),N8*AE$22,"")</f>
        <v>6.6666666666666666E-2</v>
      </c>
      <c r="AF25" s="8">
        <f t="shared" ref="AF25:AF38" si="35">+IF(ISNUMBER(O8),O8*AF$22,"")</f>
        <v>6.6666666666666666E-2</v>
      </c>
      <c r="AG25" s="8">
        <f t="shared" ref="AG25:AG38" si="36">+IF(ISNUMBER(P8),P8*AG$22,"")</f>
        <v>6.6666666666666666E-2</v>
      </c>
      <c r="AH25" s="8">
        <f t="shared" ref="AH25:AH38" si="37">+IF(ISNUMBER(Q8),Q8*AH$22,"")</f>
        <v>6.6666666666666666E-2</v>
      </c>
      <c r="AI25" s="8">
        <f t="shared" ref="AI25:AI38" si="38">+SUM(T25:AH25)</f>
        <v>0.99999999999999989</v>
      </c>
    </row>
    <row r="26" spans="2:39" x14ac:dyDescent="0.3">
      <c r="S26" s="31" t="s">
        <v>2</v>
      </c>
      <c r="T26" s="8">
        <f t="shared" si="23"/>
        <v>6.6666666666666666E-2</v>
      </c>
      <c r="U26" s="8">
        <f t="shared" si="24"/>
        <v>6.6666666666666666E-2</v>
      </c>
      <c r="V26" s="8">
        <f t="shared" si="25"/>
        <v>6.6666666666666666E-2</v>
      </c>
      <c r="W26" s="8">
        <f t="shared" si="26"/>
        <v>6.6666666666666666E-2</v>
      </c>
      <c r="X26" s="8">
        <f t="shared" si="27"/>
        <v>6.6666666666666666E-2</v>
      </c>
      <c r="Y26" s="8">
        <f t="shared" si="28"/>
        <v>6.6666666666666666E-2</v>
      </c>
      <c r="Z26" s="8">
        <f t="shared" si="29"/>
        <v>6.6666666666666666E-2</v>
      </c>
      <c r="AA26" s="8">
        <f t="shared" si="30"/>
        <v>6.6666666666666666E-2</v>
      </c>
      <c r="AB26" s="8">
        <f t="shared" si="31"/>
        <v>6.6666666666666666E-2</v>
      </c>
      <c r="AC26" s="8">
        <f t="shared" si="32"/>
        <v>6.6666666666666666E-2</v>
      </c>
      <c r="AD26" s="8">
        <f t="shared" si="33"/>
        <v>6.6666666666666666E-2</v>
      </c>
      <c r="AE26" s="8">
        <f t="shared" si="34"/>
        <v>6.6666666666666666E-2</v>
      </c>
      <c r="AF26" s="8">
        <f t="shared" si="35"/>
        <v>6.6666666666666666E-2</v>
      </c>
      <c r="AG26" s="8">
        <f t="shared" si="36"/>
        <v>6.6666666666666666E-2</v>
      </c>
      <c r="AH26" s="8">
        <f t="shared" si="37"/>
        <v>6.6666666666666666E-2</v>
      </c>
      <c r="AI26" s="8">
        <f t="shared" si="38"/>
        <v>0.99999999999999989</v>
      </c>
    </row>
    <row r="27" spans="2:39" x14ac:dyDescent="0.3">
      <c r="S27" s="31" t="s">
        <v>3</v>
      </c>
      <c r="T27" s="8">
        <f t="shared" si="23"/>
        <v>6.6666666666666666E-2</v>
      </c>
      <c r="U27" s="8">
        <f t="shared" si="24"/>
        <v>6.6666666666666666E-2</v>
      </c>
      <c r="V27" s="8">
        <f t="shared" si="25"/>
        <v>6.6666666666666666E-2</v>
      </c>
      <c r="W27" s="8">
        <f t="shared" si="26"/>
        <v>6.6666666666666666E-2</v>
      </c>
      <c r="X27" s="8">
        <f t="shared" si="27"/>
        <v>6.6666666666666666E-2</v>
      </c>
      <c r="Y27" s="8">
        <f t="shared" si="28"/>
        <v>6.6666666666666666E-2</v>
      </c>
      <c r="Z27" s="8">
        <f t="shared" si="29"/>
        <v>6.6666666666666666E-2</v>
      </c>
      <c r="AA27" s="8">
        <f t="shared" si="30"/>
        <v>6.6666666666666666E-2</v>
      </c>
      <c r="AB27" s="8">
        <f t="shared" si="31"/>
        <v>6.6666666666666666E-2</v>
      </c>
      <c r="AC27" s="8">
        <f t="shared" si="32"/>
        <v>6.6666666666666666E-2</v>
      </c>
      <c r="AD27" s="8">
        <f t="shared" si="33"/>
        <v>6.6666666666666666E-2</v>
      </c>
      <c r="AE27" s="8">
        <f t="shared" si="34"/>
        <v>6.6666666666666666E-2</v>
      </c>
      <c r="AF27" s="8">
        <f t="shared" si="35"/>
        <v>6.6666666666666666E-2</v>
      </c>
      <c r="AG27" s="8">
        <f t="shared" si="36"/>
        <v>6.6666666666666666E-2</v>
      </c>
      <c r="AH27" s="8">
        <f t="shared" si="37"/>
        <v>6.6666666666666666E-2</v>
      </c>
      <c r="AI27" s="8">
        <f t="shared" si="38"/>
        <v>0.99999999999999989</v>
      </c>
    </row>
    <row r="28" spans="2:39" x14ac:dyDescent="0.3">
      <c r="S28" s="31" t="s">
        <v>20</v>
      </c>
      <c r="T28" s="8">
        <f t="shared" si="23"/>
        <v>6.6666666666666666E-2</v>
      </c>
      <c r="U28" s="8">
        <f t="shared" si="24"/>
        <v>6.6666666666666666E-2</v>
      </c>
      <c r="V28" s="8">
        <f t="shared" si="25"/>
        <v>6.6666666666666666E-2</v>
      </c>
      <c r="W28" s="8">
        <f t="shared" si="26"/>
        <v>6.6666666666666666E-2</v>
      </c>
      <c r="X28" s="8">
        <f t="shared" si="27"/>
        <v>6.6666666666666666E-2</v>
      </c>
      <c r="Y28" s="8">
        <f t="shared" si="28"/>
        <v>6.6666666666666666E-2</v>
      </c>
      <c r="Z28" s="8">
        <f t="shared" si="29"/>
        <v>6.6666666666666666E-2</v>
      </c>
      <c r="AA28" s="8">
        <f t="shared" si="30"/>
        <v>6.6666666666666666E-2</v>
      </c>
      <c r="AB28" s="8">
        <f t="shared" si="31"/>
        <v>6.6666666666666666E-2</v>
      </c>
      <c r="AC28" s="8">
        <f t="shared" si="32"/>
        <v>6.6666666666666666E-2</v>
      </c>
      <c r="AD28" s="8">
        <f t="shared" si="33"/>
        <v>6.6666666666666666E-2</v>
      </c>
      <c r="AE28" s="8">
        <f t="shared" si="34"/>
        <v>6.6666666666666666E-2</v>
      </c>
      <c r="AF28" s="8">
        <f t="shared" si="35"/>
        <v>6.6666666666666666E-2</v>
      </c>
      <c r="AG28" s="8">
        <f t="shared" si="36"/>
        <v>6.6666666666666666E-2</v>
      </c>
      <c r="AH28" s="8">
        <f t="shared" si="37"/>
        <v>6.6666666666666666E-2</v>
      </c>
      <c r="AI28" s="8">
        <f t="shared" si="38"/>
        <v>0.99999999999999989</v>
      </c>
    </row>
    <row r="29" spans="2:39" x14ac:dyDescent="0.3">
      <c r="S29" s="31" t="s">
        <v>21</v>
      </c>
      <c r="T29" s="8">
        <f t="shared" si="23"/>
        <v>6.6666666666666666E-2</v>
      </c>
      <c r="U29" s="8">
        <f t="shared" si="24"/>
        <v>6.6666666666666666E-2</v>
      </c>
      <c r="V29" s="8">
        <f t="shared" si="25"/>
        <v>6.6666666666666666E-2</v>
      </c>
      <c r="W29" s="8">
        <f t="shared" si="26"/>
        <v>6.6666666666666666E-2</v>
      </c>
      <c r="X29" s="8">
        <f t="shared" si="27"/>
        <v>6.6666666666666666E-2</v>
      </c>
      <c r="Y29" s="8">
        <f t="shared" si="28"/>
        <v>6.6666666666666666E-2</v>
      </c>
      <c r="Z29" s="8">
        <f t="shared" si="29"/>
        <v>6.6666666666666666E-2</v>
      </c>
      <c r="AA29" s="8">
        <f t="shared" si="30"/>
        <v>6.6666666666666666E-2</v>
      </c>
      <c r="AB29" s="8">
        <f t="shared" si="31"/>
        <v>6.6666666666666666E-2</v>
      </c>
      <c r="AC29" s="8">
        <f t="shared" si="32"/>
        <v>6.6666666666666666E-2</v>
      </c>
      <c r="AD29" s="8">
        <f t="shared" si="33"/>
        <v>6.6666666666666666E-2</v>
      </c>
      <c r="AE29" s="8">
        <f t="shared" si="34"/>
        <v>6.6666666666666666E-2</v>
      </c>
      <c r="AF29" s="8">
        <f t="shared" si="35"/>
        <v>6.6666666666666666E-2</v>
      </c>
      <c r="AG29" s="8">
        <f t="shared" si="36"/>
        <v>6.6666666666666666E-2</v>
      </c>
      <c r="AH29" s="8">
        <f t="shared" si="37"/>
        <v>6.6666666666666666E-2</v>
      </c>
      <c r="AI29" s="8">
        <f t="shared" si="38"/>
        <v>0.99999999999999989</v>
      </c>
    </row>
    <row r="30" spans="2:39" x14ac:dyDescent="0.3">
      <c r="S30" s="31" t="s">
        <v>22</v>
      </c>
      <c r="T30" s="8">
        <f t="shared" si="23"/>
        <v>6.6666666666666666E-2</v>
      </c>
      <c r="U30" s="8">
        <f t="shared" si="24"/>
        <v>6.6666666666666666E-2</v>
      </c>
      <c r="V30" s="8">
        <f t="shared" si="25"/>
        <v>6.6666666666666666E-2</v>
      </c>
      <c r="W30" s="8">
        <f t="shared" si="26"/>
        <v>6.6666666666666666E-2</v>
      </c>
      <c r="X30" s="8">
        <f t="shared" si="27"/>
        <v>6.6666666666666666E-2</v>
      </c>
      <c r="Y30" s="8">
        <f t="shared" si="28"/>
        <v>6.6666666666666666E-2</v>
      </c>
      <c r="Z30" s="8">
        <f t="shared" si="29"/>
        <v>6.6666666666666666E-2</v>
      </c>
      <c r="AA30" s="8">
        <f t="shared" si="30"/>
        <v>6.6666666666666666E-2</v>
      </c>
      <c r="AB30" s="8">
        <f t="shared" si="31"/>
        <v>6.6666666666666666E-2</v>
      </c>
      <c r="AC30" s="8">
        <f t="shared" si="32"/>
        <v>6.6666666666666666E-2</v>
      </c>
      <c r="AD30" s="8">
        <f t="shared" si="33"/>
        <v>6.6666666666666666E-2</v>
      </c>
      <c r="AE30" s="8">
        <f t="shared" si="34"/>
        <v>6.6666666666666666E-2</v>
      </c>
      <c r="AF30" s="8">
        <f t="shared" si="35"/>
        <v>6.6666666666666666E-2</v>
      </c>
      <c r="AG30" s="8">
        <f t="shared" si="36"/>
        <v>6.6666666666666666E-2</v>
      </c>
      <c r="AH30" s="8">
        <f t="shared" si="37"/>
        <v>6.6666666666666666E-2</v>
      </c>
      <c r="AI30" s="8">
        <f t="shared" si="38"/>
        <v>0.99999999999999989</v>
      </c>
    </row>
    <row r="31" spans="2:39" x14ac:dyDescent="0.3">
      <c r="S31" s="31" t="s">
        <v>23</v>
      </c>
      <c r="T31" s="8">
        <f t="shared" si="23"/>
        <v>6.6666666666666666E-2</v>
      </c>
      <c r="U31" s="8">
        <f t="shared" si="24"/>
        <v>6.6666666666666666E-2</v>
      </c>
      <c r="V31" s="8">
        <f t="shared" si="25"/>
        <v>6.6666666666666666E-2</v>
      </c>
      <c r="W31" s="8">
        <f t="shared" si="26"/>
        <v>6.6666666666666666E-2</v>
      </c>
      <c r="X31" s="8">
        <f t="shared" si="27"/>
        <v>6.6666666666666666E-2</v>
      </c>
      <c r="Y31" s="8">
        <f t="shared" si="28"/>
        <v>6.6666666666666666E-2</v>
      </c>
      <c r="Z31" s="8">
        <f t="shared" si="29"/>
        <v>6.6666666666666666E-2</v>
      </c>
      <c r="AA31" s="8">
        <f t="shared" si="30"/>
        <v>6.6666666666666666E-2</v>
      </c>
      <c r="AB31" s="8">
        <f t="shared" si="31"/>
        <v>6.6666666666666666E-2</v>
      </c>
      <c r="AC31" s="8">
        <f t="shared" si="32"/>
        <v>6.6666666666666666E-2</v>
      </c>
      <c r="AD31" s="8">
        <f t="shared" si="33"/>
        <v>6.6666666666666666E-2</v>
      </c>
      <c r="AE31" s="8">
        <f t="shared" si="34"/>
        <v>6.6666666666666666E-2</v>
      </c>
      <c r="AF31" s="8">
        <f t="shared" si="35"/>
        <v>6.6666666666666666E-2</v>
      </c>
      <c r="AG31" s="8">
        <f t="shared" si="36"/>
        <v>6.6666666666666666E-2</v>
      </c>
      <c r="AH31" s="8">
        <f t="shared" si="37"/>
        <v>6.6666666666666666E-2</v>
      </c>
      <c r="AI31" s="8">
        <f t="shared" si="38"/>
        <v>0.99999999999999989</v>
      </c>
    </row>
    <row r="32" spans="2:39" x14ac:dyDescent="0.3">
      <c r="S32" s="31" t="s">
        <v>24</v>
      </c>
      <c r="T32" s="8">
        <f t="shared" si="23"/>
        <v>6.6666666666666666E-2</v>
      </c>
      <c r="U32" s="8">
        <f t="shared" si="24"/>
        <v>6.6666666666666666E-2</v>
      </c>
      <c r="V32" s="8">
        <f t="shared" si="25"/>
        <v>6.6666666666666666E-2</v>
      </c>
      <c r="W32" s="8">
        <f t="shared" si="26"/>
        <v>6.6666666666666666E-2</v>
      </c>
      <c r="X32" s="8">
        <f t="shared" si="27"/>
        <v>6.6666666666666666E-2</v>
      </c>
      <c r="Y32" s="8">
        <f t="shared" si="28"/>
        <v>6.6666666666666666E-2</v>
      </c>
      <c r="Z32" s="8">
        <f t="shared" si="29"/>
        <v>6.6666666666666666E-2</v>
      </c>
      <c r="AA32" s="8">
        <f t="shared" si="30"/>
        <v>6.6666666666666666E-2</v>
      </c>
      <c r="AB32" s="8">
        <f t="shared" si="31"/>
        <v>6.6666666666666666E-2</v>
      </c>
      <c r="AC32" s="8">
        <f t="shared" si="32"/>
        <v>6.6666666666666666E-2</v>
      </c>
      <c r="AD32" s="8">
        <f t="shared" si="33"/>
        <v>6.6666666666666666E-2</v>
      </c>
      <c r="AE32" s="8">
        <f t="shared" si="34"/>
        <v>6.6666666666666666E-2</v>
      </c>
      <c r="AF32" s="8">
        <f t="shared" si="35"/>
        <v>6.6666666666666666E-2</v>
      </c>
      <c r="AG32" s="8">
        <f t="shared" si="36"/>
        <v>6.6666666666666666E-2</v>
      </c>
      <c r="AH32" s="8">
        <f t="shared" si="37"/>
        <v>6.6666666666666666E-2</v>
      </c>
      <c r="AI32" s="8">
        <f t="shared" si="38"/>
        <v>0.99999999999999989</v>
      </c>
    </row>
    <row r="33" spans="19:35" x14ac:dyDescent="0.3">
      <c r="S33" s="31" t="s">
        <v>25</v>
      </c>
      <c r="T33" s="8">
        <f t="shared" si="23"/>
        <v>6.6666666666666666E-2</v>
      </c>
      <c r="U33" s="8">
        <f t="shared" si="24"/>
        <v>6.6666666666666666E-2</v>
      </c>
      <c r="V33" s="8">
        <f t="shared" si="25"/>
        <v>6.6666666666666666E-2</v>
      </c>
      <c r="W33" s="8">
        <f t="shared" si="26"/>
        <v>6.6666666666666666E-2</v>
      </c>
      <c r="X33" s="8">
        <f t="shared" si="27"/>
        <v>6.6666666666666666E-2</v>
      </c>
      <c r="Y33" s="8">
        <f t="shared" si="28"/>
        <v>6.6666666666666666E-2</v>
      </c>
      <c r="Z33" s="8">
        <f t="shared" si="29"/>
        <v>6.6666666666666666E-2</v>
      </c>
      <c r="AA33" s="8">
        <f t="shared" si="30"/>
        <v>6.6666666666666666E-2</v>
      </c>
      <c r="AB33" s="8">
        <f t="shared" si="31"/>
        <v>6.6666666666666666E-2</v>
      </c>
      <c r="AC33" s="8">
        <f t="shared" si="32"/>
        <v>6.6666666666666666E-2</v>
      </c>
      <c r="AD33" s="8">
        <f t="shared" si="33"/>
        <v>6.6666666666666666E-2</v>
      </c>
      <c r="AE33" s="8">
        <f t="shared" si="34"/>
        <v>6.6666666666666666E-2</v>
      </c>
      <c r="AF33" s="8">
        <f t="shared" si="35"/>
        <v>6.6666666666666666E-2</v>
      </c>
      <c r="AG33" s="8">
        <f t="shared" si="36"/>
        <v>6.6666666666666666E-2</v>
      </c>
      <c r="AH33" s="8">
        <f t="shared" si="37"/>
        <v>6.6666666666666666E-2</v>
      </c>
      <c r="AI33" s="8">
        <f t="shared" si="38"/>
        <v>0.99999999999999989</v>
      </c>
    </row>
    <row r="34" spans="19:35" x14ac:dyDescent="0.3">
      <c r="S34" s="31" t="s">
        <v>26</v>
      </c>
      <c r="T34" s="8">
        <f t="shared" si="23"/>
        <v>6.6666666666666666E-2</v>
      </c>
      <c r="U34" s="8">
        <f t="shared" si="24"/>
        <v>6.6666666666666666E-2</v>
      </c>
      <c r="V34" s="8">
        <f t="shared" si="25"/>
        <v>6.6666666666666666E-2</v>
      </c>
      <c r="W34" s="8">
        <f t="shared" si="26"/>
        <v>6.6666666666666666E-2</v>
      </c>
      <c r="X34" s="8">
        <f t="shared" si="27"/>
        <v>6.6666666666666666E-2</v>
      </c>
      <c r="Y34" s="8">
        <f t="shared" si="28"/>
        <v>6.6666666666666666E-2</v>
      </c>
      <c r="Z34" s="8">
        <f t="shared" si="29"/>
        <v>6.6666666666666666E-2</v>
      </c>
      <c r="AA34" s="8">
        <f t="shared" si="30"/>
        <v>6.6666666666666666E-2</v>
      </c>
      <c r="AB34" s="8">
        <f t="shared" si="31"/>
        <v>6.6666666666666666E-2</v>
      </c>
      <c r="AC34" s="8">
        <f t="shared" si="32"/>
        <v>6.6666666666666666E-2</v>
      </c>
      <c r="AD34" s="8">
        <f t="shared" si="33"/>
        <v>6.6666666666666666E-2</v>
      </c>
      <c r="AE34" s="8">
        <f t="shared" si="34"/>
        <v>6.6666666666666666E-2</v>
      </c>
      <c r="AF34" s="8">
        <f t="shared" si="35"/>
        <v>6.6666666666666666E-2</v>
      </c>
      <c r="AG34" s="8">
        <f t="shared" si="36"/>
        <v>6.6666666666666666E-2</v>
      </c>
      <c r="AH34" s="8">
        <f t="shared" si="37"/>
        <v>6.6666666666666666E-2</v>
      </c>
      <c r="AI34" s="8">
        <f t="shared" si="38"/>
        <v>0.99999999999999989</v>
      </c>
    </row>
    <row r="35" spans="19:35" x14ac:dyDescent="0.3">
      <c r="S35" s="31" t="s">
        <v>27</v>
      </c>
      <c r="T35" s="8">
        <f t="shared" si="23"/>
        <v>6.6666666666666666E-2</v>
      </c>
      <c r="U35" s="8">
        <f t="shared" si="24"/>
        <v>6.6666666666666666E-2</v>
      </c>
      <c r="V35" s="8">
        <f t="shared" si="25"/>
        <v>6.6666666666666666E-2</v>
      </c>
      <c r="W35" s="8">
        <f t="shared" si="26"/>
        <v>6.6666666666666666E-2</v>
      </c>
      <c r="X35" s="8">
        <f t="shared" si="27"/>
        <v>6.6666666666666666E-2</v>
      </c>
      <c r="Y35" s="8">
        <f t="shared" si="28"/>
        <v>6.6666666666666666E-2</v>
      </c>
      <c r="Z35" s="8">
        <f t="shared" si="29"/>
        <v>6.6666666666666666E-2</v>
      </c>
      <c r="AA35" s="8">
        <f t="shared" si="30"/>
        <v>6.6666666666666666E-2</v>
      </c>
      <c r="AB35" s="8">
        <f t="shared" si="31"/>
        <v>6.6666666666666666E-2</v>
      </c>
      <c r="AC35" s="8">
        <f t="shared" si="32"/>
        <v>6.6666666666666666E-2</v>
      </c>
      <c r="AD35" s="8">
        <f t="shared" si="33"/>
        <v>6.6666666666666666E-2</v>
      </c>
      <c r="AE35" s="8">
        <f t="shared" si="34"/>
        <v>6.6666666666666666E-2</v>
      </c>
      <c r="AF35" s="8">
        <f t="shared" si="35"/>
        <v>6.6666666666666666E-2</v>
      </c>
      <c r="AG35" s="8">
        <f t="shared" si="36"/>
        <v>6.6666666666666666E-2</v>
      </c>
      <c r="AH35" s="8">
        <f t="shared" si="37"/>
        <v>6.6666666666666666E-2</v>
      </c>
      <c r="AI35" s="8">
        <f t="shared" si="38"/>
        <v>0.99999999999999989</v>
      </c>
    </row>
    <row r="36" spans="19:35" x14ac:dyDescent="0.3">
      <c r="S36" s="31" t="s">
        <v>28</v>
      </c>
      <c r="T36" s="8">
        <f t="shared" si="23"/>
        <v>6.6666666666666666E-2</v>
      </c>
      <c r="U36" s="8">
        <f t="shared" si="24"/>
        <v>6.6666666666666666E-2</v>
      </c>
      <c r="V36" s="8">
        <f t="shared" si="25"/>
        <v>6.6666666666666666E-2</v>
      </c>
      <c r="W36" s="8">
        <f t="shared" si="26"/>
        <v>6.6666666666666666E-2</v>
      </c>
      <c r="X36" s="8">
        <f t="shared" si="27"/>
        <v>6.6666666666666666E-2</v>
      </c>
      <c r="Y36" s="8">
        <f t="shared" si="28"/>
        <v>6.6666666666666666E-2</v>
      </c>
      <c r="Z36" s="8">
        <f t="shared" si="29"/>
        <v>6.6666666666666666E-2</v>
      </c>
      <c r="AA36" s="8">
        <f t="shared" si="30"/>
        <v>6.6666666666666666E-2</v>
      </c>
      <c r="AB36" s="8">
        <f t="shared" si="31"/>
        <v>6.6666666666666666E-2</v>
      </c>
      <c r="AC36" s="8">
        <f t="shared" si="32"/>
        <v>6.6666666666666666E-2</v>
      </c>
      <c r="AD36" s="8">
        <f t="shared" si="33"/>
        <v>6.6666666666666666E-2</v>
      </c>
      <c r="AE36" s="8">
        <f t="shared" si="34"/>
        <v>6.6666666666666666E-2</v>
      </c>
      <c r="AF36" s="8">
        <f t="shared" si="35"/>
        <v>6.6666666666666666E-2</v>
      </c>
      <c r="AG36" s="8">
        <f t="shared" si="36"/>
        <v>6.6666666666666666E-2</v>
      </c>
      <c r="AH36" s="8">
        <f t="shared" si="37"/>
        <v>6.6666666666666666E-2</v>
      </c>
      <c r="AI36" s="8">
        <f t="shared" si="38"/>
        <v>0.99999999999999989</v>
      </c>
    </row>
    <row r="37" spans="19:35" x14ac:dyDescent="0.3">
      <c r="S37" s="31" t="s">
        <v>29</v>
      </c>
      <c r="T37" s="8">
        <f t="shared" si="23"/>
        <v>6.6666666666666666E-2</v>
      </c>
      <c r="U37" s="8">
        <f t="shared" si="24"/>
        <v>6.6666666666666666E-2</v>
      </c>
      <c r="V37" s="8">
        <f t="shared" si="25"/>
        <v>6.6666666666666666E-2</v>
      </c>
      <c r="W37" s="8">
        <f t="shared" si="26"/>
        <v>6.6666666666666666E-2</v>
      </c>
      <c r="X37" s="8">
        <f t="shared" si="27"/>
        <v>6.6666666666666666E-2</v>
      </c>
      <c r="Y37" s="8">
        <f t="shared" si="28"/>
        <v>6.6666666666666666E-2</v>
      </c>
      <c r="Z37" s="8">
        <f t="shared" si="29"/>
        <v>6.6666666666666666E-2</v>
      </c>
      <c r="AA37" s="8">
        <f t="shared" si="30"/>
        <v>6.6666666666666666E-2</v>
      </c>
      <c r="AB37" s="8">
        <f t="shared" si="31"/>
        <v>6.6666666666666666E-2</v>
      </c>
      <c r="AC37" s="8">
        <f t="shared" si="32"/>
        <v>6.6666666666666666E-2</v>
      </c>
      <c r="AD37" s="8">
        <f t="shared" si="33"/>
        <v>6.6666666666666666E-2</v>
      </c>
      <c r="AE37" s="8">
        <f t="shared" si="34"/>
        <v>6.6666666666666666E-2</v>
      </c>
      <c r="AF37" s="8">
        <f t="shared" si="35"/>
        <v>6.6666666666666666E-2</v>
      </c>
      <c r="AG37" s="8">
        <f t="shared" si="36"/>
        <v>6.6666666666666666E-2</v>
      </c>
      <c r="AH37" s="8">
        <f t="shared" si="37"/>
        <v>6.6666666666666666E-2</v>
      </c>
      <c r="AI37" s="8">
        <f t="shared" si="38"/>
        <v>0.99999999999999989</v>
      </c>
    </row>
    <row r="38" spans="19:35" x14ac:dyDescent="0.3">
      <c r="S38" s="31" t="s">
        <v>30</v>
      </c>
      <c r="T38" s="8">
        <f t="shared" si="23"/>
        <v>6.6666666666666666E-2</v>
      </c>
      <c r="U38" s="8">
        <f t="shared" si="24"/>
        <v>6.6666666666666666E-2</v>
      </c>
      <c r="V38" s="8">
        <f t="shared" si="25"/>
        <v>6.6666666666666666E-2</v>
      </c>
      <c r="W38" s="8">
        <f t="shared" si="26"/>
        <v>6.6666666666666666E-2</v>
      </c>
      <c r="X38" s="8">
        <f t="shared" si="27"/>
        <v>6.6666666666666666E-2</v>
      </c>
      <c r="Y38" s="8">
        <f t="shared" si="28"/>
        <v>6.6666666666666666E-2</v>
      </c>
      <c r="Z38" s="8">
        <f t="shared" si="29"/>
        <v>6.6666666666666666E-2</v>
      </c>
      <c r="AA38" s="8">
        <f t="shared" si="30"/>
        <v>6.6666666666666666E-2</v>
      </c>
      <c r="AB38" s="8">
        <f t="shared" si="31"/>
        <v>6.6666666666666666E-2</v>
      </c>
      <c r="AC38" s="8">
        <f t="shared" si="32"/>
        <v>6.6666666666666666E-2</v>
      </c>
      <c r="AD38" s="8">
        <f t="shared" si="33"/>
        <v>6.6666666666666666E-2</v>
      </c>
      <c r="AE38" s="8">
        <f t="shared" si="34"/>
        <v>6.6666666666666666E-2</v>
      </c>
      <c r="AF38" s="8">
        <f t="shared" si="35"/>
        <v>6.6666666666666666E-2</v>
      </c>
      <c r="AG38" s="8">
        <f t="shared" si="36"/>
        <v>6.6666666666666666E-2</v>
      </c>
      <c r="AH38" s="8">
        <f t="shared" si="37"/>
        <v>6.6666666666666666E-2</v>
      </c>
      <c r="AI38" s="8">
        <f t="shared" si="38"/>
        <v>0.99999999999999989</v>
      </c>
    </row>
  </sheetData>
  <sheetProtection sheet="1" selectLockedCells="1" sort="0"/>
  <mergeCells count="4">
    <mergeCell ref="AL5:AM6"/>
    <mergeCell ref="B2:C2"/>
    <mergeCell ref="B3:C3"/>
    <mergeCell ref="AK7:AK21"/>
  </mergeCells>
  <conditionalFormatting sqref="E3">
    <cfRule type="cellIs" dxfId="1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38"/>
  <sheetViews>
    <sheetView tabSelected="1" topLeftCell="A4" workbookViewId="0">
      <selection activeCell="M7" sqref="M7"/>
    </sheetView>
  </sheetViews>
  <sheetFormatPr baseColWidth="10" defaultRowHeight="14.4" x14ac:dyDescent="0.3"/>
  <cols>
    <col min="1" max="1" width="1.664062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6.33203125" customWidth="1"/>
    <col min="37" max="37" width="5" bestFit="1" customWidth="1"/>
    <col min="38" max="39" width="7.109375" customWidth="1"/>
  </cols>
  <sheetData>
    <row r="1" spans="2:39" ht="7.2" customHeight="1" thickBot="1" x14ac:dyDescent="0.35"/>
    <row r="2" spans="2:39" ht="15" thickBot="1" x14ac:dyDescent="0.35">
      <c r="B2" s="54" t="s">
        <v>11</v>
      </c>
      <c r="C2" s="55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6">
        <f ca="1">SUM(AM7:AM21)/AJ6</f>
        <v>35.917536163120552</v>
      </c>
      <c r="C3" s="57"/>
      <c r="D3" s="23">
        <f ca="1">+(B3-$AJ$6)/($AJ$6-1)</f>
        <v>1.4941097259371823</v>
      </c>
      <c r="E3" s="6">
        <f ca="1">D3/+HLOOKUP(AJ6,T2:AH3,2,FALSE)</f>
        <v>0.93969165153281897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3" t="s">
        <v>44</v>
      </c>
      <c r="AM5" s="53"/>
    </row>
    <row r="6" spans="2:39" s="1" customFormat="1" x14ac:dyDescent="0.3">
      <c r="B6" s="34"/>
      <c r="C6" s="4" t="s">
        <v>4</v>
      </c>
      <c r="D6" s="4" t="s">
        <v>5</v>
      </c>
      <c r="E6" s="4" t="s">
        <v>6</v>
      </c>
      <c r="F6" s="4" t="s">
        <v>7</v>
      </c>
      <c r="G6" s="4" t="s">
        <v>31</v>
      </c>
      <c r="H6" s="4" t="s">
        <v>32</v>
      </c>
      <c r="I6" s="4" t="s">
        <v>33</v>
      </c>
      <c r="J6" s="4" t="s">
        <v>34</v>
      </c>
      <c r="K6" s="4" t="s">
        <v>35</v>
      </c>
      <c r="L6" s="4" t="s">
        <v>36</v>
      </c>
      <c r="M6" s="4" t="s">
        <v>37</v>
      </c>
      <c r="N6" s="4" t="s">
        <v>38</v>
      </c>
      <c r="O6" s="4" t="s">
        <v>39</v>
      </c>
      <c r="P6" s="4" t="s">
        <v>40</v>
      </c>
      <c r="Q6" s="4" t="s">
        <v>41</v>
      </c>
      <c r="S6" s="35"/>
      <c r="T6" s="36" t="s">
        <v>4</v>
      </c>
      <c r="U6" s="36" t="s">
        <v>5</v>
      </c>
      <c r="V6" s="36" t="s">
        <v>6</v>
      </c>
      <c r="W6" s="36" t="s">
        <v>7</v>
      </c>
      <c r="X6" s="36" t="s">
        <v>31</v>
      </c>
      <c r="Y6" s="36" t="s">
        <v>32</v>
      </c>
      <c r="Z6" s="36" t="s">
        <v>33</v>
      </c>
      <c r="AA6" s="36" t="s">
        <v>34</v>
      </c>
      <c r="AB6" s="36" t="s">
        <v>35</v>
      </c>
      <c r="AC6" s="36" t="s">
        <v>36</v>
      </c>
      <c r="AD6" s="36" t="s">
        <v>37</v>
      </c>
      <c r="AE6" s="36" t="s">
        <v>38</v>
      </c>
      <c r="AF6" s="36" t="s">
        <v>39</v>
      </c>
      <c r="AG6" s="36" t="s">
        <v>40</v>
      </c>
      <c r="AH6" s="36" t="s">
        <v>41</v>
      </c>
      <c r="AI6" s="15" t="s">
        <v>13</v>
      </c>
      <c r="AJ6" s="16">
        <f ca="1">+COUNTA(C7:Q7)</f>
        <v>15</v>
      </c>
      <c r="AK6" s="17" t="s">
        <v>42</v>
      </c>
      <c r="AL6" s="53"/>
      <c r="AM6" s="53"/>
    </row>
    <row r="7" spans="2:39" x14ac:dyDescent="0.3">
      <c r="B7" s="34" t="s">
        <v>0</v>
      </c>
      <c r="C7" s="5">
        <v>1</v>
      </c>
      <c r="D7" s="37">
        <f t="shared" ref="D7:Q20" ca="1" si="0">IF(RANDBETWEEN(0,1)&gt;0,RANDBETWEEN(1,9),1/RANDBETWEEN(1,9))</f>
        <v>3</v>
      </c>
      <c r="E7" s="37">
        <f t="shared" ca="1" si="0"/>
        <v>0.5</v>
      </c>
      <c r="F7" s="37">
        <f t="shared" ca="1" si="0"/>
        <v>7</v>
      </c>
      <c r="G7" s="37">
        <f t="shared" ca="1" si="0"/>
        <v>3</v>
      </c>
      <c r="H7" s="37">
        <f t="shared" ca="1" si="0"/>
        <v>0.14285714285714285</v>
      </c>
      <c r="I7" s="37">
        <f t="shared" ca="1" si="0"/>
        <v>5</v>
      </c>
      <c r="J7" s="37">
        <f t="shared" ca="1" si="0"/>
        <v>6</v>
      </c>
      <c r="K7" s="37">
        <f t="shared" ca="1" si="0"/>
        <v>0.125</v>
      </c>
      <c r="L7" s="37">
        <f t="shared" ca="1" si="0"/>
        <v>9</v>
      </c>
      <c r="M7" s="37">
        <f t="shared" ca="1" si="0"/>
        <v>6</v>
      </c>
      <c r="N7" s="37">
        <f t="shared" ca="1" si="0"/>
        <v>0.33333333333333331</v>
      </c>
      <c r="O7" s="37">
        <f t="shared" ca="1" si="0"/>
        <v>6</v>
      </c>
      <c r="P7" s="37">
        <f t="shared" ca="1" si="0"/>
        <v>1</v>
      </c>
      <c r="Q7" s="37">
        <f t="shared" ca="1" si="0"/>
        <v>0.14285714285714285</v>
      </c>
      <c r="S7" s="35" t="s">
        <v>0</v>
      </c>
      <c r="T7" s="3">
        <f ca="1">+IF(ISNUMBER(C7),C7/C$22,"")</f>
        <v>3.2657716033383438E-2</v>
      </c>
      <c r="U7" s="3">
        <f t="shared" ref="U7:AH21" ca="1" si="1">+IF(ISNUMBER(D7),D7/D$22,"")</f>
        <v>0.12336009398864303</v>
      </c>
      <c r="V7" s="3">
        <f t="shared" ca="1" si="1"/>
        <v>2.8701594533029617E-2</v>
      </c>
      <c r="W7" s="3">
        <f t="shared" ca="1" si="1"/>
        <v>0.22114130979841543</v>
      </c>
      <c r="X7" s="3">
        <f t="shared" ca="1" si="1"/>
        <v>7.7602931666307398E-2</v>
      </c>
      <c r="Y7" s="3">
        <f t="shared" ca="1" si="1"/>
        <v>2.888457403276794E-3</v>
      </c>
      <c r="Z7" s="3">
        <f t="shared" ca="1" si="1"/>
        <v>8.2191780821917804E-2</v>
      </c>
      <c r="AA7" s="3">
        <f t="shared" ca="1" si="1"/>
        <v>0.1128653006382264</v>
      </c>
      <c r="AB7" s="3">
        <f t="shared" ca="1" si="1"/>
        <v>3.8539181501192877E-3</v>
      </c>
      <c r="AC7" s="3">
        <f t="shared" ca="1" si="1"/>
        <v>0.17131979695431473</v>
      </c>
      <c r="AD7" s="3">
        <f t="shared" ca="1" si="1"/>
        <v>0.14624238320920785</v>
      </c>
      <c r="AE7" s="3">
        <f t="shared" ca="1" si="1"/>
        <v>7.0576373718702727E-3</v>
      </c>
      <c r="AF7" s="3">
        <f t="shared" ca="1" si="1"/>
        <v>0.16714569975679858</v>
      </c>
      <c r="AG7" s="3">
        <f t="shared" ca="1" si="1"/>
        <v>4.044035048303752E-2</v>
      </c>
      <c r="AH7" s="3">
        <f t="shared" ca="1" si="1"/>
        <v>4.424778761061946E-3</v>
      </c>
      <c r="AI7" s="4">
        <f ca="1">SUM(T7:AH7)</f>
        <v>1.2218937495696101</v>
      </c>
      <c r="AJ7" s="18">
        <f ca="1">+$AI7/$AJ$6</f>
        <v>8.1459583304640676E-2</v>
      </c>
      <c r="AK7" s="58" t="s">
        <v>43</v>
      </c>
      <c r="AL7" s="19">
        <f ca="1">+AI24</f>
        <v>2.8440642509189118</v>
      </c>
      <c r="AM7" s="19">
        <f ca="1">IF(AJ7&lt;&gt;0,+AL7/AJ7,0)</f>
        <v>34.913807995834517</v>
      </c>
    </row>
    <row r="8" spans="2:39" x14ac:dyDescent="0.3">
      <c r="B8" s="34" t="s">
        <v>1</v>
      </c>
      <c r="C8" s="3">
        <f ca="1">IF(ISNUMBER(D7),1/D7,"")</f>
        <v>0.33333333333333331</v>
      </c>
      <c r="D8" s="5">
        <v>1</v>
      </c>
      <c r="E8" s="37">
        <f t="shared" ca="1" si="0"/>
        <v>1</v>
      </c>
      <c r="F8" s="37">
        <f t="shared" ca="1" si="0"/>
        <v>0.14285714285714285</v>
      </c>
      <c r="G8" s="37">
        <f t="shared" ca="1" si="0"/>
        <v>0.25</v>
      </c>
      <c r="H8" s="37">
        <f t="shared" ca="1" si="0"/>
        <v>4</v>
      </c>
      <c r="I8" s="37">
        <f t="shared" ca="1" si="0"/>
        <v>8</v>
      </c>
      <c r="J8" s="37">
        <f t="shared" ca="1" si="0"/>
        <v>7</v>
      </c>
      <c r="K8" s="37">
        <f t="shared" ca="1" si="0"/>
        <v>8</v>
      </c>
      <c r="L8" s="37">
        <f t="shared" ca="1" si="0"/>
        <v>1</v>
      </c>
      <c r="M8" s="37">
        <f t="shared" ca="1" si="0"/>
        <v>5</v>
      </c>
      <c r="N8" s="37">
        <f t="shared" ca="1" si="0"/>
        <v>7</v>
      </c>
      <c r="O8" s="37">
        <f t="shared" ca="1" si="0"/>
        <v>6</v>
      </c>
      <c r="P8" s="37">
        <f t="shared" ca="1" si="0"/>
        <v>0.16666666666666666</v>
      </c>
      <c r="Q8" s="37">
        <f t="shared" ca="1" si="0"/>
        <v>6</v>
      </c>
      <c r="S8" s="35" t="s">
        <v>1</v>
      </c>
      <c r="T8" s="3">
        <f t="shared" ref="T8:T21" ca="1" si="2">+IF(ISNUMBER(C8),C8/C$22,"")</f>
        <v>1.0885905344461147E-2</v>
      </c>
      <c r="U8" s="3">
        <f t="shared" ca="1" si="1"/>
        <v>4.1120031329547675E-2</v>
      </c>
      <c r="V8" s="3">
        <f t="shared" ca="1" si="1"/>
        <v>5.7403189066059235E-2</v>
      </c>
      <c r="W8" s="3">
        <f t="shared" ca="1" si="1"/>
        <v>4.513087955069702E-3</v>
      </c>
      <c r="X8" s="3">
        <f t="shared" ca="1" si="1"/>
        <v>6.4669109721922835E-3</v>
      </c>
      <c r="Y8" s="3">
        <f t="shared" ca="1" si="1"/>
        <v>8.087680729175023E-2</v>
      </c>
      <c r="Z8" s="3">
        <f t="shared" ca="1" si="1"/>
        <v>0.13150684931506848</v>
      </c>
      <c r="AA8" s="3">
        <f t="shared" ca="1" si="1"/>
        <v>0.1316761840779308</v>
      </c>
      <c r="AB8" s="3">
        <f t="shared" ca="1" si="1"/>
        <v>0.24665076160763441</v>
      </c>
      <c r="AC8" s="3">
        <f t="shared" ca="1" si="1"/>
        <v>1.9035532994923859E-2</v>
      </c>
      <c r="AD8" s="3">
        <f t="shared" ca="1" si="1"/>
        <v>0.12186865267433987</v>
      </c>
      <c r="AE8" s="3">
        <f t="shared" ca="1" si="1"/>
        <v>0.14821038480927573</v>
      </c>
      <c r="AF8" s="3">
        <f t="shared" ca="1" si="1"/>
        <v>0.16714569975679858</v>
      </c>
      <c r="AG8" s="3">
        <f t="shared" ca="1" si="1"/>
        <v>6.740058413839586E-3</v>
      </c>
      <c r="AH8" s="3">
        <f t="shared" ca="1" si="1"/>
        <v>0.18584070796460173</v>
      </c>
      <c r="AI8" s="4">
        <f t="shared" ref="AI8:AI20" ca="1" si="3">SUM(T8:AH8)</f>
        <v>1.3599407635734932</v>
      </c>
      <c r="AJ8" s="18">
        <f t="shared" ref="AJ8:AJ21" ca="1" si="4">+$AI8/$AJ$6</f>
        <v>9.0662717571566215E-2</v>
      </c>
      <c r="AK8" s="58"/>
      <c r="AL8" s="19">
        <f t="shared" ref="AL8:AL21" ca="1" si="5">+AI25</f>
        <v>3.334110992578637</v>
      </c>
      <c r="AM8" s="19">
        <f t="shared" ref="AM8:AM21" ca="1" si="6">IF(AJ8&lt;&gt;0,+AL8/AJ8,0)</f>
        <v>36.774884780469961</v>
      </c>
    </row>
    <row r="9" spans="2:39" x14ac:dyDescent="0.3">
      <c r="B9" s="34" t="s">
        <v>2</v>
      </c>
      <c r="C9" s="3">
        <f ca="1">IF(ISNUMBER(E7),1/E7,"")</f>
        <v>2</v>
      </c>
      <c r="D9" s="3">
        <f ca="1">IF(ISNUMBER(E8),1/E8,"")</f>
        <v>1</v>
      </c>
      <c r="E9" s="38">
        <v>1</v>
      </c>
      <c r="F9" s="37">
        <f t="shared" ca="1" si="0"/>
        <v>0.2</v>
      </c>
      <c r="G9" s="37">
        <f t="shared" ca="1" si="0"/>
        <v>8</v>
      </c>
      <c r="H9" s="37">
        <f ca="1">IF(RANDBETWEEN(0,1)&gt;0,RANDBETWEEN(1,9),1/RANDBETWEEN(1,9))</f>
        <v>4</v>
      </c>
      <c r="I9" s="37">
        <f t="shared" ca="1" si="0"/>
        <v>8</v>
      </c>
      <c r="J9" s="37">
        <f t="shared" ca="1" si="0"/>
        <v>9</v>
      </c>
      <c r="K9" s="37">
        <f t="shared" ca="1" si="0"/>
        <v>0.33333333333333331</v>
      </c>
      <c r="L9" s="37">
        <f t="shared" ca="1" si="0"/>
        <v>6</v>
      </c>
      <c r="M9" s="37">
        <f t="shared" ca="1" si="0"/>
        <v>1</v>
      </c>
      <c r="N9" s="37">
        <f t="shared" ca="1" si="0"/>
        <v>7</v>
      </c>
      <c r="O9" s="37">
        <f t="shared" ca="1" si="0"/>
        <v>0.33333333333333331</v>
      </c>
      <c r="P9" s="37">
        <f t="shared" ca="1" si="0"/>
        <v>1</v>
      </c>
      <c r="Q9" s="37">
        <f t="shared" ca="1" si="0"/>
        <v>1</v>
      </c>
      <c r="S9" s="35" t="s">
        <v>2</v>
      </c>
      <c r="T9" s="3">
        <f t="shared" ca="1" si="2"/>
        <v>6.5315432066766876E-2</v>
      </c>
      <c r="U9" s="3">
        <f t="shared" ca="1" si="1"/>
        <v>4.1120031329547675E-2</v>
      </c>
      <c r="V9" s="3">
        <f t="shared" ca="1" si="1"/>
        <v>5.7403189066059235E-2</v>
      </c>
      <c r="W9" s="3">
        <f t="shared" ca="1" si="1"/>
        <v>6.318323137097584E-3</v>
      </c>
      <c r="X9" s="3">
        <f t="shared" ca="1" si="1"/>
        <v>0.20694115111015307</v>
      </c>
      <c r="Y9" s="3">
        <f t="shared" ca="1" si="1"/>
        <v>8.087680729175023E-2</v>
      </c>
      <c r="Z9" s="3">
        <f t="shared" ca="1" si="1"/>
        <v>0.13150684931506848</v>
      </c>
      <c r="AA9" s="3">
        <f t="shared" ca="1" si="1"/>
        <v>0.1692979509573396</v>
      </c>
      <c r="AB9" s="3">
        <f t="shared" ca="1" si="1"/>
        <v>1.0277115066984767E-2</v>
      </c>
      <c r="AC9" s="3">
        <f t="shared" ca="1" si="1"/>
        <v>0.11421319796954316</v>
      </c>
      <c r="AD9" s="3">
        <f t="shared" ca="1" si="1"/>
        <v>2.4373730534867976E-2</v>
      </c>
      <c r="AE9" s="3">
        <f t="shared" ca="1" si="1"/>
        <v>0.14821038480927573</v>
      </c>
      <c r="AF9" s="3">
        <f t="shared" ca="1" si="1"/>
        <v>9.2858722087110317E-3</v>
      </c>
      <c r="AG9" s="3">
        <f t="shared" ca="1" si="1"/>
        <v>4.044035048303752E-2</v>
      </c>
      <c r="AH9" s="3">
        <f t="shared" ca="1" si="1"/>
        <v>3.0973451327433621E-2</v>
      </c>
      <c r="AI9" s="4">
        <f t="shared" ca="1" si="3"/>
        <v>1.1365538366736365</v>
      </c>
      <c r="AJ9" s="18">
        <f t="shared" ca="1" si="4"/>
        <v>7.5770255778242437E-2</v>
      </c>
      <c r="AK9" s="58"/>
      <c r="AL9" s="19">
        <f t="shared" ca="1" si="5"/>
        <v>2.6458933218032623</v>
      </c>
      <c r="AM9" s="19">
        <f t="shared" ca="1" si="6"/>
        <v>34.9199470772149</v>
      </c>
    </row>
    <row r="10" spans="2:39" x14ac:dyDescent="0.3">
      <c r="B10" s="34" t="s">
        <v>3</v>
      </c>
      <c r="C10" s="3">
        <f ca="1">IF(ISNUMBER(F7),1/F7,"")</f>
        <v>0.14285714285714285</v>
      </c>
      <c r="D10" s="3">
        <f ca="1">IF(ISNUMBER(F8),1/F8,"")</f>
        <v>7</v>
      </c>
      <c r="E10" s="3">
        <f ca="1">IF(ISNUMBER(F9),1/F9,"")</f>
        <v>5</v>
      </c>
      <c r="F10" s="38">
        <v>1</v>
      </c>
      <c r="G10" s="37">
        <f t="shared" ca="1" si="0"/>
        <v>0.2</v>
      </c>
      <c r="H10" s="37">
        <f t="shared" ca="1" si="0"/>
        <v>8</v>
      </c>
      <c r="I10" s="37">
        <f t="shared" ca="1" si="0"/>
        <v>8</v>
      </c>
      <c r="J10" s="37">
        <f t="shared" ca="1" si="0"/>
        <v>1</v>
      </c>
      <c r="K10" s="37">
        <f t="shared" ca="1" si="0"/>
        <v>5</v>
      </c>
      <c r="L10" s="37">
        <f t="shared" ca="1" si="0"/>
        <v>9</v>
      </c>
      <c r="M10" s="37">
        <f t="shared" ca="1" si="0"/>
        <v>2</v>
      </c>
      <c r="N10" s="37">
        <f t="shared" ca="1" si="0"/>
        <v>0.14285714285714285</v>
      </c>
      <c r="O10" s="37">
        <f t="shared" ca="1" si="0"/>
        <v>1</v>
      </c>
      <c r="P10" s="37">
        <f t="shared" ca="1" si="0"/>
        <v>4</v>
      </c>
      <c r="Q10" s="37">
        <f t="shared" ca="1" si="0"/>
        <v>0.125</v>
      </c>
      <c r="S10" s="35" t="s">
        <v>3</v>
      </c>
      <c r="T10" s="3">
        <f t="shared" ca="1" si="2"/>
        <v>4.6653880047690622E-3</v>
      </c>
      <c r="U10" s="3">
        <f t="shared" ca="1" si="1"/>
        <v>0.28784021930683373</v>
      </c>
      <c r="V10" s="3">
        <f t="shared" ca="1" si="1"/>
        <v>0.28701594533029617</v>
      </c>
      <c r="W10" s="3">
        <f t="shared" ca="1" si="1"/>
        <v>3.159161568548792E-2</v>
      </c>
      <c r="X10" s="3">
        <f t="shared" ca="1" si="1"/>
        <v>5.1735287777538268E-3</v>
      </c>
      <c r="Y10" s="3">
        <f t="shared" ca="1" si="1"/>
        <v>0.16175361458350046</v>
      </c>
      <c r="Z10" s="3">
        <f t="shared" ca="1" si="1"/>
        <v>0.13150684931506848</v>
      </c>
      <c r="AA10" s="3">
        <f t="shared" ca="1" si="1"/>
        <v>1.8810883439704402E-2</v>
      </c>
      <c r="AB10" s="3">
        <f t="shared" ca="1" si="1"/>
        <v>0.15415672600477151</v>
      </c>
      <c r="AC10" s="3">
        <f t="shared" ca="1" si="1"/>
        <v>0.17131979695431473</v>
      </c>
      <c r="AD10" s="3">
        <f t="shared" ca="1" si="1"/>
        <v>4.8747461069735952E-2</v>
      </c>
      <c r="AE10" s="3">
        <f t="shared" ca="1" si="1"/>
        <v>3.0247017308015454E-3</v>
      </c>
      <c r="AF10" s="3">
        <f t="shared" ca="1" si="1"/>
        <v>2.7857616626133095E-2</v>
      </c>
      <c r="AG10" s="3">
        <f t="shared" ca="1" si="1"/>
        <v>0.16176140193215008</v>
      </c>
      <c r="AH10" s="3">
        <f t="shared" ca="1" si="1"/>
        <v>3.8716814159292026E-3</v>
      </c>
      <c r="AI10" s="4">
        <f t="shared" ca="1" si="3"/>
        <v>1.4990974301772504</v>
      </c>
      <c r="AJ10" s="18">
        <f t="shared" ca="1" si="4"/>
        <v>9.9939828678483361E-2</v>
      </c>
      <c r="AK10" s="58"/>
      <c r="AL10" s="19">
        <f t="shared" ca="1" si="5"/>
        <v>3.2146724940617704</v>
      </c>
      <c r="AM10" s="19">
        <f t="shared" ca="1" si="6"/>
        <v>32.16607969585079</v>
      </c>
    </row>
    <row r="11" spans="2:39" x14ac:dyDescent="0.3">
      <c r="B11" s="34" t="s">
        <v>20</v>
      </c>
      <c r="C11" s="3">
        <f ca="1">IF(ISNUMBER(G7),1/G7,"")</f>
        <v>0.33333333333333331</v>
      </c>
      <c r="D11" s="3">
        <f ca="1">IF(ISNUMBER(G8),1/G8,"")</f>
        <v>4</v>
      </c>
      <c r="E11" s="3">
        <f ca="1">IF(ISNUMBER(G9),1/G9,"")</f>
        <v>0.125</v>
      </c>
      <c r="F11" s="3">
        <f ca="1">IF(ISNUMBER(G10),1/G10,"")</f>
        <v>5</v>
      </c>
      <c r="G11" s="39">
        <v>1</v>
      </c>
      <c r="H11" s="37">
        <f t="shared" ca="1" si="0"/>
        <v>8</v>
      </c>
      <c r="I11" s="37">
        <f t="shared" ca="1" si="0"/>
        <v>4</v>
      </c>
      <c r="J11" s="37">
        <f t="shared" ca="1" si="0"/>
        <v>0.14285714285714285</v>
      </c>
      <c r="K11" s="37">
        <f t="shared" ca="1" si="0"/>
        <v>1</v>
      </c>
      <c r="L11" s="37">
        <f t="shared" ca="1" si="0"/>
        <v>2</v>
      </c>
      <c r="M11" s="37">
        <f t="shared" ca="1" si="0"/>
        <v>1</v>
      </c>
      <c r="N11" s="37">
        <f t="shared" ca="1" si="0"/>
        <v>3</v>
      </c>
      <c r="O11" s="37">
        <f t="shared" ca="1" si="0"/>
        <v>0.14285714285714285</v>
      </c>
      <c r="P11" s="37">
        <f t="shared" ca="1" si="0"/>
        <v>0.5</v>
      </c>
      <c r="Q11" s="37">
        <f t="shared" ca="1" si="0"/>
        <v>0.14285714285714285</v>
      </c>
      <c r="S11" s="35" t="s">
        <v>20</v>
      </c>
      <c r="T11" s="3">
        <f t="shared" ca="1" si="2"/>
        <v>1.0885905344461147E-2</v>
      </c>
      <c r="U11" s="3">
        <f t="shared" ca="1" si="1"/>
        <v>0.1644801253181907</v>
      </c>
      <c r="V11" s="3">
        <f t="shared" ca="1" si="1"/>
        <v>7.1753986332574043E-3</v>
      </c>
      <c r="W11" s="3">
        <f t="shared" ca="1" si="1"/>
        <v>0.15795807842743959</v>
      </c>
      <c r="X11" s="3">
        <f t="shared" ca="1" si="1"/>
        <v>2.5867643888769134E-2</v>
      </c>
      <c r="Y11" s="3">
        <f t="shared" ca="1" si="1"/>
        <v>0.16175361458350046</v>
      </c>
      <c r="Z11" s="3">
        <f t="shared" ca="1" si="1"/>
        <v>6.575342465753424E-2</v>
      </c>
      <c r="AA11" s="3">
        <f t="shared" ca="1" si="1"/>
        <v>2.6872690628149142E-3</v>
      </c>
      <c r="AB11" s="3">
        <f t="shared" ca="1" si="1"/>
        <v>3.0831345200954301E-2</v>
      </c>
      <c r="AC11" s="3">
        <f t="shared" ca="1" si="1"/>
        <v>3.8071065989847719E-2</v>
      </c>
      <c r="AD11" s="3">
        <f t="shared" ca="1" si="1"/>
        <v>2.4373730534867976E-2</v>
      </c>
      <c r="AE11" s="3">
        <f t="shared" ca="1" si="1"/>
        <v>6.3518736346832458E-2</v>
      </c>
      <c r="AF11" s="3">
        <f t="shared" ca="1" si="1"/>
        <v>3.9796595180190131E-3</v>
      </c>
      <c r="AG11" s="3">
        <f t="shared" ca="1" si="1"/>
        <v>2.022017524151876E-2</v>
      </c>
      <c r="AH11" s="3">
        <f t="shared" ca="1" si="1"/>
        <v>4.424778761061946E-3</v>
      </c>
      <c r="AI11" s="4">
        <f t="shared" ca="1" si="3"/>
        <v>0.78198095150906977</v>
      </c>
      <c r="AJ11" s="18">
        <f t="shared" ca="1" si="4"/>
        <v>5.2132063433937982E-2</v>
      </c>
      <c r="AK11" s="58"/>
      <c r="AL11" s="19">
        <f t="shared" ca="1" si="5"/>
        <v>2.1152064502369479</v>
      </c>
      <c r="AM11" s="19">
        <f t="shared" ca="1" si="6"/>
        <v>40.574002080645599</v>
      </c>
    </row>
    <row r="12" spans="2:39" x14ac:dyDescent="0.3">
      <c r="B12" s="34" t="s">
        <v>21</v>
      </c>
      <c r="C12" s="3">
        <f ca="1">IF(ISNUMBER(H7),1/H7,"")</f>
        <v>7</v>
      </c>
      <c r="D12" s="3">
        <f ca="1">IF(ISNUMBER(H8),1/H8,"")</f>
        <v>0.25</v>
      </c>
      <c r="E12" s="3">
        <f ca="1">IF(ISNUMBER(H9),1/H9,"")</f>
        <v>0.25</v>
      </c>
      <c r="F12" s="3">
        <f ca="1">IF(ISNUMBER(H10),1/H10,"")</f>
        <v>0.125</v>
      </c>
      <c r="G12" s="3">
        <f ca="1">IF(ISNUMBER(H11),1/H11,"")</f>
        <v>0.125</v>
      </c>
      <c r="H12" s="38">
        <v>1</v>
      </c>
      <c r="I12" s="37">
        <f t="shared" ca="1" si="0"/>
        <v>9</v>
      </c>
      <c r="J12" s="37">
        <f t="shared" ca="1" si="0"/>
        <v>0.125</v>
      </c>
      <c r="K12" s="37">
        <f t="shared" ca="1" si="0"/>
        <v>0.14285714285714285</v>
      </c>
      <c r="L12" s="37">
        <f t="shared" ca="1" si="0"/>
        <v>7</v>
      </c>
      <c r="M12" s="37">
        <f t="shared" ca="1" si="0"/>
        <v>9</v>
      </c>
      <c r="N12" s="37">
        <f t="shared" ca="1" si="0"/>
        <v>4</v>
      </c>
      <c r="O12" s="37">
        <f t="shared" ca="1" si="0"/>
        <v>2</v>
      </c>
      <c r="P12" s="37">
        <f t="shared" ca="1" si="0"/>
        <v>5</v>
      </c>
      <c r="Q12" s="37">
        <f t="shared" ca="1" si="0"/>
        <v>0.125</v>
      </c>
      <c r="S12" s="35" t="s">
        <v>21</v>
      </c>
      <c r="T12" s="3">
        <f t="shared" ca="1" si="2"/>
        <v>0.22860401223368407</v>
      </c>
      <c r="U12" s="3">
        <f t="shared" ca="1" si="1"/>
        <v>1.0280007832386919E-2</v>
      </c>
      <c r="V12" s="3">
        <f t="shared" ca="1" si="1"/>
        <v>1.4350797266514809E-2</v>
      </c>
      <c r="W12" s="3">
        <f t="shared" ca="1" si="1"/>
        <v>3.94895196068599E-3</v>
      </c>
      <c r="X12" s="3">
        <f t="shared" ca="1" si="1"/>
        <v>3.2334554860961417E-3</v>
      </c>
      <c r="Y12" s="3">
        <f t="shared" ca="1" si="1"/>
        <v>2.0219201822937558E-2</v>
      </c>
      <c r="Z12" s="3">
        <f t="shared" ca="1" si="1"/>
        <v>0.14794520547945206</v>
      </c>
      <c r="AA12" s="3">
        <f t="shared" ca="1" si="1"/>
        <v>2.3513604299630502E-3</v>
      </c>
      <c r="AB12" s="3">
        <f t="shared" ca="1" si="1"/>
        <v>4.4044778858506146E-3</v>
      </c>
      <c r="AC12" s="3">
        <f t="shared" ca="1" si="1"/>
        <v>0.13324873096446702</v>
      </c>
      <c r="AD12" s="3">
        <f t="shared" ca="1" si="1"/>
        <v>0.21936357481381177</v>
      </c>
      <c r="AE12" s="3">
        <f t="shared" ca="1" si="1"/>
        <v>8.4691648462443272E-2</v>
      </c>
      <c r="AF12" s="3">
        <f t="shared" ca="1" si="1"/>
        <v>5.571523325226619E-2</v>
      </c>
      <c r="AG12" s="3">
        <f t="shared" ca="1" si="1"/>
        <v>0.20220175241518759</v>
      </c>
      <c r="AH12" s="3">
        <f t="shared" ca="1" si="1"/>
        <v>3.8716814159292026E-3</v>
      </c>
      <c r="AI12" s="4">
        <f t="shared" ca="1" si="3"/>
        <v>1.1344300917216763</v>
      </c>
      <c r="AJ12" s="18">
        <f t="shared" ca="1" si="4"/>
        <v>7.5628672781445083E-2</v>
      </c>
      <c r="AK12" s="58"/>
      <c r="AL12" s="19">
        <f t="shared" ca="1" si="5"/>
        <v>2.4092201090510392</v>
      </c>
      <c r="AM12" s="19">
        <f t="shared" ca="1" si="6"/>
        <v>31.855908882776571</v>
      </c>
    </row>
    <row r="13" spans="2:39" x14ac:dyDescent="0.3">
      <c r="B13" s="34" t="s">
        <v>22</v>
      </c>
      <c r="C13" s="3">
        <f ca="1">IF(ISNUMBER(I7),1/I7,"")</f>
        <v>0.2</v>
      </c>
      <c r="D13" s="3">
        <f ca="1">IF(ISNUMBER(I8),1/I8,"")</f>
        <v>0.125</v>
      </c>
      <c r="E13" s="3">
        <f ca="1">IF(ISNUMBER(I9),1/I9,"")</f>
        <v>0.125</v>
      </c>
      <c r="F13" s="3">
        <f ca="1">IF(ISNUMBER(I10),1/I10,"")</f>
        <v>0.125</v>
      </c>
      <c r="G13" s="3">
        <f ca="1">IF(ISNUMBER(I11),1/I11,"")</f>
        <v>0.25</v>
      </c>
      <c r="H13" s="3">
        <f ca="1">IF(ISNUMBER(I12),1/I12,"")</f>
        <v>0.1111111111111111</v>
      </c>
      <c r="I13" s="38">
        <v>1</v>
      </c>
      <c r="J13" s="37">
        <f t="shared" ca="1" si="0"/>
        <v>0.14285714285714285</v>
      </c>
      <c r="K13" s="37">
        <f t="shared" ca="1" si="0"/>
        <v>3</v>
      </c>
      <c r="L13" s="37">
        <f t="shared" ca="1" si="0"/>
        <v>1</v>
      </c>
      <c r="M13" s="37">
        <f t="shared" ca="1" si="0"/>
        <v>3</v>
      </c>
      <c r="N13" s="37">
        <f t="shared" ca="1" si="0"/>
        <v>0.5</v>
      </c>
      <c r="O13" s="37">
        <f t="shared" ca="1" si="0"/>
        <v>0.5</v>
      </c>
      <c r="P13" s="37">
        <f t="shared" ca="1" si="0"/>
        <v>0.2</v>
      </c>
      <c r="Q13" s="37">
        <f t="shared" ca="1" si="0"/>
        <v>6</v>
      </c>
      <c r="S13" s="35" t="s">
        <v>22</v>
      </c>
      <c r="T13" s="3">
        <f t="shared" ca="1" si="2"/>
        <v>6.5315432066766887E-3</v>
      </c>
      <c r="U13" s="3">
        <f t="shared" ca="1" si="1"/>
        <v>5.1400039161934594E-3</v>
      </c>
      <c r="V13" s="3">
        <f t="shared" ca="1" si="1"/>
        <v>7.1753986332574043E-3</v>
      </c>
      <c r="W13" s="3">
        <f t="shared" ca="1" si="1"/>
        <v>3.94895196068599E-3</v>
      </c>
      <c r="X13" s="3">
        <f t="shared" ca="1" si="1"/>
        <v>6.4669109721922835E-3</v>
      </c>
      <c r="Y13" s="3">
        <f t="shared" ca="1" si="1"/>
        <v>2.2465779803263952E-3</v>
      </c>
      <c r="Z13" s="3">
        <f t="shared" ca="1" si="1"/>
        <v>1.643835616438356E-2</v>
      </c>
      <c r="AA13" s="3">
        <f t="shared" ca="1" si="1"/>
        <v>2.6872690628149142E-3</v>
      </c>
      <c r="AB13" s="3">
        <f t="shared" ca="1" si="1"/>
        <v>9.2494035602862915E-2</v>
      </c>
      <c r="AC13" s="3">
        <f t="shared" ca="1" si="1"/>
        <v>1.9035532994923859E-2</v>
      </c>
      <c r="AD13" s="3">
        <f t="shared" ca="1" si="1"/>
        <v>7.3121191604603925E-2</v>
      </c>
      <c r="AE13" s="3">
        <f t="shared" ca="1" si="1"/>
        <v>1.0586456057805409E-2</v>
      </c>
      <c r="AF13" s="3">
        <f t="shared" ca="1" si="1"/>
        <v>1.3928808313066548E-2</v>
      </c>
      <c r="AG13" s="3">
        <f t="shared" ca="1" si="1"/>
        <v>8.0880700966075043E-3</v>
      </c>
      <c r="AH13" s="3">
        <f t="shared" ca="1" si="1"/>
        <v>0.18584070796460173</v>
      </c>
      <c r="AI13" s="4">
        <f t="shared" ca="1" si="3"/>
        <v>0.45372981453100258</v>
      </c>
      <c r="AJ13" s="18">
        <f t="shared" ca="1" si="4"/>
        <v>3.024865430206684E-2</v>
      </c>
      <c r="AK13" s="58"/>
      <c r="AL13" s="19">
        <f t="shared" ca="1" si="5"/>
        <v>1.1298046131448571</v>
      </c>
      <c r="AM13" s="19">
        <f t="shared" ca="1" si="6"/>
        <v>37.350574404483822</v>
      </c>
    </row>
    <row r="14" spans="2:39" x14ac:dyDescent="0.3">
      <c r="B14" s="34" t="s">
        <v>23</v>
      </c>
      <c r="C14" s="3">
        <f ca="1">IF(ISNUMBER(J7),1/J7,"")</f>
        <v>0.16666666666666666</v>
      </c>
      <c r="D14" s="3">
        <f ca="1">IF(ISNUMBER(J8),1/J8,"")</f>
        <v>0.14285714285714285</v>
      </c>
      <c r="E14" s="3">
        <f ca="1">IF(ISNUMBER(J9),1/J9,"")</f>
        <v>0.1111111111111111</v>
      </c>
      <c r="F14" s="3">
        <f ca="1">IF(ISNUMBER(J10),1/J10,"")</f>
        <v>1</v>
      </c>
      <c r="G14" s="3">
        <f ca="1">IF(ISNUMBER(J11),1/J11,"")</f>
        <v>7</v>
      </c>
      <c r="H14" s="3">
        <f ca="1">IF(ISNUMBER(J12),1/J12,"")</f>
        <v>8</v>
      </c>
      <c r="I14" s="3">
        <f ca="1">IF(ISNUMBER(J13),1/J13,"")</f>
        <v>7</v>
      </c>
      <c r="J14" s="38">
        <v>1</v>
      </c>
      <c r="K14" s="37">
        <f t="shared" ca="1" si="0"/>
        <v>4</v>
      </c>
      <c r="L14" s="37">
        <f t="shared" ca="1" si="0"/>
        <v>0.2</v>
      </c>
      <c r="M14" s="37">
        <f t="shared" ca="1" si="0"/>
        <v>0.5</v>
      </c>
      <c r="N14" s="37">
        <f t="shared" ca="1" si="0"/>
        <v>2</v>
      </c>
      <c r="O14" s="37">
        <f t="shared" ca="1" si="0"/>
        <v>0.1111111111111111</v>
      </c>
      <c r="P14" s="37">
        <f t="shared" ca="1" si="0"/>
        <v>0.1111111111111111</v>
      </c>
      <c r="Q14" s="37">
        <f t="shared" ca="1" si="0"/>
        <v>0.33333333333333331</v>
      </c>
      <c r="S14" s="35" t="s">
        <v>23</v>
      </c>
      <c r="T14" s="3">
        <f t="shared" ca="1" si="2"/>
        <v>5.4429526722305733E-3</v>
      </c>
      <c r="U14" s="3">
        <f t="shared" ca="1" si="1"/>
        <v>5.8742901899353824E-3</v>
      </c>
      <c r="V14" s="3">
        <f t="shared" ca="1" si="1"/>
        <v>6.3781321184510258E-3</v>
      </c>
      <c r="W14" s="3">
        <f t="shared" ca="1" si="1"/>
        <v>3.159161568548792E-2</v>
      </c>
      <c r="X14" s="3">
        <f t="shared" ca="1" si="1"/>
        <v>0.18107350722138393</v>
      </c>
      <c r="Y14" s="3">
        <f t="shared" ca="1" si="1"/>
        <v>0.16175361458350046</v>
      </c>
      <c r="Z14" s="3">
        <f t="shared" ca="1" si="1"/>
        <v>0.11506849315068493</v>
      </c>
      <c r="AA14" s="3">
        <f t="shared" ca="1" si="1"/>
        <v>1.8810883439704402E-2</v>
      </c>
      <c r="AB14" s="3">
        <f t="shared" ca="1" si="1"/>
        <v>0.12332538080381721</v>
      </c>
      <c r="AC14" s="3">
        <f t="shared" ca="1" si="1"/>
        <v>3.8071065989847717E-3</v>
      </c>
      <c r="AD14" s="3">
        <f t="shared" ca="1" si="1"/>
        <v>1.2186865267433988E-2</v>
      </c>
      <c r="AE14" s="3">
        <f t="shared" ca="1" si="1"/>
        <v>4.2345824231221636E-2</v>
      </c>
      <c r="AF14" s="3">
        <f t="shared" ca="1" si="1"/>
        <v>3.0952907362370103E-3</v>
      </c>
      <c r="AG14" s="3">
        <f t="shared" ca="1" si="1"/>
        <v>4.4933722758930573E-3</v>
      </c>
      <c r="AH14" s="3">
        <f t="shared" ca="1" si="1"/>
        <v>1.0324483775811208E-2</v>
      </c>
      <c r="AI14" s="4">
        <f t="shared" ca="1" si="3"/>
        <v>0.72557181275077742</v>
      </c>
      <c r="AJ14" s="18">
        <f t="shared" ca="1" si="4"/>
        <v>4.8371454183385162E-2</v>
      </c>
      <c r="AK14" s="58"/>
      <c r="AL14" s="19">
        <f t="shared" ca="1" si="5"/>
        <v>1.8538961710023345</v>
      </c>
      <c r="AM14" s="19">
        <f t="shared" ca="1" si="6"/>
        <v>38.326244317027765</v>
      </c>
    </row>
    <row r="15" spans="2:39" x14ac:dyDescent="0.3">
      <c r="B15" s="34" t="s">
        <v>24</v>
      </c>
      <c r="C15" s="3">
        <f ca="1">IF(ISNUMBER(K7),1/K7,"")</f>
        <v>8</v>
      </c>
      <c r="D15" s="3">
        <f ca="1">IF(ISNUMBER(K8),1/K8,"")</f>
        <v>0.125</v>
      </c>
      <c r="E15" s="3">
        <f ca="1">IF(ISNUMBER(K9),1/K9,"")</f>
        <v>3</v>
      </c>
      <c r="F15" s="3">
        <f ca="1">IF(ISNUMBER(K10),1/K10,"")</f>
        <v>0.2</v>
      </c>
      <c r="G15" s="3">
        <f ca="1">IF(ISNUMBER(K11),1/K11,"")</f>
        <v>1</v>
      </c>
      <c r="H15" s="3">
        <f ca="1">IF(ISNUMBER(K12),1/K12,"")</f>
        <v>7</v>
      </c>
      <c r="I15" s="3">
        <f ca="1">IF(ISNUMBER(K13),1/K13,"")</f>
        <v>0.33333333333333331</v>
      </c>
      <c r="J15" s="3">
        <f ca="1">IF(ISNUMBER(K14),1/K14,"")</f>
        <v>0.25</v>
      </c>
      <c r="K15" s="38">
        <v>1</v>
      </c>
      <c r="L15" s="37">
        <f t="shared" ca="1" si="0"/>
        <v>2</v>
      </c>
      <c r="M15" s="37">
        <f t="shared" ca="1" si="0"/>
        <v>0.16666666666666666</v>
      </c>
      <c r="N15" s="37">
        <f t="shared" ca="1" si="0"/>
        <v>6</v>
      </c>
      <c r="O15" s="37">
        <f t="shared" ca="1" si="0"/>
        <v>0.5</v>
      </c>
      <c r="P15" s="37">
        <f t="shared" ca="1" si="0"/>
        <v>6</v>
      </c>
      <c r="Q15" s="37">
        <f t="shared" ca="1" si="0"/>
        <v>1</v>
      </c>
      <c r="S15" s="35" t="s">
        <v>24</v>
      </c>
      <c r="T15" s="3">
        <f t="shared" ca="1" si="2"/>
        <v>0.26126172826706751</v>
      </c>
      <c r="U15" s="3">
        <f t="shared" ca="1" si="1"/>
        <v>5.1400039161934594E-3</v>
      </c>
      <c r="V15" s="3">
        <f t="shared" ca="1" si="1"/>
        <v>0.1722095671981777</v>
      </c>
      <c r="W15" s="3">
        <f t="shared" ca="1" si="1"/>
        <v>6.318323137097584E-3</v>
      </c>
      <c r="X15" s="3">
        <f t="shared" ca="1" si="1"/>
        <v>2.5867643888769134E-2</v>
      </c>
      <c r="Y15" s="3">
        <f t="shared" ca="1" si="1"/>
        <v>0.14153441276056292</v>
      </c>
      <c r="Z15" s="3">
        <f t="shared" ca="1" si="1"/>
        <v>5.4794520547945197E-3</v>
      </c>
      <c r="AA15" s="3">
        <f t="shared" ca="1" si="1"/>
        <v>4.7027208599261005E-3</v>
      </c>
      <c r="AB15" s="3">
        <f t="shared" ca="1" si="1"/>
        <v>3.0831345200954301E-2</v>
      </c>
      <c r="AC15" s="3">
        <f t="shared" ca="1" si="1"/>
        <v>3.8071065989847719E-2</v>
      </c>
      <c r="AD15" s="3">
        <f t="shared" ca="1" si="1"/>
        <v>4.062288422477996E-3</v>
      </c>
      <c r="AE15" s="3">
        <f t="shared" ca="1" si="1"/>
        <v>0.12703747269366492</v>
      </c>
      <c r="AF15" s="3">
        <f t="shared" ca="1" si="1"/>
        <v>1.3928808313066548E-2</v>
      </c>
      <c r="AG15" s="3">
        <f t="shared" ca="1" si="1"/>
        <v>0.2426421028982251</v>
      </c>
      <c r="AH15" s="3">
        <f t="shared" ca="1" si="1"/>
        <v>3.0973451327433621E-2</v>
      </c>
      <c r="AI15" s="4">
        <f t="shared" ca="1" si="3"/>
        <v>1.110060386928259</v>
      </c>
      <c r="AJ15" s="18">
        <f t="shared" ca="1" si="4"/>
        <v>7.4004025795217268E-2</v>
      </c>
      <c r="AK15" s="58"/>
      <c r="AL15" s="19">
        <f t="shared" ca="1" si="5"/>
        <v>2.5691088331021303</v>
      </c>
      <c r="AM15" s="19">
        <f t="shared" ca="1" si="6"/>
        <v>34.715798302802149</v>
      </c>
    </row>
    <row r="16" spans="2:39" x14ac:dyDescent="0.3">
      <c r="B16" s="34" t="s">
        <v>25</v>
      </c>
      <c r="C16" s="3">
        <f ca="1">IF(ISNUMBER(L7),1/L7,"")</f>
        <v>0.1111111111111111</v>
      </c>
      <c r="D16" s="3">
        <f ca="1">IF(ISNUMBER(L8),1/L8,"")</f>
        <v>1</v>
      </c>
      <c r="E16" s="3">
        <f ca="1">IF(ISNUMBER(L9),1/L9,"")</f>
        <v>0.16666666666666666</v>
      </c>
      <c r="F16" s="3">
        <f ca="1">IF(ISNUMBER(L10),1/L10,"")</f>
        <v>0.1111111111111111</v>
      </c>
      <c r="G16" s="3">
        <f ca="1">IF(ISNUMBER(L11),1/L11,"")</f>
        <v>0.5</v>
      </c>
      <c r="H16" s="3">
        <f ca="1">IF(ISNUMBER(L12),1/L12,"")</f>
        <v>0.14285714285714285</v>
      </c>
      <c r="I16" s="3">
        <f ca="1">IF(ISNUMBER(L13),1/L13,"")</f>
        <v>1</v>
      </c>
      <c r="J16" s="3">
        <f ca="1">IF(ISNUMBER(L14),1/L14,"")</f>
        <v>5</v>
      </c>
      <c r="K16" s="3">
        <f ca="1">IF(ISNUMBER(L15),1/L15,"")</f>
        <v>0.5</v>
      </c>
      <c r="L16" s="38">
        <v>1</v>
      </c>
      <c r="M16" s="37">
        <f t="shared" ca="1" si="0"/>
        <v>0.25</v>
      </c>
      <c r="N16" s="37">
        <f t="shared" ca="1" si="0"/>
        <v>0.14285714285714285</v>
      </c>
      <c r="O16" s="37">
        <f t="shared" ca="1" si="0"/>
        <v>6</v>
      </c>
      <c r="P16" s="37">
        <f t="shared" ca="1" si="0"/>
        <v>0.33333333333333331</v>
      </c>
      <c r="Q16" s="37">
        <f t="shared" ca="1" si="0"/>
        <v>6</v>
      </c>
      <c r="S16" s="35" t="s">
        <v>25</v>
      </c>
      <c r="T16" s="3">
        <f t="shared" ca="1" si="2"/>
        <v>3.6286351148203818E-3</v>
      </c>
      <c r="U16" s="3">
        <f t="shared" ca="1" si="1"/>
        <v>4.1120031329547675E-2</v>
      </c>
      <c r="V16" s="3">
        <f t="shared" ca="1" si="1"/>
        <v>9.5671981776765391E-3</v>
      </c>
      <c r="W16" s="3">
        <f t="shared" ca="1" si="1"/>
        <v>3.5101795206097684E-3</v>
      </c>
      <c r="X16" s="3">
        <f t="shared" ca="1" si="1"/>
        <v>1.2933821944384567E-2</v>
      </c>
      <c r="Y16" s="3">
        <f t="shared" ca="1" si="1"/>
        <v>2.888457403276794E-3</v>
      </c>
      <c r="Z16" s="3">
        <f t="shared" ca="1" si="1"/>
        <v>1.643835616438356E-2</v>
      </c>
      <c r="AA16" s="3">
        <f t="shared" ca="1" si="1"/>
        <v>9.4054417198522006E-2</v>
      </c>
      <c r="AB16" s="3">
        <f t="shared" ca="1" si="1"/>
        <v>1.5415672600477151E-2</v>
      </c>
      <c r="AC16" s="3">
        <f t="shared" ca="1" si="1"/>
        <v>1.9035532994923859E-2</v>
      </c>
      <c r="AD16" s="3">
        <f t="shared" ca="1" si="1"/>
        <v>6.093432633716994E-3</v>
      </c>
      <c r="AE16" s="3">
        <f t="shared" ca="1" si="1"/>
        <v>3.0247017308015454E-3</v>
      </c>
      <c r="AF16" s="3">
        <f t="shared" ca="1" si="1"/>
        <v>0.16714569975679858</v>
      </c>
      <c r="AG16" s="3">
        <f t="shared" ca="1" si="1"/>
        <v>1.3480116827679172E-2</v>
      </c>
      <c r="AH16" s="3">
        <f t="shared" ca="1" si="1"/>
        <v>0.18584070796460173</v>
      </c>
      <c r="AI16" s="4">
        <f t="shared" ca="1" si="3"/>
        <v>0.59417696136222031</v>
      </c>
      <c r="AJ16" s="18">
        <f t="shared" ca="1" si="4"/>
        <v>3.9611797424148019E-2</v>
      </c>
      <c r="AK16" s="58"/>
      <c r="AL16" s="19">
        <f t="shared" ca="1" si="5"/>
        <v>1.5039485683029907</v>
      </c>
      <c r="AM16" s="19">
        <f t="shared" ca="1" si="6"/>
        <v>37.967188214139412</v>
      </c>
    </row>
    <row r="17" spans="2:39" x14ac:dyDescent="0.3">
      <c r="B17" s="34" t="s">
        <v>26</v>
      </c>
      <c r="C17" s="3">
        <f ca="1">IF(ISNUMBER(M7),1/M7,"")</f>
        <v>0.16666666666666666</v>
      </c>
      <c r="D17" s="3">
        <f ca="1">IF(ISNUMBER(M8),1/M8,"")</f>
        <v>0.2</v>
      </c>
      <c r="E17" s="3">
        <f ca="1">IF(ISNUMBER(M9),1/M9,"")</f>
        <v>1</v>
      </c>
      <c r="F17" s="3">
        <f ca="1">IF(ISNUMBER(M10),1/M10,"")</f>
        <v>0.5</v>
      </c>
      <c r="G17" s="3">
        <f ca="1">IF(ISNUMBER(M11),1/M11,"")</f>
        <v>1</v>
      </c>
      <c r="H17" s="3">
        <f ca="1">IF(ISNUMBER(M12),1/M12,"")</f>
        <v>0.1111111111111111</v>
      </c>
      <c r="I17" s="3">
        <f ca="1">IF(ISNUMBER(M13),1/M13,"")</f>
        <v>0.33333333333333331</v>
      </c>
      <c r="J17" s="3">
        <f ca="1">IF(ISNUMBER(M14),1/M14,"")</f>
        <v>2</v>
      </c>
      <c r="K17" s="3">
        <f ca="1">IF(ISNUMBER(M15),1/M15,"")</f>
        <v>6</v>
      </c>
      <c r="L17" s="3">
        <f ca="1">IF(ISNUMBER(M16),1/M16,"")</f>
        <v>4</v>
      </c>
      <c r="M17" s="38">
        <v>1</v>
      </c>
      <c r="N17" s="37">
        <f t="shared" ca="1" si="0"/>
        <v>9</v>
      </c>
      <c r="O17" s="37">
        <f t="shared" ca="1" si="0"/>
        <v>0.14285714285714285</v>
      </c>
      <c r="P17" s="37">
        <f t="shared" ca="1" si="0"/>
        <v>0.25</v>
      </c>
      <c r="Q17" s="37">
        <f t="shared" ca="1" si="0"/>
        <v>1</v>
      </c>
      <c r="S17" s="35" t="s">
        <v>26</v>
      </c>
      <c r="T17" s="3">
        <f t="shared" ca="1" si="2"/>
        <v>5.4429526722305733E-3</v>
      </c>
      <c r="U17" s="3">
        <f t="shared" ca="1" si="1"/>
        <v>8.2240062659095364E-3</v>
      </c>
      <c r="V17" s="3">
        <f t="shared" ca="1" si="1"/>
        <v>5.7403189066059235E-2</v>
      </c>
      <c r="W17" s="3">
        <f t="shared" ca="1" si="1"/>
        <v>1.579580784274396E-2</v>
      </c>
      <c r="X17" s="3">
        <f t="shared" ca="1" si="1"/>
        <v>2.5867643888769134E-2</v>
      </c>
      <c r="Y17" s="3">
        <f t="shared" ca="1" si="1"/>
        <v>2.2465779803263952E-3</v>
      </c>
      <c r="Z17" s="3">
        <f t="shared" ca="1" si="1"/>
        <v>5.4794520547945197E-3</v>
      </c>
      <c r="AA17" s="3">
        <f t="shared" ca="1" si="1"/>
        <v>3.7621766879408804E-2</v>
      </c>
      <c r="AB17" s="3">
        <f t="shared" ca="1" si="1"/>
        <v>0.18498807120572583</v>
      </c>
      <c r="AC17" s="3">
        <f t="shared" ca="1" si="1"/>
        <v>7.6142131979695438E-2</v>
      </c>
      <c r="AD17" s="3">
        <f t="shared" ca="1" si="1"/>
        <v>2.4373730534867976E-2</v>
      </c>
      <c r="AE17" s="3">
        <f t="shared" ca="1" si="1"/>
        <v>0.19055620904049739</v>
      </c>
      <c r="AF17" s="3">
        <f t="shared" ca="1" si="1"/>
        <v>3.9796595180190131E-3</v>
      </c>
      <c r="AG17" s="3">
        <f t="shared" ca="1" si="1"/>
        <v>1.011008762075938E-2</v>
      </c>
      <c r="AH17" s="3">
        <f t="shared" ca="1" si="1"/>
        <v>3.0973451327433621E-2</v>
      </c>
      <c r="AI17" s="4">
        <f t="shared" ca="1" si="3"/>
        <v>0.67920473787724078</v>
      </c>
      <c r="AJ17" s="18">
        <f t="shared" ca="1" si="4"/>
        <v>4.5280315858482717E-2</v>
      </c>
      <c r="AK17" s="58"/>
      <c r="AL17" s="19">
        <f t="shared" ca="1" si="5"/>
        <v>1.6160375780767879</v>
      </c>
      <c r="AM17" s="19">
        <f t="shared" ca="1" si="6"/>
        <v>35.68962688174453</v>
      </c>
    </row>
    <row r="18" spans="2:39" x14ac:dyDescent="0.3">
      <c r="B18" s="34" t="s">
        <v>27</v>
      </c>
      <c r="C18" s="3">
        <f ca="1">IF(ISNUMBER(N7),1/N7,"")</f>
        <v>3</v>
      </c>
      <c r="D18" s="3">
        <f ca="1">IF(ISNUMBER(N8),1/N8,"")</f>
        <v>0.14285714285714285</v>
      </c>
      <c r="E18" s="3">
        <f ca="1">IF(ISNUMBER(N9),1/N9,"")</f>
        <v>0.14285714285714285</v>
      </c>
      <c r="F18" s="3">
        <f ca="1">IF(ISNUMBER(N10),1/N10,"")</f>
        <v>7</v>
      </c>
      <c r="G18" s="3">
        <f ca="1">IF(ISNUMBER(N11),1/N11,"")</f>
        <v>0.33333333333333331</v>
      </c>
      <c r="H18" s="3">
        <f ca="1">IF(ISNUMBER(N12),1/N12,"")</f>
        <v>0.25</v>
      </c>
      <c r="I18" s="3">
        <f ca="1">IF(ISNUMBER(N13),1/N13,"")</f>
        <v>2</v>
      </c>
      <c r="J18" s="3">
        <f ca="1">IF(ISNUMBER(N14),1/N14,"")</f>
        <v>0.5</v>
      </c>
      <c r="K18" s="3">
        <f ca="1">IF(ISNUMBER(N15),1/N15,"")</f>
        <v>0.16666666666666666</v>
      </c>
      <c r="L18" s="3">
        <f ca="1">IF(ISNUMBER(N16),1/N16,"")</f>
        <v>7</v>
      </c>
      <c r="M18" s="3">
        <f ca="1">IF(ISNUMBER(N17),1/N17,"")</f>
        <v>0.1111111111111111</v>
      </c>
      <c r="N18" s="38">
        <v>1</v>
      </c>
      <c r="O18" s="37">
        <f t="shared" ca="1" si="0"/>
        <v>0.16666666666666666</v>
      </c>
      <c r="P18" s="37">
        <f t="shared" ca="1" si="0"/>
        <v>1</v>
      </c>
      <c r="Q18" s="37">
        <f t="shared" ca="1" si="0"/>
        <v>9</v>
      </c>
      <c r="S18" s="35" t="s">
        <v>27</v>
      </c>
      <c r="T18" s="3">
        <f t="shared" ca="1" si="2"/>
        <v>9.7973148100150315E-2</v>
      </c>
      <c r="U18" s="3">
        <f t="shared" ca="1" si="1"/>
        <v>5.8742901899353824E-3</v>
      </c>
      <c r="V18" s="3">
        <f t="shared" ca="1" si="1"/>
        <v>8.2004555808656045E-3</v>
      </c>
      <c r="W18" s="3">
        <f t="shared" ca="1" si="1"/>
        <v>0.22114130979841543</v>
      </c>
      <c r="X18" s="3">
        <f t="shared" ca="1" si="1"/>
        <v>8.6225479629230429E-3</v>
      </c>
      <c r="Y18" s="3">
        <f t="shared" ca="1" si="1"/>
        <v>5.0548004557343894E-3</v>
      </c>
      <c r="Z18" s="3">
        <f t="shared" ca="1" si="1"/>
        <v>3.287671232876712E-2</v>
      </c>
      <c r="AA18" s="3">
        <f t="shared" ca="1" si="1"/>
        <v>9.4054417198522009E-3</v>
      </c>
      <c r="AB18" s="3">
        <f t="shared" ca="1" si="1"/>
        <v>5.1385575334923833E-3</v>
      </c>
      <c r="AC18" s="3">
        <f t="shared" ca="1" si="1"/>
        <v>0.13324873096446702</v>
      </c>
      <c r="AD18" s="3">
        <f t="shared" ca="1" si="1"/>
        <v>2.7081922816519972E-3</v>
      </c>
      <c r="AE18" s="3">
        <f t="shared" ca="1" si="1"/>
        <v>2.1172912115610818E-2</v>
      </c>
      <c r="AF18" s="3">
        <f t="shared" ca="1" si="1"/>
        <v>4.6429361043555158E-3</v>
      </c>
      <c r="AG18" s="3">
        <f t="shared" ca="1" si="1"/>
        <v>4.044035048303752E-2</v>
      </c>
      <c r="AH18" s="3">
        <f t="shared" ca="1" si="1"/>
        <v>0.27876106194690259</v>
      </c>
      <c r="AI18" s="4">
        <f t="shared" ca="1" si="3"/>
        <v>0.87526144756616131</v>
      </c>
      <c r="AJ18" s="18">
        <f t="shared" ca="1" si="4"/>
        <v>5.8350763171077423E-2</v>
      </c>
      <c r="AK18" s="58"/>
      <c r="AL18" s="19">
        <f t="shared" ca="1" si="5"/>
        <v>2.3437424864331717</v>
      </c>
      <c r="AM18" s="19">
        <f t="shared" ca="1" si="6"/>
        <v>40.166441003720905</v>
      </c>
    </row>
    <row r="19" spans="2:39" x14ac:dyDescent="0.3">
      <c r="B19" s="34" t="s">
        <v>28</v>
      </c>
      <c r="C19" s="3">
        <f ca="1">IF(ISNUMBER(O7),1/O7,"")</f>
        <v>0.16666666666666666</v>
      </c>
      <c r="D19" s="3">
        <f ca="1">IF(ISNUMBER(O8),1/O8,"")</f>
        <v>0.16666666666666666</v>
      </c>
      <c r="E19" s="3">
        <f ca="1">IF(ISNUMBER(O9),1/O9,"")</f>
        <v>3</v>
      </c>
      <c r="F19" s="3">
        <f ca="1">IF(ISNUMBER(O10),1/O10,"")</f>
        <v>1</v>
      </c>
      <c r="G19" s="3">
        <f ca="1">IF(ISNUMBER(O11),1/O11,"")</f>
        <v>7</v>
      </c>
      <c r="H19" s="3">
        <f ca="1">IF(ISNUMBER(O12),1/O12,"")</f>
        <v>0.5</v>
      </c>
      <c r="I19" s="3">
        <f ca="1">IF(ISNUMBER(O13),1/O13,"")</f>
        <v>2</v>
      </c>
      <c r="J19" s="3">
        <f ca="1">IF(ISNUMBER(O14),1/O14,"")</f>
        <v>9</v>
      </c>
      <c r="K19" s="3">
        <f ca="1">IF(ISNUMBER(O15),1/O15,"")</f>
        <v>2</v>
      </c>
      <c r="L19" s="3">
        <f ca="1">IF(ISNUMBER(O16),1/O16,"")</f>
        <v>0.16666666666666666</v>
      </c>
      <c r="M19" s="3">
        <f ca="1">IF(ISNUMBER(O17),1/O17,"")</f>
        <v>7</v>
      </c>
      <c r="N19" s="3">
        <f ca="1">IF(ISNUMBER(O18),1/O18,"")</f>
        <v>6</v>
      </c>
      <c r="O19" s="38">
        <v>1</v>
      </c>
      <c r="P19" s="37">
        <f t="shared" ca="1" si="0"/>
        <v>0.16666666666666666</v>
      </c>
      <c r="Q19" s="37">
        <f t="shared" ca="1" si="0"/>
        <v>0.16666666666666666</v>
      </c>
      <c r="S19" s="35" t="s">
        <v>28</v>
      </c>
      <c r="T19" s="3">
        <f t="shared" ca="1" si="2"/>
        <v>5.4429526722305733E-3</v>
      </c>
      <c r="U19" s="3">
        <f t="shared" ca="1" si="1"/>
        <v>6.8533385549246128E-3</v>
      </c>
      <c r="V19" s="3">
        <f t="shared" ca="1" si="1"/>
        <v>0.1722095671981777</v>
      </c>
      <c r="W19" s="3">
        <f t="shared" ca="1" si="1"/>
        <v>3.159161568548792E-2</v>
      </c>
      <c r="X19" s="3">
        <f t="shared" ca="1" si="1"/>
        <v>0.18107350722138393</v>
      </c>
      <c r="Y19" s="3">
        <f t="shared" ca="1" si="1"/>
        <v>1.0109600911468779E-2</v>
      </c>
      <c r="Z19" s="3">
        <f t="shared" ca="1" si="1"/>
        <v>3.287671232876712E-2</v>
      </c>
      <c r="AA19" s="3">
        <f t="shared" ca="1" si="1"/>
        <v>0.1692979509573396</v>
      </c>
      <c r="AB19" s="3">
        <f t="shared" ca="1" si="1"/>
        <v>6.1662690401908603E-2</v>
      </c>
      <c r="AC19" s="3">
        <f t="shared" ca="1" si="1"/>
        <v>3.1725888324873096E-3</v>
      </c>
      <c r="AD19" s="3">
        <f t="shared" ca="1" si="1"/>
        <v>0.17061611374407581</v>
      </c>
      <c r="AE19" s="3">
        <f t="shared" ca="1" si="1"/>
        <v>0.12703747269366492</v>
      </c>
      <c r="AF19" s="3">
        <f t="shared" ca="1" si="1"/>
        <v>2.7857616626133095E-2</v>
      </c>
      <c r="AG19" s="3">
        <f t="shared" ca="1" si="1"/>
        <v>6.740058413839586E-3</v>
      </c>
      <c r="AH19" s="3">
        <f t="shared" ca="1" si="1"/>
        <v>5.1622418879056038E-3</v>
      </c>
      <c r="AI19" s="4">
        <f t="shared" ca="1" si="3"/>
        <v>1.0117040281297951</v>
      </c>
      <c r="AJ19" s="18">
        <f t="shared" ca="1" si="4"/>
        <v>6.7446935208653011E-2</v>
      </c>
      <c r="AK19" s="58"/>
      <c r="AL19" s="19">
        <f t="shared" ca="1" si="5"/>
        <v>2.1704893879991984</v>
      </c>
      <c r="AM19" s="19">
        <f t="shared" ca="1" si="6"/>
        <v>32.18069703663479</v>
      </c>
    </row>
    <row r="20" spans="2:39" x14ac:dyDescent="0.3">
      <c r="B20" s="34" t="s">
        <v>29</v>
      </c>
      <c r="C20" s="3">
        <f ca="1">IF(ISNUMBER(P7),1/P7,"")</f>
        <v>1</v>
      </c>
      <c r="D20" s="3">
        <f ca="1">IF(ISNUMBER(P8),1/P8,"")</f>
        <v>6</v>
      </c>
      <c r="E20" s="3">
        <f ca="1">IF(ISNUMBER(P9),1/P9,"")</f>
        <v>1</v>
      </c>
      <c r="F20" s="3">
        <f ca="1">IF(ISNUMBER(P10),1/P10,"")</f>
        <v>0.25</v>
      </c>
      <c r="G20" s="3">
        <f ca="1">IF(ISNUMBER(P11),1/P11,"")</f>
        <v>2</v>
      </c>
      <c r="H20" s="3">
        <f ca="1">IF(ISNUMBER(P12),1/P12,"")</f>
        <v>0.2</v>
      </c>
      <c r="I20" s="3">
        <f ca="1">IF(ISNUMBER(P13),1/P13,"")</f>
        <v>5</v>
      </c>
      <c r="J20" s="3">
        <f ca="1">IF(ISNUMBER(P14),1/P14,"")</f>
        <v>9</v>
      </c>
      <c r="K20" s="3">
        <f ca="1">IF(ISNUMBER(P15),1/P15,"")</f>
        <v>0.16666666666666666</v>
      </c>
      <c r="L20" s="3">
        <f ca="1">IF(ISNUMBER(P16),1/P16,"")</f>
        <v>3</v>
      </c>
      <c r="M20" s="3">
        <f ca="1">IF(ISNUMBER(P17),1/P17,"")</f>
        <v>4</v>
      </c>
      <c r="N20" s="3">
        <f ca="1">IF(ISNUMBER(P18),1/P18,"")</f>
        <v>1</v>
      </c>
      <c r="O20" s="3">
        <f ca="1">IF(ISNUMBER(P19),1/P19,"")</f>
        <v>6</v>
      </c>
      <c r="P20" s="38">
        <v>1</v>
      </c>
      <c r="Q20" s="37">
        <f t="shared" ca="1" si="0"/>
        <v>0.25</v>
      </c>
      <c r="S20" s="35" t="s">
        <v>29</v>
      </c>
      <c r="T20" s="3">
        <f t="shared" ca="1" si="2"/>
        <v>3.2657716033383438E-2</v>
      </c>
      <c r="U20" s="3">
        <f t="shared" ca="1" si="1"/>
        <v>0.24672018797728607</v>
      </c>
      <c r="V20" s="3">
        <f t="shared" ca="1" si="1"/>
        <v>5.7403189066059235E-2</v>
      </c>
      <c r="W20" s="3">
        <f t="shared" ca="1" si="1"/>
        <v>7.89790392137198E-3</v>
      </c>
      <c r="X20" s="3">
        <f t="shared" ca="1" si="1"/>
        <v>5.1735287777538268E-2</v>
      </c>
      <c r="Y20" s="3">
        <f t="shared" ca="1" si="1"/>
        <v>4.043840364587512E-3</v>
      </c>
      <c r="Z20" s="3">
        <f t="shared" ca="1" si="1"/>
        <v>8.2191780821917804E-2</v>
      </c>
      <c r="AA20" s="3">
        <f t="shared" ca="1" si="1"/>
        <v>0.1692979509573396</v>
      </c>
      <c r="AB20" s="3">
        <f t="shared" ca="1" si="1"/>
        <v>5.1385575334923833E-3</v>
      </c>
      <c r="AC20" s="3">
        <f t="shared" ca="1" si="1"/>
        <v>5.7106598984771578E-2</v>
      </c>
      <c r="AD20" s="3">
        <f t="shared" ca="1" si="1"/>
        <v>9.7494922139471904E-2</v>
      </c>
      <c r="AE20" s="3">
        <f t="shared" ca="1" si="1"/>
        <v>2.1172912115610818E-2</v>
      </c>
      <c r="AF20" s="3">
        <f t="shared" ca="1" si="1"/>
        <v>0.16714569975679858</v>
      </c>
      <c r="AG20" s="3">
        <f t="shared" ca="1" si="1"/>
        <v>4.044035048303752E-2</v>
      </c>
      <c r="AH20" s="3">
        <f t="shared" ca="1" si="1"/>
        <v>7.7433628318584052E-3</v>
      </c>
      <c r="AI20" s="4">
        <f t="shared" ca="1" si="3"/>
        <v>1.0481902607645248</v>
      </c>
      <c r="AJ20" s="18">
        <f t="shared" ca="1" si="4"/>
        <v>6.9879350717634986E-2</v>
      </c>
      <c r="AK20" s="58"/>
      <c r="AL20" s="19">
        <f t="shared" ca="1" si="5"/>
        <v>2.3001731028608301</v>
      </c>
      <c r="AM20" s="19">
        <f t="shared" ca="1" si="6"/>
        <v>32.916349096534333</v>
      </c>
    </row>
    <row r="21" spans="2:39" x14ac:dyDescent="0.3">
      <c r="B21" s="34" t="s">
        <v>30</v>
      </c>
      <c r="C21" s="3">
        <f ca="1">IF(ISNUMBER(Q7),1/Q7,"")</f>
        <v>7</v>
      </c>
      <c r="D21" s="3">
        <f ca="1">IF(ISNUMBER(Q8),1/Q8,"")</f>
        <v>0.16666666666666666</v>
      </c>
      <c r="E21" s="3">
        <f ca="1">IF(ISNUMBER(Q9),1/Q9,"")</f>
        <v>1</v>
      </c>
      <c r="F21" s="3">
        <f ca="1">IF(ISNUMBER(Q10),1/Q10,"")</f>
        <v>8</v>
      </c>
      <c r="G21" s="3">
        <f ca="1">IF(ISNUMBER(Q11),1/Q11,"")</f>
        <v>7</v>
      </c>
      <c r="H21" s="3">
        <f ca="1">IF(ISNUMBER(Q12),1/Q12,"")</f>
        <v>8</v>
      </c>
      <c r="I21" s="3">
        <f ca="1">IF(ISNUMBER(Q13),1/Q13,"")</f>
        <v>0.16666666666666666</v>
      </c>
      <c r="J21" s="3">
        <f ca="1">IF(ISNUMBER(Q14),1/Q14,"")</f>
        <v>3</v>
      </c>
      <c r="K21" s="3">
        <f ca="1">IF(ISNUMBER(Q15),1/Q15,"")</f>
        <v>1</v>
      </c>
      <c r="L21" s="3">
        <f ca="1">IF(ISNUMBER(Q16),1/Q16,"")</f>
        <v>0.16666666666666666</v>
      </c>
      <c r="M21" s="3">
        <f ca="1">IF(ISNUMBER(Q17),1/Q17,"")</f>
        <v>1</v>
      </c>
      <c r="N21" s="3">
        <f ca="1">IF(ISNUMBER(Q18),1/Q18,"")</f>
        <v>0.1111111111111111</v>
      </c>
      <c r="O21" s="3">
        <f ca="1">IF(ISNUMBER(Q19),1/Q19,"")</f>
        <v>6</v>
      </c>
      <c r="P21" s="3">
        <f ca="1">IF(ISNUMBER(Q20),1/Q20,"")</f>
        <v>4</v>
      </c>
      <c r="Q21" s="38">
        <v>1</v>
      </c>
      <c r="S21" s="35" t="s">
        <v>30</v>
      </c>
      <c r="T21" s="3">
        <f t="shared" ca="1" si="2"/>
        <v>0.22860401223368407</v>
      </c>
      <c r="U21" s="3">
        <f t="shared" ca="1" si="1"/>
        <v>6.8533385549246128E-3</v>
      </c>
      <c r="V21" s="3">
        <f t="shared" ca="1" si="1"/>
        <v>5.7403189066059235E-2</v>
      </c>
      <c r="W21" s="3">
        <f t="shared" ca="1" si="1"/>
        <v>0.25273292548390336</v>
      </c>
      <c r="X21" s="3">
        <f t="shared" ca="1" si="1"/>
        <v>0.18107350722138393</v>
      </c>
      <c r="Y21" s="3">
        <f t="shared" ca="1" si="1"/>
        <v>0.16175361458350046</v>
      </c>
      <c r="Z21" s="3">
        <f t="shared" ca="1" si="1"/>
        <v>2.7397260273972599E-3</v>
      </c>
      <c r="AA21" s="3">
        <f t="shared" ca="1" si="1"/>
        <v>5.6432650319113202E-2</v>
      </c>
      <c r="AB21" s="3">
        <f t="shared" ca="1" si="1"/>
        <v>3.0831345200954301E-2</v>
      </c>
      <c r="AC21" s="3">
        <f t="shared" ca="1" si="1"/>
        <v>3.1725888324873096E-3</v>
      </c>
      <c r="AD21" s="3">
        <f t="shared" ca="1" si="1"/>
        <v>2.4373730534867976E-2</v>
      </c>
      <c r="AE21" s="3">
        <f t="shared" ca="1" si="1"/>
        <v>2.3525457906234241E-3</v>
      </c>
      <c r="AF21" s="3">
        <f t="shared" ca="1" si="1"/>
        <v>0.16714569975679858</v>
      </c>
      <c r="AG21" s="3">
        <f t="shared" ca="1" si="1"/>
        <v>0.16176140193215008</v>
      </c>
      <c r="AH21" s="3">
        <f t="shared" ca="1" si="1"/>
        <v>3.0973451327433621E-2</v>
      </c>
      <c r="AI21" s="4">
        <f t="shared" ref="AI21" ca="1" si="7">SUM(T21:AH21)</f>
        <v>1.3682037268652814</v>
      </c>
      <c r="AJ21" s="18">
        <f t="shared" ca="1" si="4"/>
        <v>9.1213581791018752E-2</v>
      </c>
      <c r="AK21" s="58"/>
      <c r="AL21" s="19">
        <f t="shared" ca="1" si="5"/>
        <v>3.4885083744248035</v>
      </c>
      <c r="AM21" s="19">
        <f t="shared" ca="1" si="6"/>
        <v>38.245492676928251</v>
      </c>
    </row>
    <row r="22" spans="2:39" x14ac:dyDescent="0.3">
      <c r="B22" s="15" t="s">
        <v>13</v>
      </c>
      <c r="C22" s="4">
        <f ca="1">SUM(C7:C21)</f>
        <v>30.620634920634924</v>
      </c>
      <c r="D22" s="4">
        <f t="shared" ref="D22:Q22" ca="1" si="8">SUM(D7:D21)</f>
        <v>24.31904761904762</v>
      </c>
      <c r="E22" s="4">
        <f t="shared" ca="1" si="8"/>
        <v>17.420634920634917</v>
      </c>
      <c r="F22" s="4">
        <f t="shared" ca="1" si="8"/>
        <v>31.653968253968252</v>
      </c>
      <c r="G22" s="4">
        <f t="shared" ca="1" si="8"/>
        <v>38.658333333333331</v>
      </c>
      <c r="H22" s="4">
        <f t="shared" ca="1" si="8"/>
        <v>49.457936507936516</v>
      </c>
      <c r="I22" s="4">
        <f t="shared" ca="1" si="8"/>
        <v>60.833333333333336</v>
      </c>
      <c r="J22" s="4">
        <f t="shared" ca="1" si="8"/>
        <v>53.160714285714285</v>
      </c>
      <c r="K22" s="4">
        <f t="shared" ca="1" si="8"/>
        <v>32.43452380952381</v>
      </c>
      <c r="L22" s="4">
        <f t="shared" ca="1" si="8"/>
        <v>52.533333333333331</v>
      </c>
      <c r="M22" s="4">
        <f t="shared" ca="1" si="8"/>
        <v>41.027777777777779</v>
      </c>
      <c r="N22" s="4">
        <f t="shared" ca="1" si="8"/>
        <v>47.230158730158735</v>
      </c>
      <c r="O22" s="4">
        <f t="shared" ca="1" si="8"/>
        <v>35.896825396825399</v>
      </c>
      <c r="P22" s="4">
        <f t="shared" ca="1" si="8"/>
        <v>24.727777777777778</v>
      </c>
      <c r="Q22" s="4">
        <f t="shared" ca="1" si="8"/>
        <v>32.285714285714292</v>
      </c>
      <c r="S22">
        <f ca="1">+AJ6</f>
        <v>15</v>
      </c>
      <c r="T22" s="20">
        <f ca="1">+AJ7</f>
        <v>8.1459583304640676E-2</v>
      </c>
      <c r="U22" s="20">
        <f ca="1">+AJ8</f>
        <v>9.0662717571566215E-2</v>
      </c>
      <c r="V22" s="20">
        <f ca="1">+AJ9</f>
        <v>7.5770255778242437E-2</v>
      </c>
      <c r="W22" s="20">
        <f ca="1">+AJ10</f>
        <v>9.9939828678483361E-2</v>
      </c>
      <c r="X22" s="20">
        <f ca="1">+AJ11</f>
        <v>5.2132063433937982E-2</v>
      </c>
      <c r="Y22" s="20">
        <f ca="1">+AJ12</f>
        <v>7.5628672781445083E-2</v>
      </c>
      <c r="Z22" s="20">
        <f ca="1">+AJ13</f>
        <v>3.024865430206684E-2</v>
      </c>
      <c r="AA22" s="20">
        <f ca="1">+AJ14</f>
        <v>4.8371454183385162E-2</v>
      </c>
      <c r="AB22" s="20">
        <f ca="1">+AJ15</f>
        <v>7.4004025795217268E-2</v>
      </c>
      <c r="AC22" s="20">
        <f ca="1">+AJ16</f>
        <v>3.9611797424148019E-2</v>
      </c>
      <c r="AD22" s="20">
        <f ca="1">+AJ17</f>
        <v>4.5280315858482717E-2</v>
      </c>
      <c r="AE22" s="20">
        <f ca="1">+AJ18</f>
        <v>5.8350763171077423E-2</v>
      </c>
      <c r="AF22" s="20">
        <f ca="1">+AJ19</f>
        <v>6.7446935208653011E-2</v>
      </c>
      <c r="AG22" s="20">
        <f ca="1">+AJ20</f>
        <v>6.9879350717634986E-2</v>
      </c>
      <c r="AH22" s="20">
        <f ca="1">+AJ21</f>
        <v>9.1213581791018752E-2</v>
      </c>
    </row>
    <row r="24" spans="2:39" x14ac:dyDescent="0.3">
      <c r="S24" s="7" t="s">
        <v>0</v>
      </c>
      <c r="T24" s="8">
        <f ca="1">+IF(ISNUMBER(C7),C7*T$22,"")</f>
        <v>8.1459583304640676E-2</v>
      </c>
      <c r="U24" s="8">
        <f t="shared" ref="U24:AH38" ca="1" si="9">+IF(ISNUMBER(D7),D7*U$22,"")</f>
        <v>0.27198815271469867</v>
      </c>
      <c r="V24" s="8">
        <f t="shared" ca="1" si="9"/>
        <v>3.7885127889121219E-2</v>
      </c>
      <c r="W24" s="8">
        <f t="shared" ca="1" si="9"/>
        <v>0.6995788007493835</v>
      </c>
      <c r="X24" s="8">
        <f t="shared" ca="1" si="9"/>
        <v>0.15639619030181395</v>
      </c>
      <c r="Y24" s="8">
        <f t="shared" ca="1" si="9"/>
        <v>1.0804096111635011E-2</v>
      </c>
      <c r="Z24" s="8">
        <f t="shared" ca="1" si="9"/>
        <v>0.1512432715103342</v>
      </c>
      <c r="AA24" s="8">
        <f t="shared" ca="1" si="9"/>
        <v>0.29022872510031095</v>
      </c>
      <c r="AB24" s="8">
        <f t="shared" ca="1" si="9"/>
        <v>9.2505032244021585E-3</v>
      </c>
      <c r="AC24" s="8">
        <f t="shared" ca="1" si="9"/>
        <v>0.35650617681733215</v>
      </c>
      <c r="AD24" s="8">
        <f t="shared" ca="1" si="9"/>
        <v>0.2716818951508963</v>
      </c>
      <c r="AE24" s="8">
        <f t="shared" ca="1" si="9"/>
        <v>1.9450254390359141E-2</v>
      </c>
      <c r="AF24" s="8">
        <f t="shared" ca="1" si="9"/>
        <v>0.40468161125191804</v>
      </c>
      <c r="AG24" s="8">
        <f t="shared" ca="1" si="9"/>
        <v>6.9879350717634986E-2</v>
      </c>
      <c r="AH24" s="8">
        <f t="shared" ca="1" si="9"/>
        <v>1.3030511684431249E-2</v>
      </c>
      <c r="AI24" s="8">
        <f ca="1">+SUM(T24:AH24)</f>
        <v>2.8440642509189118</v>
      </c>
    </row>
    <row r="25" spans="2:39" x14ac:dyDescent="0.3">
      <c r="S25" s="7" t="s">
        <v>1</v>
      </c>
      <c r="T25" s="8">
        <f t="shared" ref="T25:T38" ca="1" si="10">+IF(ISNUMBER(C8),C8*T$22,"")</f>
        <v>2.7153194434880224E-2</v>
      </c>
      <c r="U25" s="8">
        <f t="shared" ca="1" si="9"/>
        <v>9.0662717571566215E-2</v>
      </c>
      <c r="V25" s="8">
        <f t="shared" ca="1" si="9"/>
        <v>7.5770255778242437E-2</v>
      </c>
      <c r="W25" s="8">
        <f t="shared" ca="1" si="9"/>
        <v>1.427711838264048E-2</v>
      </c>
      <c r="X25" s="8">
        <f t="shared" ca="1" si="9"/>
        <v>1.3033015858484496E-2</v>
      </c>
      <c r="Y25" s="8">
        <f t="shared" ca="1" si="9"/>
        <v>0.30251469112578033</v>
      </c>
      <c r="Z25" s="8">
        <f t="shared" ca="1" si="9"/>
        <v>0.24198923441653472</v>
      </c>
      <c r="AA25" s="8">
        <f t="shared" ca="1" si="9"/>
        <v>0.33860017928369612</v>
      </c>
      <c r="AB25" s="8">
        <f t="shared" ca="1" si="9"/>
        <v>0.59203220636173814</v>
      </c>
      <c r="AC25" s="8">
        <f t="shared" ca="1" si="9"/>
        <v>3.9611797424148019E-2</v>
      </c>
      <c r="AD25" s="8">
        <f t="shared" ca="1" si="9"/>
        <v>0.22640157929241359</v>
      </c>
      <c r="AE25" s="8">
        <f t="shared" ca="1" si="9"/>
        <v>0.40845534219754198</v>
      </c>
      <c r="AF25" s="8">
        <f t="shared" ca="1" si="9"/>
        <v>0.40468161125191804</v>
      </c>
      <c r="AG25" s="8">
        <f t="shared" ca="1" si="9"/>
        <v>1.1646558452939163E-2</v>
      </c>
      <c r="AH25" s="8">
        <f t="shared" ca="1" si="9"/>
        <v>0.54728149074611254</v>
      </c>
      <c r="AI25" s="8">
        <f t="shared" ref="AI25:AI38" ca="1" si="11">+SUM(T25:AH25)</f>
        <v>3.334110992578637</v>
      </c>
    </row>
    <row r="26" spans="2:39" x14ac:dyDescent="0.3">
      <c r="S26" s="7" t="s">
        <v>2</v>
      </c>
      <c r="T26" s="8">
        <f t="shared" ca="1" si="10"/>
        <v>0.16291916660928135</v>
      </c>
      <c r="U26" s="8">
        <f t="shared" ca="1" si="9"/>
        <v>9.0662717571566215E-2</v>
      </c>
      <c r="V26" s="8">
        <f t="shared" ca="1" si="9"/>
        <v>7.5770255778242437E-2</v>
      </c>
      <c r="W26" s="8">
        <f t="shared" ca="1" si="9"/>
        <v>1.9987965735696674E-2</v>
      </c>
      <c r="X26" s="8">
        <f t="shared" ca="1" si="9"/>
        <v>0.41705650747150386</v>
      </c>
      <c r="Y26" s="8">
        <f t="shared" ca="1" si="9"/>
        <v>0.30251469112578033</v>
      </c>
      <c r="Z26" s="8">
        <f t="shared" ca="1" si="9"/>
        <v>0.24198923441653472</v>
      </c>
      <c r="AA26" s="8">
        <f t="shared" ca="1" si="9"/>
        <v>0.43534308765046648</v>
      </c>
      <c r="AB26" s="8">
        <f t="shared" ca="1" si="9"/>
        <v>2.4668008598405754E-2</v>
      </c>
      <c r="AC26" s="8">
        <f t="shared" ca="1" si="9"/>
        <v>0.2376707845448881</v>
      </c>
      <c r="AD26" s="8">
        <f t="shared" ca="1" si="9"/>
        <v>4.5280315858482717E-2</v>
      </c>
      <c r="AE26" s="8">
        <f t="shared" ca="1" si="9"/>
        <v>0.40845534219754198</v>
      </c>
      <c r="AF26" s="8">
        <f t="shared" ca="1" si="9"/>
        <v>2.2482311736217668E-2</v>
      </c>
      <c r="AG26" s="8">
        <f t="shared" ca="1" si="9"/>
        <v>6.9879350717634986E-2</v>
      </c>
      <c r="AH26" s="8">
        <f t="shared" ca="1" si="9"/>
        <v>9.1213581791018752E-2</v>
      </c>
      <c r="AI26" s="8">
        <f t="shared" ca="1" si="11"/>
        <v>2.6458933218032623</v>
      </c>
    </row>
    <row r="27" spans="2:39" x14ac:dyDescent="0.3">
      <c r="S27" s="7" t="s">
        <v>3</v>
      </c>
      <c r="T27" s="8">
        <f t="shared" ca="1" si="10"/>
        <v>1.1637083329234382E-2</v>
      </c>
      <c r="U27" s="8">
        <f t="shared" ca="1" si="9"/>
        <v>0.63463902300096353</v>
      </c>
      <c r="V27" s="8">
        <f t="shared" ca="1" si="9"/>
        <v>0.37885127889121217</v>
      </c>
      <c r="W27" s="8">
        <f t="shared" ca="1" si="9"/>
        <v>9.9939828678483361E-2</v>
      </c>
      <c r="X27" s="8">
        <f t="shared" ca="1" si="9"/>
        <v>1.0426412686787597E-2</v>
      </c>
      <c r="Y27" s="8">
        <f t="shared" ca="1" si="9"/>
        <v>0.60502938225156067</v>
      </c>
      <c r="Z27" s="8">
        <f t="shared" ca="1" si="9"/>
        <v>0.24198923441653472</v>
      </c>
      <c r="AA27" s="8">
        <f t="shared" ca="1" si="9"/>
        <v>4.8371454183385162E-2</v>
      </c>
      <c r="AB27" s="8">
        <f t="shared" ca="1" si="9"/>
        <v>0.37002012897608633</v>
      </c>
      <c r="AC27" s="8">
        <f t="shared" ca="1" si="9"/>
        <v>0.35650617681733215</v>
      </c>
      <c r="AD27" s="8">
        <f t="shared" ca="1" si="9"/>
        <v>9.0560631716965434E-2</v>
      </c>
      <c r="AE27" s="8">
        <f t="shared" ca="1" si="9"/>
        <v>8.3358233101539173E-3</v>
      </c>
      <c r="AF27" s="8">
        <f t="shared" ca="1" si="9"/>
        <v>6.7446935208653011E-2</v>
      </c>
      <c r="AG27" s="8">
        <f t="shared" ca="1" si="9"/>
        <v>0.27951740287053994</v>
      </c>
      <c r="AH27" s="8">
        <f t="shared" ca="1" si="9"/>
        <v>1.1401697723877344E-2</v>
      </c>
      <c r="AI27" s="8">
        <f t="shared" ca="1" si="11"/>
        <v>3.2146724940617704</v>
      </c>
    </row>
    <row r="28" spans="2:39" x14ac:dyDescent="0.3">
      <c r="S28" s="7" t="s">
        <v>20</v>
      </c>
      <c r="T28" s="8">
        <f t="shared" ca="1" si="10"/>
        <v>2.7153194434880224E-2</v>
      </c>
      <c r="U28" s="8">
        <f t="shared" ca="1" si="9"/>
        <v>0.36265087028626486</v>
      </c>
      <c r="V28" s="8">
        <f t="shared" ca="1" si="9"/>
        <v>9.4712819722803047E-3</v>
      </c>
      <c r="W28" s="8">
        <f t="shared" ca="1" si="9"/>
        <v>0.49969914339241683</v>
      </c>
      <c r="X28" s="8">
        <f t="shared" ca="1" si="9"/>
        <v>5.2132063433937982E-2</v>
      </c>
      <c r="Y28" s="8">
        <f t="shared" ca="1" si="9"/>
        <v>0.60502938225156067</v>
      </c>
      <c r="Z28" s="8">
        <f t="shared" ca="1" si="9"/>
        <v>0.12099461720826736</v>
      </c>
      <c r="AA28" s="8">
        <f t="shared" ca="1" si="9"/>
        <v>6.9102077404835944E-3</v>
      </c>
      <c r="AB28" s="8">
        <f t="shared" ca="1" si="9"/>
        <v>7.4004025795217268E-2</v>
      </c>
      <c r="AC28" s="8">
        <f t="shared" ca="1" si="9"/>
        <v>7.9223594848296039E-2</v>
      </c>
      <c r="AD28" s="8">
        <f t="shared" ca="1" si="9"/>
        <v>4.5280315858482717E-2</v>
      </c>
      <c r="AE28" s="8">
        <f t="shared" ca="1" si="9"/>
        <v>0.17505228951323226</v>
      </c>
      <c r="AF28" s="8">
        <f t="shared" ca="1" si="9"/>
        <v>9.6352764583790013E-3</v>
      </c>
      <c r="AG28" s="8">
        <f t="shared" ca="1" si="9"/>
        <v>3.4939675358817493E-2</v>
      </c>
      <c r="AH28" s="8">
        <f t="shared" ca="1" si="9"/>
        <v>1.3030511684431249E-2</v>
      </c>
      <c r="AI28" s="8">
        <f t="shared" ca="1" si="11"/>
        <v>2.1152064502369479</v>
      </c>
    </row>
    <row r="29" spans="2:39" x14ac:dyDescent="0.3">
      <c r="S29" s="7" t="s">
        <v>21</v>
      </c>
      <c r="T29" s="8">
        <f t="shared" ca="1" si="10"/>
        <v>0.57021708313248476</v>
      </c>
      <c r="U29" s="8">
        <f t="shared" ca="1" si="9"/>
        <v>2.2665679392891554E-2</v>
      </c>
      <c r="V29" s="8">
        <f t="shared" ca="1" si="9"/>
        <v>1.8942563944560609E-2</v>
      </c>
      <c r="W29" s="8">
        <f t="shared" ca="1" si="9"/>
        <v>1.249247858481042E-2</v>
      </c>
      <c r="X29" s="8">
        <f t="shared" ca="1" si="9"/>
        <v>6.5165079292422478E-3</v>
      </c>
      <c r="Y29" s="8">
        <f t="shared" ca="1" si="9"/>
        <v>7.5628672781445083E-2</v>
      </c>
      <c r="Z29" s="8">
        <f t="shared" ca="1" si="9"/>
        <v>0.27223788871860155</v>
      </c>
      <c r="AA29" s="8">
        <f t="shared" ca="1" si="9"/>
        <v>6.0464317729231453E-3</v>
      </c>
      <c r="AB29" s="8">
        <f t="shared" ca="1" si="9"/>
        <v>1.0572003685031037E-2</v>
      </c>
      <c r="AC29" s="8">
        <f t="shared" ca="1" si="9"/>
        <v>0.27728258196903616</v>
      </c>
      <c r="AD29" s="8">
        <f t="shared" ca="1" si="9"/>
        <v>0.40752284272634443</v>
      </c>
      <c r="AE29" s="8">
        <f t="shared" ca="1" si="9"/>
        <v>0.23340305268430969</v>
      </c>
      <c r="AF29" s="8">
        <f t="shared" ca="1" si="9"/>
        <v>0.13489387041730602</v>
      </c>
      <c r="AG29" s="8">
        <f t="shared" ca="1" si="9"/>
        <v>0.3493967535881749</v>
      </c>
      <c r="AH29" s="8">
        <f t="shared" ca="1" si="9"/>
        <v>1.1401697723877344E-2</v>
      </c>
      <c r="AI29" s="8">
        <f t="shared" ca="1" si="11"/>
        <v>2.4092201090510392</v>
      </c>
    </row>
    <row r="30" spans="2:39" x14ac:dyDescent="0.3">
      <c r="S30" s="7" t="s">
        <v>22</v>
      </c>
      <c r="T30" s="8">
        <f t="shared" ca="1" si="10"/>
        <v>1.6291916660928135E-2</v>
      </c>
      <c r="U30" s="8">
        <f t="shared" ca="1" si="9"/>
        <v>1.1332839696445777E-2</v>
      </c>
      <c r="V30" s="8">
        <f t="shared" ca="1" si="9"/>
        <v>9.4712819722803047E-3</v>
      </c>
      <c r="W30" s="8">
        <f t="shared" ca="1" si="9"/>
        <v>1.249247858481042E-2</v>
      </c>
      <c r="X30" s="8">
        <f t="shared" ca="1" si="9"/>
        <v>1.3033015858484496E-2</v>
      </c>
      <c r="Y30" s="8">
        <f t="shared" ca="1" si="9"/>
        <v>8.4031858646050096E-3</v>
      </c>
      <c r="Z30" s="8">
        <f t="shared" ca="1" si="9"/>
        <v>3.024865430206684E-2</v>
      </c>
      <c r="AA30" s="8">
        <f t="shared" ca="1" si="9"/>
        <v>6.9102077404835944E-3</v>
      </c>
      <c r="AB30" s="8">
        <f t="shared" ca="1" si="9"/>
        <v>0.22201207738565182</v>
      </c>
      <c r="AC30" s="8">
        <f t="shared" ca="1" si="9"/>
        <v>3.9611797424148019E-2</v>
      </c>
      <c r="AD30" s="8">
        <f t="shared" ca="1" si="9"/>
        <v>0.13584094757544815</v>
      </c>
      <c r="AE30" s="8">
        <f t="shared" ca="1" si="9"/>
        <v>2.9175381585538711E-2</v>
      </c>
      <c r="AF30" s="8">
        <f t="shared" ca="1" si="9"/>
        <v>3.3723467604326506E-2</v>
      </c>
      <c r="AG30" s="8">
        <f t="shared" ca="1" si="9"/>
        <v>1.3975870143526997E-2</v>
      </c>
      <c r="AH30" s="8">
        <f t="shared" ca="1" si="9"/>
        <v>0.54728149074611254</v>
      </c>
      <c r="AI30" s="8">
        <f t="shared" ca="1" si="11"/>
        <v>1.1298046131448571</v>
      </c>
    </row>
    <row r="31" spans="2:39" x14ac:dyDescent="0.3">
      <c r="S31" s="7" t="s">
        <v>23</v>
      </c>
      <c r="T31" s="8">
        <f t="shared" ca="1" si="10"/>
        <v>1.3576597217440112E-2</v>
      </c>
      <c r="U31" s="8">
        <f t="shared" ca="1" si="9"/>
        <v>1.295181679593803E-2</v>
      </c>
      <c r="V31" s="8">
        <f t="shared" ca="1" si="9"/>
        <v>8.4189173086936034E-3</v>
      </c>
      <c r="W31" s="8">
        <f t="shared" ca="1" si="9"/>
        <v>9.9939828678483361E-2</v>
      </c>
      <c r="X31" s="8">
        <f t="shared" ca="1" si="9"/>
        <v>0.36492444403756585</v>
      </c>
      <c r="Y31" s="8">
        <f t="shared" ca="1" si="9"/>
        <v>0.60502938225156067</v>
      </c>
      <c r="Z31" s="8">
        <f t="shared" ca="1" si="9"/>
        <v>0.21174058011446789</v>
      </c>
      <c r="AA31" s="8">
        <f t="shared" ca="1" si="9"/>
        <v>4.8371454183385162E-2</v>
      </c>
      <c r="AB31" s="8">
        <f t="shared" ca="1" si="9"/>
        <v>0.29601610318086907</v>
      </c>
      <c r="AC31" s="8">
        <f t="shared" ca="1" si="9"/>
        <v>7.9223594848296039E-3</v>
      </c>
      <c r="AD31" s="8">
        <f t="shared" ca="1" si="9"/>
        <v>2.2640157929241359E-2</v>
      </c>
      <c r="AE31" s="8">
        <f t="shared" ca="1" si="9"/>
        <v>0.11670152634215485</v>
      </c>
      <c r="AF31" s="8">
        <f t="shared" ca="1" si="9"/>
        <v>7.4941039120725566E-3</v>
      </c>
      <c r="AG31" s="8">
        <f t="shared" ca="1" si="9"/>
        <v>7.7643723019594421E-3</v>
      </c>
      <c r="AH31" s="8">
        <f t="shared" ca="1" si="9"/>
        <v>3.0404527263672917E-2</v>
      </c>
      <c r="AI31" s="8">
        <f t="shared" ca="1" si="11"/>
        <v>1.8538961710023345</v>
      </c>
    </row>
    <row r="32" spans="2:39" x14ac:dyDescent="0.3">
      <c r="S32" s="7" t="s">
        <v>24</v>
      </c>
      <c r="T32" s="8">
        <f t="shared" ca="1" si="10"/>
        <v>0.65167666643712541</v>
      </c>
      <c r="U32" s="8">
        <f t="shared" ca="1" si="9"/>
        <v>1.1332839696445777E-2</v>
      </c>
      <c r="V32" s="8">
        <f t="shared" ca="1" si="9"/>
        <v>0.22731076733472733</v>
      </c>
      <c r="W32" s="8">
        <f t="shared" ca="1" si="9"/>
        <v>1.9987965735696674E-2</v>
      </c>
      <c r="X32" s="8">
        <f t="shared" ca="1" si="9"/>
        <v>5.2132063433937982E-2</v>
      </c>
      <c r="Y32" s="8">
        <f t="shared" ca="1" si="9"/>
        <v>0.52940070947011564</v>
      </c>
      <c r="Z32" s="8">
        <f t="shared" ca="1" si="9"/>
        <v>1.0082884767355613E-2</v>
      </c>
      <c r="AA32" s="8">
        <f t="shared" ca="1" si="9"/>
        <v>1.2092863545846291E-2</v>
      </c>
      <c r="AB32" s="8">
        <f t="shared" ca="1" si="9"/>
        <v>7.4004025795217268E-2</v>
      </c>
      <c r="AC32" s="8">
        <f t="shared" ca="1" si="9"/>
        <v>7.9223594848296039E-2</v>
      </c>
      <c r="AD32" s="8">
        <f t="shared" ca="1" si="9"/>
        <v>7.5467193097471189E-3</v>
      </c>
      <c r="AE32" s="8">
        <f t="shared" ca="1" si="9"/>
        <v>0.35010457902646452</v>
      </c>
      <c r="AF32" s="8">
        <f t="shared" ca="1" si="9"/>
        <v>3.3723467604326506E-2</v>
      </c>
      <c r="AG32" s="8">
        <f t="shared" ca="1" si="9"/>
        <v>0.41927610430580992</v>
      </c>
      <c r="AH32" s="8">
        <f t="shared" ca="1" si="9"/>
        <v>9.1213581791018752E-2</v>
      </c>
      <c r="AI32" s="8">
        <f t="shared" ca="1" si="11"/>
        <v>2.5691088331021303</v>
      </c>
    </row>
    <row r="33" spans="19:35" x14ac:dyDescent="0.3">
      <c r="S33" s="7" t="s">
        <v>25</v>
      </c>
      <c r="T33" s="8">
        <f t="shared" ca="1" si="10"/>
        <v>9.0510648116267408E-3</v>
      </c>
      <c r="U33" s="8">
        <f t="shared" ca="1" si="9"/>
        <v>9.0662717571566215E-2</v>
      </c>
      <c r="V33" s="8">
        <f t="shared" ca="1" si="9"/>
        <v>1.2628375963040405E-2</v>
      </c>
      <c r="W33" s="8">
        <f t="shared" ca="1" si="9"/>
        <v>1.1104425408720373E-2</v>
      </c>
      <c r="X33" s="8">
        <f t="shared" ca="1" si="9"/>
        <v>2.6066031716968991E-2</v>
      </c>
      <c r="Y33" s="8">
        <f t="shared" ca="1" si="9"/>
        <v>1.0804096111635011E-2</v>
      </c>
      <c r="Z33" s="8">
        <f t="shared" ca="1" si="9"/>
        <v>3.024865430206684E-2</v>
      </c>
      <c r="AA33" s="8">
        <f t="shared" ca="1" si="9"/>
        <v>0.24185727091692583</v>
      </c>
      <c r="AB33" s="8">
        <f t="shared" ca="1" si="9"/>
        <v>3.7002012897608634E-2</v>
      </c>
      <c r="AC33" s="8">
        <f t="shared" ca="1" si="9"/>
        <v>3.9611797424148019E-2</v>
      </c>
      <c r="AD33" s="8">
        <f t="shared" ca="1" si="9"/>
        <v>1.1320078964620679E-2</v>
      </c>
      <c r="AE33" s="8">
        <f t="shared" ca="1" si="9"/>
        <v>8.3358233101539173E-3</v>
      </c>
      <c r="AF33" s="8">
        <f t="shared" ca="1" si="9"/>
        <v>0.40468161125191804</v>
      </c>
      <c r="AG33" s="8">
        <f t="shared" ca="1" si="9"/>
        <v>2.3293116905878326E-2</v>
      </c>
      <c r="AH33" s="8">
        <f t="shared" ca="1" si="9"/>
        <v>0.54728149074611254</v>
      </c>
      <c r="AI33" s="8">
        <f t="shared" ca="1" si="11"/>
        <v>1.5039485683029907</v>
      </c>
    </row>
    <row r="34" spans="19:35" x14ac:dyDescent="0.3">
      <c r="S34" s="7" t="s">
        <v>26</v>
      </c>
      <c r="T34" s="8">
        <f t="shared" ca="1" si="10"/>
        <v>1.3576597217440112E-2</v>
      </c>
      <c r="U34" s="8">
        <f t="shared" ca="1" si="9"/>
        <v>1.8132543514313242E-2</v>
      </c>
      <c r="V34" s="8">
        <f t="shared" ca="1" si="9"/>
        <v>7.5770255778242437E-2</v>
      </c>
      <c r="W34" s="8">
        <f t="shared" ca="1" si="9"/>
        <v>4.9969914339241681E-2</v>
      </c>
      <c r="X34" s="8">
        <f t="shared" ca="1" si="9"/>
        <v>5.2132063433937982E-2</v>
      </c>
      <c r="Y34" s="8">
        <f t="shared" ca="1" si="9"/>
        <v>8.4031858646050096E-3</v>
      </c>
      <c r="Z34" s="8">
        <f t="shared" ca="1" si="9"/>
        <v>1.0082884767355613E-2</v>
      </c>
      <c r="AA34" s="8">
        <f t="shared" ca="1" si="9"/>
        <v>9.6742908366770325E-2</v>
      </c>
      <c r="AB34" s="8">
        <f t="shared" ca="1" si="9"/>
        <v>0.44402415477130364</v>
      </c>
      <c r="AC34" s="8">
        <f t="shared" ca="1" si="9"/>
        <v>0.15844718969659208</v>
      </c>
      <c r="AD34" s="8">
        <f t="shared" ca="1" si="9"/>
        <v>4.5280315858482717E-2</v>
      </c>
      <c r="AE34" s="8">
        <f t="shared" ca="1" si="9"/>
        <v>0.52515686853969679</v>
      </c>
      <c r="AF34" s="8">
        <f t="shared" ca="1" si="9"/>
        <v>9.6352764583790013E-3</v>
      </c>
      <c r="AG34" s="8">
        <f t="shared" ca="1" si="9"/>
        <v>1.7469837679408746E-2</v>
      </c>
      <c r="AH34" s="8">
        <f t="shared" ca="1" si="9"/>
        <v>9.1213581791018752E-2</v>
      </c>
      <c r="AI34" s="8">
        <f t="shared" ca="1" si="11"/>
        <v>1.6160375780767879</v>
      </c>
    </row>
    <row r="35" spans="19:35" x14ac:dyDescent="0.3">
      <c r="S35" s="7" t="s">
        <v>27</v>
      </c>
      <c r="T35" s="8">
        <f t="shared" ca="1" si="10"/>
        <v>0.24437874991392203</v>
      </c>
      <c r="U35" s="8">
        <f t="shared" ca="1" si="9"/>
        <v>1.295181679593803E-2</v>
      </c>
      <c r="V35" s="8">
        <f t="shared" ca="1" si="9"/>
        <v>1.0824322254034633E-2</v>
      </c>
      <c r="W35" s="8">
        <f t="shared" ca="1" si="9"/>
        <v>0.6995788007493835</v>
      </c>
      <c r="X35" s="8">
        <f t="shared" ca="1" si="9"/>
        <v>1.7377354477979327E-2</v>
      </c>
      <c r="Y35" s="8">
        <f t="shared" ca="1" si="9"/>
        <v>1.8907168195361271E-2</v>
      </c>
      <c r="Z35" s="8">
        <f t="shared" ca="1" si="9"/>
        <v>6.049730860413368E-2</v>
      </c>
      <c r="AA35" s="8">
        <f t="shared" ca="1" si="9"/>
        <v>2.4185727091692581E-2</v>
      </c>
      <c r="AB35" s="8">
        <f t="shared" ca="1" si="9"/>
        <v>1.2334004299202877E-2</v>
      </c>
      <c r="AC35" s="8">
        <f t="shared" ca="1" si="9"/>
        <v>0.27728258196903616</v>
      </c>
      <c r="AD35" s="8">
        <f t="shared" ca="1" si="9"/>
        <v>5.0311462064980793E-3</v>
      </c>
      <c r="AE35" s="8">
        <f t="shared" ca="1" si="9"/>
        <v>5.8350763171077423E-2</v>
      </c>
      <c r="AF35" s="8">
        <f t="shared" ca="1" si="9"/>
        <v>1.1241155868108834E-2</v>
      </c>
      <c r="AG35" s="8">
        <f t="shared" ca="1" si="9"/>
        <v>6.9879350717634986E-2</v>
      </c>
      <c r="AH35" s="8">
        <f t="shared" ca="1" si="9"/>
        <v>0.82092223611916881</v>
      </c>
      <c r="AI35" s="8">
        <f t="shared" ca="1" si="11"/>
        <v>2.3437424864331717</v>
      </c>
    </row>
    <row r="36" spans="19:35" x14ac:dyDescent="0.3">
      <c r="S36" s="7" t="s">
        <v>28</v>
      </c>
      <c r="T36" s="8">
        <f t="shared" ca="1" si="10"/>
        <v>1.3576597217440112E-2</v>
      </c>
      <c r="U36" s="8">
        <f t="shared" ca="1" si="9"/>
        <v>1.5110452928594368E-2</v>
      </c>
      <c r="V36" s="8">
        <f t="shared" ca="1" si="9"/>
        <v>0.22731076733472733</v>
      </c>
      <c r="W36" s="8">
        <f t="shared" ca="1" si="9"/>
        <v>9.9939828678483361E-2</v>
      </c>
      <c r="X36" s="8">
        <f t="shared" ca="1" si="9"/>
        <v>0.36492444403756585</v>
      </c>
      <c r="Y36" s="8">
        <f t="shared" ca="1" si="9"/>
        <v>3.7814336390722542E-2</v>
      </c>
      <c r="Z36" s="8">
        <f t="shared" ca="1" si="9"/>
        <v>6.049730860413368E-2</v>
      </c>
      <c r="AA36" s="8">
        <f t="shared" ca="1" si="9"/>
        <v>0.43534308765046648</v>
      </c>
      <c r="AB36" s="8">
        <f t="shared" ca="1" si="9"/>
        <v>0.14800805159043454</v>
      </c>
      <c r="AC36" s="8">
        <f t="shared" ca="1" si="9"/>
        <v>6.601966237358003E-3</v>
      </c>
      <c r="AD36" s="8">
        <f t="shared" ca="1" si="9"/>
        <v>0.31696221100937905</v>
      </c>
      <c r="AE36" s="8">
        <f t="shared" ca="1" si="9"/>
        <v>0.35010457902646452</v>
      </c>
      <c r="AF36" s="8">
        <f t="shared" ca="1" si="9"/>
        <v>6.7446935208653011E-2</v>
      </c>
      <c r="AG36" s="8">
        <f t="shared" ca="1" si="9"/>
        <v>1.1646558452939163E-2</v>
      </c>
      <c r="AH36" s="8">
        <f t="shared" ca="1" si="9"/>
        <v>1.5202263631836459E-2</v>
      </c>
      <c r="AI36" s="8">
        <f t="shared" ca="1" si="11"/>
        <v>2.1704893879991984</v>
      </c>
    </row>
    <row r="37" spans="19:35" x14ac:dyDescent="0.3">
      <c r="S37" s="7" t="s">
        <v>29</v>
      </c>
      <c r="T37" s="8">
        <f t="shared" ca="1" si="10"/>
        <v>8.1459583304640676E-2</v>
      </c>
      <c r="U37" s="8">
        <f t="shared" ca="1" si="9"/>
        <v>0.54397630542939734</v>
      </c>
      <c r="V37" s="8">
        <f t="shared" ca="1" si="9"/>
        <v>7.5770255778242437E-2</v>
      </c>
      <c r="W37" s="8">
        <f t="shared" ca="1" si="9"/>
        <v>2.498495716962084E-2</v>
      </c>
      <c r="X37" s="8">
        <f t="shared" ca="1" si="9"/>
        <v>0.10426412686787596</v>
      </c>
      <c r="Y37" s="8">
        <f t="shared" ca="1" si="9"/>
        <v>1.5125734556289017E-2</v>
      </c>
      <c r="Z37" s="8">
        <f t="shared" ca="1" si="9"/>
        <v>0.1512432715103342</v>
      </c>
      <c r="AA37" s="8">
        <f t="shared" ca="1" si="9"/>
        <v>0.43534308765046648</v>
      </c>
      <c r="AB37" s="8">
        <f t="shared" ca="1" si="9"/>
        <v>1.2334004299202877E-2</v>
      </c>
      <c r="AC37" s="8">
        <f t="shared" ca="1" si="9"/>
        <v>0.11883539227244405</v>
      </c>
      <c r="AD37" s="8">
        <f t="shared" ca="1" si="9"/>
        <v>0.18112126343393087</v>
      </c>
      <c r="AE37" s="8">
        <f t="shared" ca="1" si="9"/>
        <v>5.8350763171077423E-2</v>
      </c>
      <c r="AF37" s="8">
        <f t="shared" ca="1" si="9"/>
        <v>0.40468161125191804</v>
      </c>
      <c r="AG37" s="8">
        <f t="shared" ca="1" si="9"/>
        <v>6.9879350717634986E-2</v>
      </c>
      <c r="AH37" s="8">
        <f t="shared" ca="1" si="9"/>
        <v>2.2803395447754688E-2</v>
      </c>
      <c r="AI37" s="8">
        <f t="shared" ca="1" si="11"/>
        <v>2.3001731028608301</v>
      </c>
    </row>
    <row r="38" spans="19:35" x14ac:dyDescent="0.3">
      <c r="S38" s="7" t="s">
        <v>30</v>
      </c>
      <c r="T38" s="8">
        <f t="shared" ca="1" si="10"/>
        <v>0.57021708313248476</v>
      </c>
      <c r="U38" s="8">
        <f t="shared" ca="1" si="9"/>
        <v>1.5110452928594368E-2</v>
      </c>
      <c r="V38" s="8">
        <f t="shared" ca="1" si="9"/>
        <v>7.5770255778242437E-2</v>
      </c>
      <c r="W38" s="8">
        <f t="shared" ca="1" si="9"/>
        <v>0.79951862942786689</v>
      </c>
      <c r="X38" s="8">
        <f t="shared" ca="1" si="9"/>
        <v>0.36492444403756585</v>
      </c>
      <c r="Y38" s="8">
        <f t="shared" ca="1" si="9"/>
        <v>0.60502938225156067</v>
      </c>
      <c r="Z38" s="8">
        <f t="shared" ca="1" si="9"/>
        <v>5.0414423836778067E-3</v>
      </c>
      <c r="AA38" s="8">
        <f t="shared" ca="1" si="9"/>
        <v>0.14511436255015547</v>
      </c>
      <c r="AB38" s="8">
        <f t="shared" ca="1" si="9"/>
        <v>7.4004025795217268E-2</v>
      </c>
      <c r="AC38" s="8">
        <f t="shared" ca="1" si="9"/>
        <v>6.601966237358003E-3</v>
      </c>
      <c r="AD38" s="8">
        <f t="shared" ca="1" si="9"/>
        <v>4.5280315858482717E-2</v>
      </c>
      <c r="AE38" s="8">
        <f t="shared" ca="1" si="9"/>
        <v>6.4834181301197131E-3</v>
      </c>
      <c r="AF38" s="8">
        <f t="shared" ca="1" si="9"/>
        <v>0.40468161125191804</v>
      </c>
      <c r="AG38" s="8">
        <f t="shared" ca="1" si="9"/>
        <v>0.27951740287053994</v>
      </c>
      <c r="AH38" s="8">
        <f t="shared" ca="1" si="9"/>
        <v>9.1213581791018752E-2</v>
      </c>
      <c r="AI38" s="8">
        <f t="shared" ca="1" si="11"/>
        <v>3.4885083744248035</v>
      </c>
    </row>
  </sheetData>
  <sheetProtection sheet="1" selectLockedCells="1" sort="0"/>
  <mergeCells count="4">
    <mergeCell ref="B2:C2"/>
    <mergeCell ref="B3:C3"/>
    <mergeCell ref="AL5:AM6"/>
    <mergeCell ref="AK7:AK21"/>
  </mergeCells>
  <conditionalFormatting sqref="E3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workbookViewId="0">
      <selection activeCell="C23" sqref="C23"/>
    </sheetView>
  </sheetViews>
  <sheetFormatPr baseColWidth="10" defaultRowHeight="14.4" x14ac:dyDescent="0.3"/>
  <cols>
    <col min="11" max="11" width="11.6640625" customWidth="1"/>
    <col min="13" max="14" width="7.5546875" customWidth="1"/>
  </cols>
  <sheetData>
    <row r="1" spans="1:14" x14ac:dyDescent="0.3">
      <c r="B1" s="1" t="s">
        <v>14</v>
      </c>
      <c r="C1" s="1" t="s">
        <v>15</v>
      </c>
    </row>
    <row r="2" spans="1:14" x14ac:dyDescent="0.3">
      <c r="B2" s="1" t="s">
        <v>19</v>
      </c>
      <c r="C2" s="1" t="s">
        <v>16</v>
      </c>
    </row>
    <row r="3" spans="1:14" x14ac:dyDescent="0.3">
      <c r="A3" s="14" t="s">
        <v>0</v>
      </c>
      <c r="B3" s="2">
        <f>+Valor!AJ7</f>
        <v>6.6666666666666666E-2</v>
      </c>
      <c r="C3" s="2">
        <f ca="1">+Coste!AJ7</f>
        <v>8.1459583304640676E-2</v>
      </c>
    </row>
    <row r="4" spans="1:14" x14ac:dyDescent="0.3">
      <c r="A4" s="14" t="s">
        <v>1</v>
      </c>
      <c r="B4" s="2">
        <f>+Valor!AJ8</f>
        <v>6.6666666666666666E-2</v>
      </c>
      <c r="C4" s="2">
        <f ca="1">+Coste!AJ8</f>
        <v>9.0662717571566215E-2</v>
      </c>
    </row>
    <row r="5" spans="1:14" x14ac:dyDescent="0.3">
      <c r="A5" s="14" t="s">
        <v>2</v>
      </c>
      <c r="B5" s="2">
        <f>+Valor!AJ9</f>
        <v>6.6666666666666666E-2</v>
      </c>
      <c r="C5" s="2">
        <f ca="1">+Coste!AJ9</f>
        <v>7.5770255778242437E-2</v>
      </c>
    </row>
    <row r="6" spans="1:14" x14ac:dyDescent="0.3">
      <c r="A6" s="14" t="s">
        <v>3</v>
      </c>
      <c r="B6" s="2">
        <f>+Valor!AJ10</f>
        <v>6.6666666666666666E-2</v>
      </c>
      <c r="C6" s="2">
        <f ca="1">+Coste!AJ10</f>
        <v>9.9939828678483361E-2</v>
      </c>
      <c r="M6" s="59" t="s">
        <v>17</v>
      </c>
      <c r="N6" s="59"/>
    </row>
    <row r="7" spans="1:14" x14ac:dyDescent="0.3">
      <c r="A7" s="14" t="s">
        <v>20</v>
      </c>
      <c r="B7" s="2">
        <f>+Valor!AJ11</f>
        <v>6.6666666666666666E-2</v>
      </c>
      <c r="C7" s="2">
        <f ca="1">+Coste!AJ11</f>
        <v>5.2132063433937982E-2</v>
      </c>
      <c r="M7" s="1">
        <v>0</v>
      </c>
      <c r="N7" s="1">
        <v>0</v>
      </c>
    </row>
    <row r="8" spans="1:14" x14ac:dyDescent="0.3">
      <c r="A8" s="14" t="s">
        <v>21</v>
      </c>
      <c r="B8" s="2">
        <f>+Valor!AJ12</f>
        <v>6.6666666666666666E-2</v>
      </c>
      <c r="C8" s="2">
        <f ca="1">+Coste!AJ12</f>
        <v>7.5628672781445083E-2</v>
      </c>
      <c r="M8" s="1">
        <v>1</v>
      </c>
      <c r="N8" s="1">
        <v>0.5</v>
      </c>
    </row>
    <row r="9" spans="1:14" x14ac:dyDescent="0.3">
      <c r="A9" s="14" t="s">
        <v>22</v>
      </c>
      <c r="B9" s="2">
        <f>+Valor!AJ13</f>
        <v>6.6666666666666666E-2</v>
      </c>
      <c r="C9" s="2">
        <f ca="1">+Coste!AJ13</f>
        <v>3.024865430206684E-2</v>
      </c>
    </row>
    <row r="10" spans="1:14" x14ac:dyDescent="0.3">
      <c r="A10" s="14" t="s">
        <v>23</v>
      </c>
      <c r="B10" s="2">
        <f>+Valor!AJ14</f>
        <v>6.6666666666666666E-2</v>
      </c>
      <c r="C10" s="2">
        <f ca="1">+Coste!AJ14</f>
        <v>4.8371454183385162E-2</v>
      </c>
      <c r="M10" s="59" t="s">
        <v>18</v>
      </c>
      <c r="N10" s="59"/>
    </row>
    <row r="11" spans="1:14" x14ac:dyDescent="0.3">
      <c r="A11" s="14" t="s">
        <v>24</v>
      </c>
      <c r="B11" s="2">
        <f>+Valor!AJ15</f>
        <v>6.6666666666666666E-2</v>
      </c>
      <c r="C11" s="2">
        <f ca="1">+Coste!AJ15</f>
        <v>7.4004025795217268E-2</v>
      </c>
      <c r="M11" s="1">
        <v>0</v>
      </c>
      <c r="N11" s="1">
        <v>0</v>
      </c>
    </row>
    <row r="12" spans="1:14" x14ac:dyDescent="0.3">
      <c r="A12" s="14" t="s">
        <v>25</v>
      </c>
      <c r="B12" s="2">
        <f>+Valor!AJ16</f>
        <v>6.6666666666666666E-2</v>
      </c>
      <c r="C12" s="2">
        <f ca="1">+Coste!AJ16</f>
        <v>3.9611797424148019E-2</v>
      </c>
      <c r="M12" s="1">
        <v>0.5</v>
      </c>
      <c r="N12" s="1">
        <v>1</v>
      </c>
    </row>
    <row r="13" spans="1:14" x14ac:dyDescent="0.3">
      <c r="A13" s="14" t="s">
        <v>26</v>
      </c>
      <c r="B13" s="2">
        <f>+Valor!AJ17</f>
        <v>6.6666666666666666E-2</v>
      </c>
      <c r="C13" s="2">
        <f ca="1">+Coste!AJ17</f>
        <v>4.5280315858482717E-2</v>
      </c>
    </row>
    <row r="14" spans="1:14" x14ac:dyDescent="0.3">
      <c r="A14" s="14" t="s">
        <v>27</v>
      </c>
      <c r="B14" s="2">
        <f>+Valor!AJ18</f>
        <v>6.6666666666666666E-2</v>
      </c>
      <c r="C14" s="2">
        <f ca="1">+Coste!AJ18</f>
        <v>5.8350763171077423E-2</v>
      </c>
    </row>
    <row r="15" spans="1:14" x14ac:dyDescent="0.3">
      <c r="A15" s="14" t="s">
        <v>28</v>
      </c>
      <c r="B15" s="2">
        <f>+Valor!AJ19</f>
        <v>6.6666666666666666E-2</v>
      </c>
      <c r="C15" s="2">
        <f ca="1">+Coste!AJ19</f>
        <v>6.7446935208653011E-2</v>
      </c>
    </row>
    <row r="16" spans="1:14" x14ac:dyDescent="0.3">
      <c r="A16" s="14" t="s">
        <v>29</v>
      </c>
      <c r="B16" s="2">
        <f>+Valor!AJ20</f>
        <v>6.6666666666666666E-2</v>
      </c>
      <c r="C16" s="2">
        <f ca="1">+Coste!AJ20</f>
        <v>6.9879350717634986E-2</v>
      </c>
    </row>
    <row r="17" spans="1:3" x14ac:dyDescent="0.3">
      <c r="A17" s="14" t="s">
        <v>30</v>
      </c>
      <c r="B17" s="2">
        <f>+Valor!AJ21</f>
        <v>6.6666666666666666E-2</v>
      </c>
      <c r="C17" s="2">
        <f ca="1">+Coste!AJ21</f>
        <v>9.1213581791018752E-2</v>
      </c>
    </row>
  </sheetData>
  <mergeCells count="2">
    <mergeCell ref="M6:N6"/>
    <mergeCell ref="M10:N1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70CCE04148BB459D600EC0169CD2D1" ma:contentTypeVersion="14" ma:contentTypeDescription="Crear nuevo documento." ma:contentTypeScope="" ma:versionID="26effc20ecf1fe82d1caf90d6219326a">
  <xsd:schema xmlns:xsd="http://www.w3.org/2001/XMLSchema" xmlns:xs="http://www.w3.org/2001/XMLSchema" xmlns:p="http://schemas.microsoft.com/office/2006/metadata/properties" xmlns:ns3="b67a0d7e-3188-4757-bd64-ce4b1d89eeef" xmlns:ns4="a4a9f3d2-957c-4d9e-8d6f-73b3c6b3a866" targetNamespace="http://schemas.microsoft.com/office/2006/metadata/properties" ma:root="true" ma:fieldsID="93c990dbb6ce7f701edf78f52c3b02d2" ns3:_="" ns4:_="">
    <xsd:import namespace="b67a0d7e-3188-4757-bd64-ce4b1d89eeef"/>
    <xsd:import namespace="a4a9f3d2-957c-4d9e-8d6f-73b3c6b3a8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a0d7e-3188-4757-bd64-ce4b1d89e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9f3d2-957c-4d9e-8d6f-73b3c6b3a8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58A6C1-6476-4E72-9943-BECBCE64E75E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b67a0d7e-3188-4757-bd64-ce4b1d89eeef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4a9f3d2-957c-4d9e-8d6f-73b3c6b3a86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79B4F12-E250-41F9-8ABF-D8D2FF311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a0d7e-3188-4757-bd64-ce4b1d89eeef"/>
    <ds:schemaRef ds:uri="a4a9f3d2-957c-4d9e-8d6f-73b3c6b3a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9DECD1-016D-4F80-AB93-B1A4F3634E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Requisitos</vt:lpstr>
      <vt:lpstr>Valor</vt:lpstr>
      <vt:lpstr>Coste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COTOS YAÑEZ JOSE MANUEL</dc:creator>
  <cp:lastModifiedBy>garcía fuentes pablo</cp:lastModifiedBy>
  <dcterms:created xsi:type="dcterms:W3CDTF">2013-11-26T11:17:42Z</dcterms:created>
  <dcterms:modified xsi:type="dcterms:W3CDTF">2023-12-19T16:14:14Z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0x010100CA70CCE04148BB459D600EC0169CD2D1</vt:lpwstr>
  </property>
</Properties>
</file>