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PRECIOS_DE_VENTA" sheetId="1" r:id="rId1"/>
    <sheet name="DF" sheetId="2" r:id="rId2"/>
  </sheets>
  <definedNames>
    <definedName name="_xlnm._FilterDatabase" localSheetId="0" hidden="1">PRECIOS_DE_VENTA!$A$1:$L$1000</definedName>
    <definedName name="Excel_BuiltIn__FilterDatabase" localSheetId="0">PRECIOS_DE_VENTA!$A$2:$N$2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A27" i="2"/>
  <c r="B27" i="2"/>
  <c r="A28" i="2"/>
  <c r="B28" i="2"/>
  <c r="A29" i="2"/>
  <c r="B29" i="2"/>
  <c r="C29" i="2"/>
  <c r="A30" i="2"/>
  <c r="B30" i="2"/>
  <c r="C30" i="2"/>
  <c r="A31" i="2"/>
  <c r="B31" i="2"/>
  <c r="C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C75" i="2"/>
  <c r="A76" i="2"/>
  <c r="B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A92" i="2"/>
  <c r="B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A102" i="2"/>
  <c r="B102" i="2"/>
  <c r="C102" i="2"/>
  <c r="A103" i="2"/>
  <c r="B103" i="2"/>
  <c r="A104" i="2"/>
  <c r="B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A150" i="2"/>
  <c r="B150" i="2"/>
  <c r="A151" i="2"/>
  <c r="B151" i="2"/>
  <c r="A152" i="2"/>
  <c r="B152" i="2"/>
  <c r="C152" i="2"/>
  <c r="A153" i="2"/>
  <c r="B153" i="2"/>
  <c r="A154" i="2"/>
  <c r="B154" i="2"/>
  <c r="A155" i="2"/>
  <c r="B155" i="2"/>
  <c r="A156" i="2"/>
  <c r="B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A183" i="2"/>
  <c r="B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A235" i="2"/>
  <c r="B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C299" i="2"/>
  <c r="A300" i="2"/>
  <c r="B300" i="2"/>
  <c r="A301" i="2"/>
  <c r="B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A309" i="2"/>
  <c r="B309" i="2"/>
  <c r="A310" i="2"/>
  <c r="B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C320" i="2"/>
  <c r="A321" i="2"/>
  <c r="B321" i="2"/>
  <c r="C321" i="2"/>
  <c r="A322" i="2"/>
  <c r="B322" i="2"/>
  <c r="C322" i="2"/>
  <c r="A323" i="2"/>
  <c r="B323" i="2"/>
  <c r="A324" i="2"/>
  <c r="B324" i="2"/>
  <c r="C324" i="2"/>
  <c r="A325" i="2"/>
  <c r="B325" i="2"/>
  <c r="C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A352" i="2"/>
  <c r="B352" i="2"/>
  <c r="A353" i="2"/>
  <c r="B353" i="2"/>
  <c r="C353" i="2"/>
  <c r="A354" i="2"/>
  <c r="B354" i="2"/>
  <c r="C354" i="2"/>
  <c r="A355" i="2"/>
  <c r="B355" i="2"/>
  <c r="C355" i="2"/>
  <c r="A356" i="2"/>
  <c r="B356" i="2"/>
  <c r="A357" i="2"/>
  <c r="B357" i="2"/>
  <c r="C357" i="2"/>
  <c r="A358" i="2"/>
  <c r="B358" i="2"/>
  <c r="C358" i="2"/>
  <c r="A359" i="2"/>
  <c r="B359" i="2"/>
  <c r="A360" i="2"/>
  <c r="B360" i="2"/>
  <c r="C360" i="2"/>
  <c r="A361" i="2"/>
  <c r="B361" i="2"/>
  <c r="A362" i="2"/>
  <c r="B362" i="2"/>
  <c r="C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C368" i="2"/>
  <c r="A369" i="2"/>
  <c r="B369" i="2"/>
  <c r="C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C376" i="2"/>
  <c r="A377" i="2"/>
  <c r="B377" i="2"/>
  <c r="C377" i="2"/>
  <c r="A378" i="2"/>
  <c r="B378" i="2"/>
  <c r="A379" i="2"/>
  <c r="B379" i="2"/>
  <c r="C379" i="2"/>
  <c r="A380" i="2"/>
  <c r="B380" i="2"/>
  <c r="C380" i="2"/>
  <c r="A381" i="2"/>
  <c r="B381" i="2"/>
  <c r="C381" i="2"/>
  <c r="A382" i="2"/>
  <c r="B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C417" i="2"/>
  <c r="A418" i="2"/>
  <c r="B418" i="2"/>
  <c r="A419" i="2"/>
  <c r="B419" i="2"/>
  <c r="A420" i="2"/>
  <c r="B420" i="2"/>
  <c r="C420" i="2"/>
  <c r="A421" i="2"/>
  <c r="B421" i="2"/>
  <c r="C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C428" i="2"/>
  <c r="A429" i="2"/>
  <c r="B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A529" i="2"/>
  <c r="B529" i="2"/>
  <c r="A530" i="2"/>
  <c r="B530" i="2"/>
  <c r="A531" i="2"/>
  <c r="B531" i="2"/>
  <c r="C531" i="2"/>
  <c r="A532" i="2"/>
  <c r="B532" i="2"/>
  <c r="A533" i="2"/>
  <c r="B533" i="2"/>
  <c r="A534" i="2"/>
  <c r="B534" i="2"/>
  <c r="C534" i="2"/>
  <c r="A535" i="2"/>
  <c r="B535" i="2"/>
  <c r="C535" i="2"/>
  <c r="A536" i="2"/>
  <c r="B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A583" i="2"/>
  <c r="B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A591" i="2"/>
  <c r="B591" i="2"/>
  <c r="A592" i="2"/>
  <c r="B592" i="2"/>
  <c r="C592" i="2"/>
  <c r="A593" i="2"/>
  <c r="B593" i="2"/>
  <c r="A594" i="2"/>
  <c r="B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A619" i="2"/>
  <c r="B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A634" i="2"/>
  <c r="B634" i="2"/>
  <c r="C634" i="2"/>
  <c r="A635" i="2"/>
  <c r="B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A681" i="2"/>
  <c r="B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C1" i="2"/>
  <c r="J80" i="1" l="1"/>
  <c r="K80" i="1" s="1"/>
  <c r="G80" i="1"/>
  <c r="I80" i="1" s="1"/>
  <c r="L80" i="1" l="1"/>
  <c r="E17" i="1"/>
  <c r="J772" i="1" l="1"/>
  <c r="J773" i="1"/>
  <c r="K773" i="1" s="1"/>
  <c r="J774" i="1"/>
  <c r="J775" i="1"/>
  <c r="K775" i="1" s="1"/>
  <c r="J776" i="1"/>
  <c r="J777" i="1"/>
  <c r="J778" i="1"/>
  <c r="J779" i="1"/>
  <c r="J780" i="1"/>
  <c r="J781" i="1"/>
  <c r="K781" i="1" s="1"/>
  <c r="J782" i="1"/>
  <c r="J783" i="1"/>
  <c r="J784" i="1"/>
  <c r="L784" i="1" s="1"/>
  <c r="J785" i="1"/>
  <c r="J786" i="1"/>
  <c r="J787" i="1"/>
  <c r="J788" i="1"/>
  <c r="J789" i="1"/>
  <c r="K789" i="1" s="1"/>
  <c r="J790" i="1"/>
  <c r="J791" i="1"/>
  <c r="J792" i="1"/>
  <c r="J793" i="1"/>
  <c r="J794" i="1"/>
  <c r="J795" i="1"/>
  <c r="J796" i="1"/>
  <c r="J797" i="1"/>
  <c r="K797" i="1" s="1"/>
  <c r="J798" i="1"/>
  <c r="J799" i="1"/>
  <c r="J800" i="1"/>
  <c r="L800" i="1" s="1"/>
  <c r="J801" i="1"/>
  <c r="J802" i="1"/>
  <c r="J803" i="1"/>
  <c r="J804" i="1"/>
  <c r="J805" i="1"/>
  <c r="K805" i="1" s="1"/>
  <c r="J806" i="1"/>
  <c r="J807" i="1"/>
  <c r="J808" i="1"/>
  <c r="J809" i="1"/>
  <c r="J810" i="1"/>
  <c r="J811" i="1"/>
  <c r="J812" i="1"/>
  <c r="J813" i="1"/>
  <c r="K813" i="1" s="1"/>
  <c r="J814" i="1"/>
  <c r="J815" i="1"/>
  <c r="J816" i="1"/>
  <c r="J817" i="1"/>
  <c r="J818" i="1"/>
  <c r="J819" i="1"/>
  <c r="J820" i="1"/>
  <c r="J821" i="1"/>
  <c r="K821" i="1" s="1"/>
  <c r="J822" i="1"/>
  <c r="J823" i="1"/>
  <c r="J824" i="1"/>
  <c r="J825" i="1"/>
  <c r="J826" i="1"/>
  <c r="J827" i="1"/>
  <c r="J828" i="1"/>
  <c r="J829" i="1"/>
  <c r="K829" i="1" s="1"/>
  <c r="J830" i="1"/>
  <c r="J831" i="1"/>
  <c r="J832" i="1"/>
  <c r="J833" i="1"/>
  <c r="J834" i="1"/>
  <c r="J835" i="1"/>
  <c r="J836" i="1"/>
  <c r="J837" i="1"/>
  <c r="K837" i="1" s="1"/>
  <c r="J838" i="1"/>
  <c r="J839" i="1"/>
  <c r="J840" i="1"/>
  <c r="J841" i="1"/>
  <c r="J842" i="1"/>
  <c r="J843" i="1"/>
  <c r="J844" i="1"/>
  <c r="J845" i="1"/>
  <c r="K845" i="1" s="1"/>
  <c r="J846" i="1"/>
  <c r="J847" i="1"/>
  <c r="J848" i="1"/>
  <c r="L848" i="1" s="1"/>
  <c r="J849" i="1"/>
  <c r="J850" i="1"/>
  <c r="J851" i="1"/>
  <c r="J852" i="1"/>
  <c r="J853" i="1"/>
  <c r="K853" i="1" s="1"/>
  <c r="J854" i="1"/>
  <c r="J855" i="1"/>
  <c r="J856" i="1"/>
  <c r="J857" i="1"/>
  <c r="J858" i="1"/>
  <c r="J859" i="1"/>
  <c r="J860" i="1"/>
  <c r="J861" i="1"/>
  <c r="K861" i="1" s="1"/>
  <c r="J862" i="1"/>
  <c r="J863" i="1"/>
  <c r="J864" i="1"/>
  <c r="J865" i="1"/>
  <c r="J866" i="1"/>
  <c r="J867" i="1"/>
  <c r="J868" i="1"/>
  <c r="J869" i="1"/>
  <c r="K869" i="1" s="1"/>
  <c r="J870" i="1"/>
  <c r="J871" i="1"/>
  <c r="J872" i="1"/>
  <c r="J873" i="1"/>
  <c r="J874" i="1"/>
  <c r="J875" i="1"/>
  <c r="J876" i="1"/>
  <c r="J877" i="1"/>
  <c r="K877" i="1" s="1"/>
  <c r="J878" i="1"/>
  <c r="J879" i="1"/>
  <c r="J880" i="1"/>
  <c r="J881" i="1"/>
  <c r="J882" i="1"/>
  <c r="J883" i="1"/>
  <c r="J884" i="1"/>
  <c r="J885" i="1"/>
  <c r="K885" i="1" s="1"/>
  <c r="J886" i="1"/>
  <c r="J887" i="1"/>
  <c r="J888" i="1"/>
  <c r="J889" i="1"/>
  <c r="J890" i="1"/>
  <c r="J891" i="1"/>
  <c r="J892" i="1"/>
  <c r="J893" i="1"/>
  <c r="K893" i="1" s="1"/>
  <c r="J894" i="1"/>
  <c r="J895" i="1"/>
  <c r="J896" i="1"/>
  <c r="L896" i="1" s="1"/>
  <c r="J897" i="1"/>
  <c r="J898" i="1"/>
  <c r="J899" i="1"/>
  <c r="J900" i="1"/>
  <c r="J901" i="1"/>
  <c r="K901" i="1" s="1"/>
  <c r="J902" i="1"/>
  <c r="J903" i="1"/>
  <c r="J904" i="1"/>
  <c r="L904" i="1" s="1"/>
  <c r="J905" i="1"/>
  <c r="J906" i="1"/>
  <c r="J907" i="1"/>
  <c r="J908" i="1"/>
  <c r="J909" i="1"/>
  <c r="K909" i="1" s="1"/>
  <c r="J910" i="1"/>
  <c r="J911" i="1"/>
  <c r="J912" i="1"/>
  <c r="L912" i="1" s="1"/>
  <c r="J913" i="1"/>
  <c r="J914" i="1"/>
  <c r="J915" i="1"/>
  <c r="J916" i="1"/>
  <c r="J917" i="1"/>
  <c r="K917" i="1" s="1"/>
  <c r="J918" i="1"/>
  <c r="J919" i="1"/>
  <c r="J920" i="1"/>
  <c r="L920" i="1" s="1"/>
  <c r="J921" i="1"/>
  <c r="J922" i="1"/>
  <c r="J923" i="1"/>
  <c r="J924" i="1"/>
  <c r="J925" i="1"/>
  <c r="K925" i="1" s="1"/>
  <c r="J926" i="1"/>
  <c r="J927" i="1"/>
  <c r="J928" i="1"/>
  <c r="L928" i="1" s="1"/>
  <c r="J929" i="1"/>
  <c r="J930" i="1"/>
  <c r="J931" i="1"/>
  <c r="J932" i="1"/>
  <c r="J933" i="1"/>
  <c r="K933" i="1" s="1"/>
  <c r="J934" i="1"/>
  <c r="J935" i="1"/>
  <c r="J936" i="1"/>
  <c r="L936" i="1" s="1"/>
  <c r="J937" i="1"/>
  <c r="J938" i="1"/>
  <c r="J939" i="1"/>
  <c r="J940" i="1"/>
  <c r="J941" i="1"/>
  <c r="K941" i="1" s="1"/>
  <c r="J942" i="1"/>
  <c r="J943" i="1"/>
  <c r="J944" i="1"/>
  <c r="J945" i="1"/>
  <c r="J946" i="1"/>
  <c r="J947" i="1"/>
  <c r="J948" i="1"/>
  <c r="J949" i="1"/>
  <c r="K949" i="1" s="1"/>
  <c r="J950" i="1"/>
  <c r="J951" i="1"/>
  <c r="L951" i="1" s="1"/>
  <c r="J952" i="1"/>
  <c r="L952" i="1" s="1"/>
  <c r="J953" i="1"/>
  <c r="J954" i="1"/>
  <c r="J955" i="1"/>
  <c r="L955" i="1" s="1"/>
  <c r="J956" i="1"/>
  <c r="J957" i="1"/>
  <c r="K957" i="1" s="1"/>
  <c r="J958" i="1"/>
  <c r="J959" i="1"/>
  <c r="J960" i="1"/>
  <c r="J961" i="1"/>
  <c r="J962" i="1"/>
  <c r="J963" i="1"/>
  <c r="J964" i="1"/>
  <c r="J965" i="1"/>
  <c r="K965" i="1" s="1"/>
  <c r="J966" i="1"/>
  <c r="J967" i="1"/>
  <c r="J968" i="1"/>
  <c r="L968" i="1" s="1"/>
  <c r="J969" i="1"/>
  <c r="J970" i="1"/>
  <c r="J971" i="1"/>
  <c r="L971" i="1" s="1"/>
  <c r="J972" i="1"/>
  <c r="J973" i="1"/>
  <c r="K973" i="1" s="1"/>
  <c r="J974" i="1"/>
  <c r="J975" i="1"/>
  <c r="J976" i="1"/>
  <c r="J977" i="1"/>
  <c r="J978" i="1"/>
  <c r="J979" i="1"/>
  <c r="J980" i="1"/>
  <c r="J981" i="1"/>
  <c r="K981" i="1" s="1"/>
  <c r="J982" i="1"/>
  <c r="J983" i="1"/>
  <c r="J984" i="1"/>
  <c r="L984" i="1" s="1"/>
  <c r="J985" i="1"/>
  <c r="J986" i="1"/>
  <c r="J987" i="1"/>
  <c r="L987" i="1" s="1"/>
  <c r="J988" i="1"/>
  <c r="J989" i="1"/>
  <c r="K989" i="1" s="1"/>
  <c r="J990" i="1"/>
  <c r="J991" i="1"/>
  <c r="L991" i="1" s="1"/>
  <c r="J992" i="1"/>
  <c r="J993" i="1"/>
  <c r="J994" i="1"/>
  <c r="J995" i="1"/>
  <c r="J996" i="1"/>
  <c r="J997" i="1"/>
  <c r="K997" i="1" s="1"/>
  <c r="J998" i="1"/>
  <c r="J999" i="1"/>
  <c r="J1000" i="1"/>
  <c r="L1000" i="1" s="1"/>
  <c r="J605" i="1"/>
  <c r="J606" i="1"/>
  <c r="J607" i="1"/>
  <c r="J608" i="1"/>
  <c r="J609" i="1"/>
  <c r="K609" i="1" s="1"/>
  <c r="J610" i="1"/>
  <c r="J611" i="1"/>
  <c r="J612" i="1"/>
  <c r="J613" i="1"/>
  <c r="J614" i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J627" i="1"/>
  <c r="J628" i="1"/>
  <c r="J629" i="1"/>
  <c r="K629" i="1" s="1"/>
  <c r="J630" i="1"/>
  <c r="J631" i="1"/>
  <c r="J632" i="1"/>
  <c r="J633" i="1"/>
  <c r="J634" i="1"/>
  <c r="K634" i="1" s="1"/>
  <c r="J635" i="1"/>
  <c r="J636" i="1"/>
  <c r="J637" i="1"/>
  <c r="J638" i="1"/>
  <c r="J639" i="1"/>
  <c r="J640" i="1"/>
  <c r="J641" i="1"/>
  <c r="K641" i="1" s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K657" i="1" s="1"/>
  <c r="J658" i="1"/>
  <c r="J659" i="1"/>
  <c r="J660" i="1"/>
  <c r="J661" i="1"/>
  <c r="J662" i="1"/>
  <c r="J663" i="1"/>
  <c r="J664" i="1"/>
  <c r="J665" i="1"/>
  <c r="J666" i="1"/>
  <c r="K666" i="1" s="1"/>
  <c r="J667" i="1"/>
  <c r="J668" i="1"/>
  <c r="J669" i="1"/>
  <c r="J670" i="1"/>
  <c r="J671" i="1"/>
  <c r="J672" i="1"/>
  <c r="J673" i="1"/>
  <c r="J674" i="1"/>
  <c r="K674" i="1" s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K689" i="1" s="1"/>
  <c r="J690" i="1"/>
  <c r="J691" i="1"/>
  <c r="J692" i="1"/>
  <c r="J693" i="1"/>
  <c r="K693" i="1" s="1"/>
  <c r="J694" i="1"/>
  <c r="J695" i="1"/>
  <c r="J696" i="1"/>
  <c r="J697" i="1"/>
  <c r="J698" i="1"/>
  <c r="J699" i="1"/>
  <c r="J700" i="1"/>
  <c r="J701" i="1"/>
  <c r="L701" i="1" s="1"/>
  <c r="J702" i="1"/>
  <c r="J703" i="1"/>
  <c r="J704" i="1"/>
  <c r="L704" i="1" s="1"/>
  <c r="J705" i="1"/>
  <c r="K705" i="1" s="1"/>
  <c r="J706" i="1"/>
  <c r="J707" i="1"/>
  <c r="J708" i="1"/>
  <c r="J709" i="1"/>
  <c r="L709" i="1" s="1"/>
  <c r="J710" i="1"/>
  <c r="J711" i="1"/>
  <c r="J712" i="1"/>
  <c r="J713" i="1"/>
  <c r="L713" i="1" s="1"/>
  <c r="J714" i="1"/>
  <c r="J715" i="1"/>
  <c r="J716" i="1"/>
  <c r="J717" i="1"/>
  <c r="L717" i="1" s="1"/>
  <c r="J718" i="1"/>
  <c r="J719" i="1"/>
  <c r="J720" i="1"/>
  <c r="L720" i="1" s="1"/>
  <c r="J721" i="1"/>
  <c r="K721" i="1" s="1"/>
  <c r="J722" i="1"/>
  <c r="J723" i="1"/>
  <c r="J724" i="1"/>
  <c r="J725" i="1"/>
  <c r="K725" i="1" s="1"/>
  <c r="J726" i="1"/>
  <c r="J727" i="1"/>
  <c r="J728" i="1"/>
  <c r="J729" i="1"/>
  <c r="L729" i="1" s="1"/>
  <c r="J730" i="1"/>
  <c r="J731" i="1"/>
  <c r="J732" i="1"/>
  <c r="J733" i="1"/>
  <c r="L733" i="1" s="1"/>
  <c r="J734" i="1"/>
  <c r="J735" i="1"/>
  <c r="J736" i="1"/>
  <c r="L736" i="1" s="1"/>
  <c r="J737" i="1"/>
  <c r="K737" i="1" s="1"/>
  <c r="J738" i="1"/>
  <c r="J739" i="1"/>
  <c r="J740" i="1"/>
  <c r="J741" i="1"/>
  <c r="L741" i="1" s="1"/>
  <c r="J742" i="1"/>
  <c r="J743" i="1"/>
  <c r="J744" i="1"/>
  <c r="J745" i="1"/>
  <c r="L745" i="1" s="1"/>
  <c r="J746" i="1"/>
  <c r="J747" i="1"/>
  <c r="J748" i="1"/>
  <c r="J749" i="1"/>
  <c r="L749" i="1" s="1"/>
  <c r="J750" i="1"/>
  <c r="J751" i="1"/>
  <c r="J752" i="1"/>
  <c r="J753" i="1"/>
  <c r="K753" i="1" s="1"/>
  <c r="J754" i="1"/>
  <c r="J755" i="1"/>
  <c r="J756" i="1"/>
  <c r="J757" i="1"/>
  <c r="K757" i="1" s="1"/>
  <c r="J758" i="1"/>
  <c r="J759" i="1"/>
  <c r="J760" i="1"/>
  <c r="J761" i="1"/>
  <c r="L761" i="1" s="1"/>
  <c r="J762" i="1"/>
  <c r="J763" i="1"/>
  <c r="J764" i="1"/>
  <c r="J765" i="1"/>
  <c r="L765" i="1" s="1"/>
  <c r="J766" i="1"/>
  <c r="J767" i="1"/>
  <c r="J768" i="1"/>
  <c r="L768" i="1" s="1"/>
  <c r="J769" i="1"/>
  <c r="K769" i="1" s="1"/>
  <c r="J770" i="1"/>
  <c r="K770" i="1" s="1"/>
  <c r="J771" i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/>
  <c r="G997" i="1"/>
  <c r="I997" i="1" s="1"/>
  <c r="G998" i="1"/>
  <c r="I998" i="1" s="1"/>
  <c r="G999" i="1"/>
  <c r="I999" i="1" s="1"/>
  <c r="G1000" i="1"/>
  <c r="I1000" i="1" s="1"/>
  <c r="G772" i="1"/>
  <c r="I772" i="1" s="1"/>
  <c r="J522" i="1"/>
  <c r="J523" i="1"/>
  <c r="J524" i="1"/>
  <c r="K524" i="1" s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8" i="1"/>
  <c r="K538" i="1" s="1"/>
  <c r="J539" i="1"/>
  <c r="J540" i="1"/>
  <c r="K540" i="1" s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K554" i="1" s="1"/>
  <c r="J555" i="1"/>
  <c r="J556" i="1"/>
  <c r="J557" i="1"/>
  <c r="J558" i="1"/>
  <c r="J559" i="1"/>
  <c r="J560" i="1"/>
  <c r="J561" i="1"/>
  <c r="J562" i="1"/>
  <c r="J563" i="1"/>
  <c r="J564" i="1"/>
  <c r="K564" i="1" s="1"/>
  <c r="J565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79" i="1"/>
  <c r="J580" i="1"/>
  <c r="K580" i="1" s="1"/>
  <c r="J581" i="1"/>
  <c r="J582" i="1"/>
  <c r="J583" i="1"/>
  <c r="J584" i="1"/>
  <c r="J585" i="1"/>
  <c r="J586" i="1"/>
  <c r="J587" i="1"/>
  <c r="J588" i="1"/>
  <c r="K588" i="1" s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K602" i="1" s="1"/>
  <c r="J603" i="1"/>
  <c r="J6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K298" i="1" s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L314" i="1" s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K346" i="1" s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K410" i="1" s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K426" i="1" s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8" i="1"/>
  <c r="J449" i="1"/>
  <c r="J450" i="1"/>
  <c r="J451" i="1"/>
  <c r="J455" i="1"/>
  <c r="J456" i="1"/>
  <c r="J457" i="1"/>
  <c r="J458" i="1"/>
  <c r="J459" i="1"/>
  <c r="J464" i="1"/>
  <c r="J466" i="1"/>
  <c r="J467" i="1"/>
  <c r="J468" i="1"/>
  <c r="J469" i="1"/>
  <c r="J473" i="1"/>
  <c r="J475" i="1"/>
  <c r="J476" i="1"/>
  <c r="J478" i="1"/>
  <c r="J479" i="1"/>
  <c r="J480" i="1"/>
  <c r="J481" i="1"/>
  <c r="J482" i="1"/>
  <c r="J486" i="1"/>
  <c r="J487" i="1"/>
  <c r="J488" i="1"/>
  <c r="J492" i="1"/>
  <c r="J493" i="1"/>
  <c r="J494" i="1"/>
  <c r="J495" i="1"/>
  <c r="J496" i="1"/>
  <c r="J499" i="1"/>
  <c r="J502" i="1"/>
  <c r="J503" i="1"/>
  <c r="J505" i="1"/>
  <c r="J506" i="1"/>
  <c r="K506" i="1" s="1"/>
  <c r="J507" i="1"/>
  <c r="J4" i="1"/>
  <c r="G521" i="1"/>
  <c r="I521" i="1" s="1"/>
  <c r="G520" i="1"/>
  <c r="I520" i="1" s="1"/>
  <c r="G519" i="1"/>
  <c r="I519" i="1" s="1"/>
  <c r="E100" i="1"/>
  <c r="E98" i="1"/>
  <c r="G601" i="1"/>
  <c r="I601" i="1" s="1"/>
  <c r="G351" i="1"/>
  <c r="I351" i="1" s="1"/>
  <c r="G317" i="1"/>
  <c r="I317" i="1" s="1"/>
  <c r="G366" i="1"/>
  <c r="I366" i="1" s="1"/>
  <c r="G323" i="1"/>
  <c r="I323" i="1" s="1"/>
  <c r="G152" i="1"/>
  <c r="I152" i="1" s="1"/>
  <c r="E73" i="1"/>
  <c r="G515" i="1"/>
  <c r="I515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0" i="1"/>
  <c r="I430" i="1" s="1"/>
  <c r="G429" i="1"/>
  <c r="I429" i="1" s="1"/>
  <c r="G428" i="1"/>
  <c r="I428" i="1" s="1"/>
  <c r="G427" i="1"/>
  <c r="I427" i="1" s="1"/>
  <c r="G426" i="1"/>
  <c r="I426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0" i="1"/>
  <c r="I410" i="1" s="1"/>
  <c r="G409" i="1"/>
  <c r="I409" i="1" s="1"/>
  <c r="G408" i="1"/>
  <c r="I408" i="1" s="1"/>
  <c r="G407" i="1"/>
  <c r="I407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0" i="1"/>
  <c r="I370" i="1" s="1"/>
  <c r="G369" i="1"/>
  <c r="I369" i="1" s="1"/>
  <c r="G368" i="1"/>
  <c r="I368" i="1" s="1"/>
  <c r="G367" i="1"/>
  <c r="I367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4" i="1"/>
  <c r="I324" i="1" s="1"/>
  <c r="G322" i="1"/>
  <c r="I322" i="1" s="1"/>
  <c r="G321" i="1"/>
  <c r="I321" i="1" s="1"/>
  <c r="G320" i="1"/>
  <c r="I320" i="1" s="1"/>
  <c r="G319" i="1"/>
  <c r="I319" i="1" s="1"/>
  <c r="G318" i="1"/>
  <c r="I318" i="1" s="1"/>
  <c r="G316" i="1"/>
  <c r="I316" i="1" s="1"/>
  <c r="G315" i="1"/>
  <c r="I315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6" i="1"/>
  <c r="I186" i="1" s="1"/>
  <c r="G185" i="1"/>
  <c r="I185" i="1" s="1"/>
  <c r="E183" i="1"/>
  <c r="G182" i="1"/>
  <c r="G183" i="1" s="1"/>
  <c r="I183" i="1" s="1"/>
  <c r="E181" i="1"/>
  <c r="G179" i="1"/>
  <c r="I179" i="1" s="1"/>
  <c r="G155" i="1"/>
  <c r="I155" i="1" s="1"/>
  <c r="G154" i="1"/>
  <c r="I154" i="1" s="1"/>
  <c r="G135" i="1"/>
  <c r="I135" i="1" s="1"/>
  <c r="G134" i="1"/>
  <c r="I134" i="1" s="1"/>
  <c r="G133" i="1"/>
  <c r="I133" i="1" s="1"/>
  <c r="G131" i="1"/>
  <c r="I131" i="1" s="1"/>
  <c r="G130" i="1"/>
  <c r="I130" i="1" s="1"/>
  <c r="G129" i="1"/>
  <c r="I129" i="1" s="1"/>
  <c r="G127" i="1"/>
  <c r="I127" i="1" s="1"/>
  <c r="G126" i="1"/>
  <c r="I126" i="1" s="1"/>
  <c r="G125" i="1"/>
  <c r="I125" i="1" s="1"/>
  <c r="G123" i="1"/>
  <c r="I123" i="1" s="1"/>
  <c r="G122" i="1"/>
  <c r="I122" i="1" s="1"/>
  <c r="G104" i="1"/>
  <c r="I104" i="1" s="1"/>
  <c r="G102" i="1"/>
  <c r="I102" i="1" s="1"/>
  <c r="G101" i="1"/>
  <c r="I101" i="1" s="1"/>
  <c r="G96" i="1"/>
  <c r="I96" i="1" s="1"/>
  <c r="G95" i="1"/>
  <c r="I95" i="1" s="1"/>
  <c r="G94" i="1"/>
  <c r="I94" i="1" s="1"/>
  <c r="G86" i="1"/>
  <c r="I86" i="1" s="1"/>
  <c r="G88" i="1"/>
  <c r="I88" i="1" s="1"/>
  <c r="G85" i="1"/>
  <c r="I85" i="1" s="1"/>
  <c r="G84" i="1"/>
  <c r="I84" i="1" s="1"/>
  <c r="G82" i="1"/>
  <c r="I82" i="1" s="1"/>
  <c r="G78" i="1"/>
  <c r="I78" i="1" s="1"/>
  <c r="G518" i="1"/>
  <c r="I518" i="1" s="1"/>
  <c r="G517" i="1"/>
  <c r="I517" i="1" s="1"/>
  <c r="G516" i="1"/>
  <c r="I516" i="1" s="1"/>
  <c r="G525" i="1"/>
  <c r="I525" i="1" s="1"/>
  <c r="G180" i="1"/>
  <c r="G181" i="1" s="1"/>
  <c r="I181" i="1" s="1"/>
  <c r="G572" i="1"/>
  <c r="I572" i="1" s="1"/>
  <c r="G571" i="1"/>
  <c r="I571" i="1" s="1"/>
  <c r="G559" i="1"/>
  <c r="I559" i="1" s="1"/>
  <c r="G157" i="1"/>
  <c r="I157" i="1" s="1"/>
  <c r="G158" i="1"/>
  <c r="I158" i="1" s="1"/>
  <c r="G159" i="1"/>
  <c r="I159" i="1" s="1"/>
  <c r="G156" i="1"/>
  <c r="I156" i="1" s="1"/>
  <c r="G121" i="1"/>
  <c r="I121" i="1" s="1"/>
  <c r="G124" i="1"/>
  <c r="I124" i="1" s="1"/>
  <c r="G137" i="1"/>
  <c r="I137" i="1" s="1"/>
  <c r="E138" i="1"/>
  <c r="G139" i="1"/>
  <c r="I139" i="1" s="1"/>
  <c r="G141" i="1"/>
  <c r="I141" i="1" s="1"/>
  <c r="G284" i="1"/>
  <c r="I284" i="1" s="1"/>
  <c r="E68" i="1"/>
  <c r="G67" i="1"/>
  <c r="G68" i="1" s="1"/>
  <c r="I68" i="1" s="1"/>
  <c r="G553" i="1"/>
  <c r="I553" i="1" s="1"/>
  <c r="E15" i="1"/>
  <c r="G558" i="1"/>
  <c r="I558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600" i="1"/>
  <c r="I600" i="1" s="1"/>
  <c r="G602" i="1"/>
  <c r="I602" i="1" s="1"/>
  <c r="G603" i="1"/>
  <c r="I603" i="1" s="1"/>
  <c r="G604" i="1"/>
  <c r="I604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G614" i="1"/>
  <c r="I614" i="1" s="1"/>
  <c r="E174" i="1"/>
  <c r="E171" i="1"/>
  <c r="E169" i="1"/>
  <c r="E151" i="1"/>
  <c r="E149" i="1"/>
  <c r="E147" i="1"/>
  <c r="E145" i="1"/>
  <c r="G145" i="1" s="1"/>
  <c r="I145" i="1" s="1"/>
  <c r="E143" i="1"/>
  <c r="G143" i="1" s="1"/>
  <c r="I143" i="1" s="1"/>
  <c r="G543" i="1"/>
  <c r="I543" i="1" s="1"/>
  <c r="G532" i="1"/>
  <c r="I532" i="1" s="1"/>
  <c r="G527" i="1"/>
  <c r="I527" i="1" s="1"/>
  <c r="G524" i="1"/>
  <c r="I524" i="1" s="1"/>
  <c r="G394" i="1"/>
  <c r="I394" i="1" s="1"/>
  <c r="G391" i="1"/>
  <c r="I391" i="1" s="1"/>
  <c r="G395" i="1"/>
  <c r="I395" i="1" s="1"/>
  <c r="G406" i="1"/>
  <c r="I406" i="1" s="1"/>
  <c r="G421" i="1"/>
  <c r="I421" i="1" s="1"/>
  <c r="G422" i="1"/>
  <c r="I422" i="1" s="1"/>
  <c r="G423" i="1"/>
  <c r="I423" i="1" s="1"/>
  <c r="G425" i="1"/>
  <c r="I425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579" i="1"/>
  <c r="I579" i="1" s="1"/>
  <c r="G578" i="1"/>
  <c r="I578" i="1" s="1"/>
  <c r="G577" i="1"/>
  <c r="I577" i="1" s="1"/>
  <c r="G576" i="1"/>
  <c r="I576" i="1" s="1"/>
  <c r="G574" i="1"/>
  <c r="I574" i="1" s="1"/>
  <c r="G573" i="1"/>
  <c r="I573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56" i="1"/>
  <c r="I556" i="1" s="1"/>
  <c r="G555" i="1"/>
  <c r="I555" i="1" s="1"/>
  <c r="G554" i="1"/>
  <c r="I554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1" i="1"/>
  <c r="I531" i="1" s="1"/>
  <c r="G530" i="1"/>
  <c r="I530" i="1" s="1"/>
  <c r="G529" i="1"/>
  <c r="I529" i="1" s="1"/>
  <c r="G528" i="1"/>
  <c r="I528" i="1" s="1"/>
  <c r="G526" i="1"/>
  <c r="I526" i="1" s="1"/>
  <c r="G523" i="1"/>
  <c r="I523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E500" i="1"/>
  <c r="G499" i="1"/>
  <c r="I499" i="1" s="1"/>
  <c r="G498" i="1"/>
  <c r="I498" i="1" s="1"/>
  <c r="E497" i="1"/>
  <c r="G496" i="1"/>
  <c r="G497" i="1" s="1"/>
  <c r="I497" i="1" s="1"/>
  <c r="G495" i="1"/>
  <c r="I495" i="1" s="1"/>
  <c r="E494" i="1"/>
  <c r="G494" i="1" s="1"/>
  <c r="I494" i="1" s="1"/>
  <c r="E493" i="1"/>
  <c r="G493" i="1" s="1"/>
  <c r="I493" i="1" s="1"/>
  <c r="G492" i="1"/>
  <c r="I492" i="1" s="1"/>
  <c r="E489" i="1"/>
  <c r="E490" i="1" s="1"/>
  <c r="E491" i="1" s="1"/>
  <c r="E488" i="1"/>
  <c r="E487" i="1"/>
  <c r="G486" i="1"/>
  <c r="G488" i="1" s="1"/>
  <c r="I488" i="1" s="1"/>
  <c r="E483" i="1"/>
  <c r="E484" i="1" s="1"/>
  <c r="E485" i="1" s="1"/>
  <c r="E482" i="1"/>
  <c r="E481" i="1"/>
  <c r="G480" i="1"/>
  <c r="G482" i="1" s="1"/>
  <c r="I482" i="1" s="1"/>
  <c r="G479" i="1"/>
  <c r="I479" i="1" s="1"/>
  <c r="G478" i="1"/>
  <c r="I478" i="1" s="1"/>
  <c r="G477" i="1"/>
  <c r="I477" i="1" s="1"/>
  <c r="G476" i="1"/>
  <c r="I476" i="1" s="1"/>
  <c r="G475" i="1"/>
  <c r="I475" i="1" s="1"/>
  <c r="E474" i="1"/>
  <c r="G473" i="1"/>
  <c r="G474" i="1" s="1"/>
  <c r="I474" i="1" s="1"/>
  <c r="G472" i="1"/>
  <c r="I472" i="1" s="1"/>
  <c r="G471" i="1"/>
  <c r="I471" i="1" s="1"/>
  <c r="E470" i="1"/>
  <c r="G469" i="1"/>
  <c r="G470" i="1" s="1"/>
  <c r="I470" i="1" s="1"/>
  <c r="E468" i="1"/>
  <c r="E467" i="1"/>
  <c r="G466" i="1"/>
  <c r="G467" i="1" s="1"/>
  <c r="I467" i="1" s="1"/>
  <c r="G465" i="1"/>
  <c r="I465" i="1" s="1"/>
  <c r="G464" i="1"/>
  <c r="I464" i="1" s="1"/>
  <c r="E461" i="1"/>
  <c r="E462" i="1" s="1"/>
  <c r="E463" i="1" s="1"/>
  <c r="E459" i="1"/>
  <c r="E460" i="1" s="1"/>
  <c r="E458" i="1"/>
  <c r="G457" i="1"/>
  <c r="G461" i="1" s="1"/>
  <c r="G456" i="1"/>
  <c r="I456" i="1" s="1"/>
  <c r="G455" i="1"/>
  <c r="I455" i="1" s="1"/>
  <c r="E452" i="1"/>
  <c r="E453" i="1" s="1"/>
  <c r="E454" i="1" s="1"/>
  <c r="E450" i="1"/>
  <c r="E451" i="1" s="1"/>
  <c r="E449" i="1"/>
  <c r="G448" i="1"/>
  <c r="I448" i="1" s="1"/>
  <c r="E445" i="1"/>
  <c r="E446" i="1" s="1"/>
  <c r="E447" i="1" s="1"/>
  <c r="E443" i="1"/>
  <c r="E444" i="1" s="1"/>
  <c r="E442" i="1"/>
  <c r="G441" i="1"/>
  <c r="G442" i="1" s="1"/>
  <c r="I442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52" i="1"/>
  <c r="I352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286" i="1"/>
  <c r="I286" i="1" s="1"/>
  <c r="G283" i="1"/>
  <c r="I283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24" i="1"/>
  <c r="I224" i="1" s="1"/>
  <c r="G194" i="1"/>
  <c r="I194" i="1" s="1"/>
  <c r="G178" i="1"/>
  <c r="I178" i="1" s="1"/>
  <c r="E177" i="1"/>
  <c r="G176" i="1"/>
  <c r="I176" i="1" s="1"/>
  <c r="G173" i="1"/>
  <c r="I173" i="1" s="1"/>
  <c r="G170" i="1"/>
  <c r="I170" i="1" s="1"/>
  <c r="G168" i="1"/>
  <c r="I168" i="1" s="1"/>
  <c r="E166" i="1"/>
  <c r="G165" i="1"/>
  <c r="G166" i="1" s="1"/>
  <c r="I166" i="1" s="1"/>
  <c r="E164" i="1"/>
  <c r="G163" i="1"/>
  <c r="I163" i="1" s="1"/>
  <c r="E162" i="1"/>
  <c r="G161" i="1"/>
  <c r="G162" i="1" s="1"/>
  <c r="I162" i="1" s="1"/>
  <c r="G153" i="1"/>
  <c r="I153" i="1" s="1"/>
  <c r="G150" i="1"/>
  <c r="I150" i="1" s="1"/>
  <c r="G148" i="1"/>
  <c r="I148" i="1" s="1"/>
  <c r="G146" i="1"/>
  <c r="I146" i="1" s="1"/>
  <c r="G144" i="1"/>
  <c r="I144" i="1" s="1"/>
  <c r="G142" i="1"/>
  <c r="I142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3" i="1"/>
  <c r="I103" i="1" s="1"/>
  <c r="G99" i="1"/>
  <c r="I100" i="1" s="1"/>
  <c r="G97" i="1"/>
  <c r="I97" i="1" s="1"/>
  <c r="G93" i="1"/>
  <c r="I93" i="1" s="1"/>
  <c r="G92" i="1"/>
  <c r="I92" i="1" s="1"/>
  <c r="G91" i="1"/>
  <c r="I91" i="1" s="1"/>
  <c r="G90" i="1"/>
  <c r="I90" i="1" s="1"/>
  <c r="G89" i="1"/>
  <c r="I89" i="1" s="1"/>
  <c r="G87" i="1"/>
  <c r="I87" i="1" s="1"/>
  <c r="G83" i="1"/>
  <c r="I83" i="1" s="1"/>
  <c r="G79" i="1"/>
  <c r="I79" i="1" s="1"/>
  <c r="E75" i="1"/>
  <c r="G75" i="1" s="1"/>
  <c r="I75" i="1" s="1"/>
  <c r="G74" i="1"/>
  <c r="I74" i="1" s="1"/>
  <c r="G72" i="1"/>
  <c r="I72" i="1" s="1"/>
  <c r="E70" i="1"/>
  <c r="G69" i="1"/>
  <c r="G70" i="1" s="1"/>
  <c r="I70" i="1" s="1"/>
  <c r="E66" i="1"/>
  <c r="G65" i="1"/>
  <c r="I65" i="1" s="1"/>
  <c r="E64" i="1"/>
  <c r="G63" i="1"/>
  <c r="G64" i="1" s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7" i="1"/>
  <c r="I47" i="1" s="1"/>
  <c r="E46" i="1"/>
  <c r="G46" i="1" s="1"/>
  <c r="I46" i="1" s="1"/>
  <c r="E45" i="1"/>
  <c r="G44" i="1"/>
  <c r="I44" i="1" s="1"/>
  <c r="E43" i="1"/>
  <c r="E42" i="1"/>
  <c r="G41" i="1"/>
  <c r="G43" i="1" s="1"/>
  <c r="I43" i="1" s="1"/>
  <c r="E40" i="1"/>
  <c r="E39" i="1"/>
  <c r="G38" i="1"/>
  <c r="G40" i="1" s="1"/>
  <c r="I40" i="1" s="1"/>
  <c r="E37" i="1"/>
  <c r="E36" i="1"/>
  <c r="G35" i="1"/>
  <c r="I35" i="1" s="1"/>
  <c r="E34" i="1"/>
  <c r="E33" i="1"/>
  <c r="G32" i="1"/>
  <c r="I32" i="1" s="1"/>
  <c r="E31" i="1"/>
  <c r="E30" i="1"/>
  <c r="G29" i="1"/>
  <c r="G30" i="1" s="1"/>
  <c r="I30" i="1" s="1"/>
  <c r="E27" i="1"/>
  <c r="E26" i="1"/>
  <c r="G25" i="1"/>
  <c r="G26" i="1" s="1"/>
  <c r="I26" i="1" s="1"/>
  <c r="E24" i="1"/>
  <c r="E23" i="1"/>
  <c r="G22" i="1"/>
  <c r="G23" i="1" s="1"/>
  <c r="I23" i="1" s="1"/>
  <c r="E21" i="1"/>
  <c r="E20" i="1"/>
  <c r="G19" i="1"/>
  <c r="G20" i="1" s="1"/>
  <c r="I20" i="1" s="1"/>
  <c r="E18" i="1"/>
  <c r="G16" i="1"/>
  <c r="G17" i="1" s="1"/>
  <c r="I17" i="1" s="1"/>
  <c r="E14" i="1"/>
  <c r="G13" i="1"/>
  <c r="G15" i="1" s="1"/>
  <c r="I15" i="1" s="1"/>
  <c r="E12" i="1"/>
  <c r="E11" i="1"/>
  <c r="G10" i="1"/>
  <c r="G12" i="1" s="1"/>
  <c r="I12" i="1" s="1"/>
  <c r="E9" i="1"/>
  <c r="E8" i="1"/>
  <c r="G7" i="1"/>
  <c r="I7" i="1" s="1"/>
  <c r="E6" i="1"/>
  <c r="E5" i="1"/>
  <c r="G4" i="1"/>
  <c r="I4" i="1" s="1"/>
  <c r="G424" i="1"/>
  <c r="I424" i="1" s="1"/>
  <c r="L697" i="1" l="1"/>
  <c r="C694" i="2" s="1"/>
  <c r="A694" i="2"/>
  <c r="L620" i="1"/>
  <c r="L628" i="1"/>
  <c r="L644" i="1"/>
  <c r="L645" i="1"/>
  <c r="L653" i="1"/>
  <c r="L652" i="1"/>
  <c r="L665" i="1"/>
  <c r="L668" i="1"/>
  <c r="L688" i="1"/>
  <c r="L681" i="1"/>
  <c r="L677" i="1"/>
  <c r="L676" i="1"/>
  <c r="L685" i="1"/>
  <c r="L633" i="1"/>
  <c r="L617" i="1"/>
  <c r="L613" i="1"/>
  <c r="L549" i="1"/>
  <c r="L237" i="1"/>
  <c r="C234" i="2" s="1"/>
  <c r="L205" i="1"/>
  <c r="K283" i="1"/>
  <c r="K275" i="1"/>
  <c r="K259" i="1"/>
  <c r="K243" i="1"/>
  <c r="K219" i="1"/>
  <c r="K211" i="1"/>
  <c r="K195" i="1"/>
  <c r="K179" i="1"/>
  <c r="K147" i="1"/>
  <c r="K131" i="1"/>
  <c r="K115" i="1"/>
  <c r="K91" i="1"/>
  <c r="K83" i="1"/>
  <c r="K66" i="1"/>
  <c r="K50" i="1"/>
  <c r="K26" i="1"/>
  <c r="K18" i="1"/>
  <c r="K499" i="1"/>
  <c r="K475" i="1"/>
  <c r="K467" i="1"/>
  <c r="K451" i="1"/>
  <c r="K435" i="1"/>
  <c r="K411" i="1"/>
  <c r="K403" i="1"/>
  <c r="K387" i="1"/>
  <c r="K371" i="1"/>
  <c r="K347" i="1"/>
  <c r="K339" i="1"/>
  <c r="K323" i="1"/>
  <c r="K307" i="1"/>
  <c r="K282" i="1"/>
  <c r="K234" i="1"/>
  <c r="K194" i="1"/>
  <c r="K82" i="1"/>
  <c r="L442" i="1"/>
  <c r="L170" i="1"/>
  <c r="L130" i="1"/>
  <c r="K232" i="1"/>
  <c r="L362" i="1"/>
  <c r="C359" i="2" s="1"/>
  <c r="L533" i="1"/>
  <c r="C530" i="2" s="1"/>
  <c r="K464" i="1"/>
  <c r="L565" i="1"/>
  <c r="L525" i="1"/>
  <c r="L53" i="1"/>
  <c r="L110" i="1"/>
  <c r="K155" i="1"/>
  <c r="K98" i="1"/>
  <c r="K746" i="1"/>
  <c r="K487" i="1"/>
  <c r="K439" i="1"/>
  <c r="K423" i="1"/>
  <c r="K375" i="1"/>
  <c r="K311" i="1"/>
  <c r="K247" i="1"/>
  <c r="K183" i="1"/>
  <c r="K54" i="1"/>
  <c r="K590" i="1"/>
  <c r="K33" i="1"/>
  <c r="L656" i="1"/>
  <c r="L640" i="1"/>
  <c r="K344" i="1"/>
  <c r="K320" i="1"/>
  <c r="K264" i="1"/>
  <c r="L649" i="1"/>
  <c r="K625" i="1"/>
  <c r="K5" i="1"/>
  <c r="K458" i="1"/>
  <c r="L601" i="1"/>
  <c r="K730" i="1"/>
  <c r="K480" i="1"/>
  <c r="K432" i="1"/>
  <c r="K424" i="1"/>
  <c r="K408" i="1"/>
  <c r="K400" i="1"/>
  <c r="K392" i="1"/>
  <c r="K384" i="1"/>
  <c r="K368" i="1"/>
  <c r="K352" i="1"/>
  <c r="K336" i="1"/>
  <c r="K328" i="1"/>
  <c r="K304" i="1"/>
  <c r="K296" i="1"/>
  <c r="K288" i="1"/>
  <c r="K280" i="1"/>
  <c r="K272" i="1"/>
  <c r="K256" i="1"/>
  <c r="K240" i="1"/>
  <c r="K216" i="1"/>
  <c r="K208" i="1"/>
  <c r="K200" i="1"/>
  <c r="K192" i="1"/>
  <c r="K176" i="1"/>
  <c r="K168" i="1"/>
  <c r="K160" i="1"/>
  <c r="K152" i="1"/>
  <c r="K144" i="1"/>
  <c r="K136" i="1"/>
  <c r="K128" i="1"/>
  <c r="K112" i="1"/>
  <c r="K104" i="1"/>
  <c r="K96" i="1"/>
  <c r="K88" i="1"/>
  <c r="K79" i="1"/>
  <c r="K71" i="1"/>
  <c r="K63" i="1"/>
  <c r="K47" i="1"/>
  <c r="K39" i="1"/>
  <c r="K31" i="1"/>
  <c r="K23" i="1"/>
  <c r="K15" i="1"/>
  <c r="K7" i="1"/>
  <c r="K599" i="1"/>
  <c r="K583" i="1"/>
  <c r="K575" i="1"/>
  <c r="K567" i="1"/>
  <c r="K559" i="1"/>
  <c r="K551" i="1"/>
  <c r="K543" i="1"/>
  <c r="K535" i="1"/>
  <c r="K673" i="1"/>
  <c r="L422" i="1"/>
  <c r="C419" i="2" s="1"/>
  <c r="K398" i="1"/>
  <c r="K350" i="1"/>
  <c r="L342" i="1"/>
  <c r="L294" i="1"/>
  <c r="C291" i="2" s="1"/>
  <c r="K286" i="1"/>
  <c r="L278" i="1"/>
  <c r="K230" i="1"/>
  <c r="K166" i="1"/>
  <c r="K150" i="1"/>
  <c r="K134" i="1"/>
  <c r="K118" i="1"/>
  <c r="K61" i="1"/>
  <c r="K21" i="1"/>
  <c r="K597" i="1"/>
  <c r="L939" i="1"/>
  <c r="L907" i="1"/>
  <c r="L859" i="1"/>
  <c r="L593" i="1"/>
  <c r="C590" i="2" s="1"/>
  <c r="L553" i="1"/>
  <c r="L77" i="1"/>
  <c r="C74" i="2" s="1"/>
  <c r="L126" i="1"/>
  <c r="L154" i="1"/>
  <c r="C151" i="2" s="1"/>
  <c r="L434" i="1"/>
  <c r="K596" i="1"/>
  <c r="K572" i="1"/>
  <c r="K548" i="1"/>
  <c r="K532" i="1"/>
  <c r="K114" i="1"/>
  <c r="K762" i="1"/>
  <c r="K488" i="1"/>
  <c r="K456" i="1"/>
  <c r="K416" i="1"/>
  <c r="K224" i="1"/>
  <c r="K478" i="1"/>
  <c r="K565" i="1"/>
  <c r="K661" i="1"/>
  <c r="L637" i="1"/>
  <c r="L621" i="1"/>
  <c r="C618" i="2" s="1"/>
  <c r="L732" i="1"/>
  <c r="K266" i="1"/>
  <c r="K226" i="1"/>
  <c r="K714" i="1"/>
  <c r="K698" i="1"/>
  <c r="K682" i="1"/>
  <c r="K650" i="1"/>
  <c r="K496" i="1"/>
  <c r="K448" i="1"/>
  <c r="K360" i="1"/>
  <c r="L545" i="1"/>
  <c r="L577" i="1"/>
  <c r="K459" i="1"/>
  <c r="K395" i="1"/>
  <c r="K331" i="1"/>
  <c r="K267" i="1"/>
  <c r="K203" i="1"/>
  <c r="K139" i="1"/>
  <c r="K74" i="1"/>
  <c r="K10" i="1"/>
  <c r="K586" i="1"/>
  <c r="K546" i="1"/>
  <c r="K522" i="1"/>
  <c r="L557" i="1"/>
  <c r="L764" i="1"/>
  <c r="L756" i="1"/>
  <c r="L748" i="1"/>
  <c r="L740" i="1"/>
  <c r="L724" i="1"/>
  <c r="L716" i="1"/>
  <c r="L700" i="1"/>
  <c r="L692" i="1"/>
  <c r="L684" i="1"/>
  <c r="C681" i="2" s="1"/>
  <c r="L660" i="1"/>
  <c r="L636" i="1"/>
  <c r="C633" i="2" s="1"/>
  <c r="L612" i="1"/>
  <c r="L52" i="1"/>
  <c r="L60" i="1"/>
  <c r="L44" i="1"/>
  <c r="K94" i="1"/>
  <c r="L529" i="1"/>
  <c r="K77" i="1"/>
  <c r="K545" i="1"/>
  <c r="L561" i="1"/>
  <c r="K41" i="1"/>
  <c r="L102" i="1"/>
  <c r="K9" i="1"/>
  <c r="K816" i="1"/>
  <c r="L189" i="1"/>
  <c r="L402" i="1"/>
  <c r="L109" i="1"/>
  <c r="K138" i="1"/>
  <c r="K122" i="1"/>
  <c r="K57" i="1"/>
  <c r="K529" i="1"/>
  <c r="K645" i="1"/>
  <c r="K928" i="1"/>
  <c r="L693" i="1"/>
  <c r="L597" i="1"/>
  <c r="C594" i="2" s="1"/>
  <c r="L589" i="1"/>
  <c r="L581" i="1"/>
  <c r="K362" i="1"/>
  <c r="K525" i="1"/>
  <c r="K741" i="1"/>
  <c r="K642" i="1"/>
  <c r="K912" i="1"/>
  <c r="K776" i="1"/>
  <c r="K178" i="1"/>
  <c r="L258" i="1"/>
  <c r="K709" i="1"/>
  <c r="K613" i="1"/>
  <c r="L757" i="1"/>
  <c r="L661" i="1"/>
  <c r="L406" i="1"/>
  <c r="C403" i="2" s="1"/>
  <c r="L374" i="1"/>
  <c r="C371" i="2" s="1"/>
  <c r="L262" i="1"/>
  <c r="L541" i="1"/>
  <c r="K434" i="1"/>
  <c r="K154" i="1"/>
  <c r="K561" i="1"/>
  <c r="K610" i="1"/>
  <c r="L68" i="1"/>
  <c r="K142" i="1"/>
  <c r="K25" i="1"/>
  <c r="K557" i="1"/>
  <c r="K677" i="1"/>
  <c r="L310" i="1"/>
  <c r="L390" i="1"/>
  <c r="L213" i="1"/>
  <c r="K604" i="1"/>
  <c r="L604" i="1"/>
  <c r="K556" i="1"/>
  <c r="L556" i="1"/>
  <c r="K198" i="1"/>
  <c r="K158" i="1"/>
  <c r="L117" i="1"/>
  <c r="C114" i="2" s="1"/>
  <c r="L996" i="1"/>
  <c r="K996" i="1"/>
  <c r="L988" i="1"/>
  <c r="K988" i="1"/>
  <c r="L980" i="1"/>
  <c r="K972" i="1"/>
  <c r="L964" i="1"/>
  <c r="L956" i="1"/>
  <c r="K948" i="1"/>
  <c r="L940" i="1"/>
  <c r="L924" i="1"/>
  <c r="K924" i="1"/>
  <c r="K916" i="1"/>
  <c r="L900" i="1"/>
  <c r="K900" i="1"/>
  <c r="K892" i="1"/>
  <c r="L884" i="1"/>
  <c r="K876" i="1"/>
  <c r="L868" i="1"/>
  <c r="L852" i="1"/>
  <c r="K852" i="1"/>
  <c r="K844" i="1"/>
  <c r="L836" i="1"/>
  <c r="K836" i="1"/>
  <c r="K828" i="1"/>
  <c r="L820" i="1"/>
  <c r="K812" i="1"/>
  <c r="L804" i="1"/>
  <c r="L788" i="1"/>
  <c r="K788" i="1"/>
  <c r="K780" i="1"/>
  <c r="L772" i="1"/>
  <c r="K772" i="1"/>
  <c r="K932" i="1"/>
  <c r="K868" i="1"/>
  <c r="L608" i="1"/>
  <c r="L812" i="1"/>
  <c r="L12" i="1"/>
  <c r="C9" i="2" s="1"/>
  <c r="L93" i="1"/>
  <c r="L190" i="1"/>
  <c r="L198" i="1"/>
  <c r="L206" i="1"/>
  <c r="L214" i="1"/>
  <c r="L221" i="1"/>
  <c r="L246" i="1"/>
  <c r="L358" i="1"/>
  <c r="K214" i="1"/>
  <c r="L418" i="1"/>
  <c r="C415" i="2" s="1"/>
  <c r="L230" i="1"/>
  <c r="L883" i="1"/>
  <c r="L867" i="1"/>
  <c r="L851" i="1"/>
  <c r="L835" i="1"/>
  <c r="L819" i="1"/>
  <c r="L803" i="1"/>
  <c r="L787" i="1"/>
  <c r="K804" i="1"/>
  <c r="L948" i="1"/>
  <c r="L892" i="1"/>
  <c r="L811" i="1"/>
  <c r="L173" i="1"/>
  <c r="L524" i="1"/>
  <c r="L222" i="1"/>
  <c r="L322" i="1"/>
  <c r="C319" i="2" s="1"/>
  <c r="K174" i="1"/>
  <c r="L386" i="1"/>
  <c r="L229" i="1"/>
  <c r="L101" i="1"/>
  <c r="L572" i="1"/>
  <c r="K860" i="1"/>
  <c r="L891" i="1"/>
  <c r="L844" i="1"/>
  <c r="L548" i="1"/>
  <c r="L141" i="1"/>
  <c r="C138" i="2" s="1"/>
  <c r="L85" i="1"/>
  <c r="L4" i="1"/>
  <c r="K49" i="1"/>
  <c r="K601" i="1"/>
  <c r="K593" i="1"/>
  <c r="L585" i="1"/>
  <c r="C582" i="2" s="1"/>
  <c r="K577" i="1"/>
  <c r="K569" i="1"/>
  <c r="K553" i="1"/>
  <c r="L537" i="1"/>
  <c r="K386" i="1"/>
  <c r="K322" i="1"/>
  <c r="K258" i="1"/>
  <c r="K210" i="1"/>
  <c r="K170" i="1"/>
  <c r="K53" i="1"/>
  <c r="K562" i="1"/>
  <c r="K537" i="1"/>
  <c r="L210" i="1"/>
  <c r="L82" i="1"/>
  <c r="L569" i="1"/>
  <c r="K980" i="1"/>
  <c r="K908" i="1"/>
  <c r="K796" i="1"/>
  <c r="L932" i="1"/>
  <c r="L880" i="1"/>
  <c r="L843" i="1"/>
  <c r="L796" i="1"/>
  <c r="L394" i="1"/>
  <c r="L290" i="1"/>
  <c r="C287" i="2" s="1"/>
  <c r="L65" i="1"/>
  <c r="L49" i="1"/>
  <c r="L57" i="1"/>
  <c r="L142" i="1"/>
  <c r="C139" i="2" s="1"/>
  <c r="L540" i="1"/>
  <c r="L532" i="1"/>
  <c r="C529" i="2" s="1"/>
  <c r="L596" i="1"/>
  <c r="C593" i="2" s="1"/>
  <c r="L588" i="1"/>
  <c r="L580" i="1"/>
  <c r="L158" i="1"/>
  <c r="C155" i="2" s="1"/>
  <c r="L122" i="1"/>
  <c r="L133" i="1"/>
  <c r="L433" i="1"/>
  <c r="K450" i="1"/>
  <c r="K190" i="1"/>
  <c r="K110" i="1"/>
  <c r="K90" i="1"/>
  <c r="K73" i="1"/>
  <c r="K45" i="1"/>
  <c r="L354" i="1"/>
  <c r="C351" i="2" s="1"/>
  <c r="L197" i="1"/>
  <c r="L708" i="1"/>
  <c r="L992" i="1"/>
  <c r="K992" i="1"/>
  <c r="L976" i="1"/>
  <c r="K976" i="1"/>
  <c r="L960" i="1"/>
  <c r="K960" i="1"/>
  <c r="K944" i="1"/>
  <c r="L944" i="1"/>
  <c r="K896" i="1"/>
  <c r="L888" i="1"/>
  <c r="K872" i="1"/>
  <c r="L872" i="1"/>
  <c r="K864" i="1"/>
  <c r="L856" i="1"/>
  <c r="K856" i="1"/>
  <c r="K848" i="1"/>
  <c r="L840" i="1"/>
  <c r="K832" i="1"/>
  <c r="L824" i="1"/>
  <c r="K808" i="1"/>
  <c r="L808" i="1"/>
  <c r="K800" i="1"/>
  <c r="L792" i="1"/>
  <c r="K792" i="1"/>
  <c r="K784" i="1"/>
  <c r="K738" i="1"/>
  <c r="K964" i="1"/>
  <c r="K840" i="1"/>
  <c r="L972" i="1"/>
  <c r="L876" i="1"/>
  <c r="L832" i="1"/>
  <c r="L795" i="1"/>
  <c r="L370" i="1"/>
  <c r="C367" i="2" s="1"/>
  <c r="L242" i="1"/>
  <c r="L226" i="1"/>
  <c r="L106" i="1"/>
  <c r="C103" i="2" s="1"/>
  <c r="L157" i="1"/>
  <c r="C154" i="2" s="1"/>
  <c r="L202" i="1"/>
  <c r="L306" i="1"/>
  <c r="K999" i="1"/>
  <c r="L999" i="1"/>
  <c r="L983" i="1"/>
  <c r="L975" i="1"/>
  <c r="K967" i="1"/>
  <c r="L959" i="1"/>
  <c r="K951" i="1"/>
  <c r="L943" i="1"/>
  <c r="K935" i="1"/>
  <c r="L935" i="1"/>
  <c r="L927" i="1"/>
  <c r="L919" i="1"/>
  <c r="K903" i="1"/>
  <c r="L903" i="1"/>
  <c r="L895" i="1"/>
  <c r="K887" i="1"/>
  <c r="L887" i="1"/>
  <c r="L879" i="1"/>
  <c r="K871" i="1"/>
  <c r="L871" i="1"/>
  <c r="L863" i="1"/>
  <c r="L855" i="1"/>
  <c r="L847" i="1"/>
  <c r="K839" i="1"/>
  <c r="L839" i="1"/>
  <c r="L831" i="1"/>
  <c r="K823" i="1"/>
  <c r="L823" i="1"/>
  <c r="L815" i="1"/>
  <c r="K807" i="1"/>
  <c r="L807" i="1"/>
  <c r="L799" i="1"/>
  <c r="L791" i="1"/>
  <c r="K888" i="1"/>
  <c r="L916" i="1"/>
  <c r="L875" i="1"/>
  <c r="L828" i="1"/>
  <c r="L114" i="1"/>
  <c r="C111" i="2" s="1"/>
  <c r="L178" i="1"/>
  <c r="L338" i="1"/>
  <c r="L218" i="1"/>
  <c r="L234" i="1"/>
  <c r="K222" i="1"/>
  <c r="K206" i="1"/>
  <c r="K186" i="1"/>
  <c r="K130" i="1"/>
  <c r="K106" i="1"/>
  <c r="L181" i="1"/>
  <c r="L17" i="1"/>
  <c r="C14" i="2" s="1"/>
  <c r="L90" i="1"/>
  <c r="L146" i="1"/>
  <c r="C143" i="2" s="1"/>
  <c r="L194" i="1"/>
  <c r="L564" i="1"/>
  <c r="L76" i="1"/>
  <c r="C73" i="2" s="1"/>
  <c r="L94" i="1"/>
  <c r="C91" i="2" s="1"/>
  <c r="L125" i="1"/>
  <c r="L186" i="1"/>
  <c r="C183" i="2" s="1"/>
  <c r="K162" i="1"/>
  <c r="K146" i="1"/>
  <c r="K86" i="1"/>
  <c r="K65" i="1"/>
  <c r="K17" i="1"/>
  <c r="K585" i="1"/>
  <c r="L162" i="1"/>
  <c r="L28" i="1"/>
  <c r="K754" i="1"/>
  <c r="K722" i="1"/>
  <c r="K690" i="1"/>
  <c r="K658" i="1"/>
  <c r="K626" i="1"/>
  <c r="K956" i="1"/>
  <c r="K884" i="1"/>
  <c r="K824" i="1"/>
  <c r="L616" i="1"/>
  <c r="L967" i="1"/>
  <c r="L911" i="1"/>
  <c r="L864" i="1"/>
  <c r="L827" i="1"/>
  <c r="L780" i="1"/>
  <c r="L166" i="1"/>
  <c r="L134" i="1"/>
  <c r="L118" i="1"/>
  <c r="C115" i="2" s="1"/>
  <c r="L86" i="1"/>
  <c r="L61" i="1"/>
  <c r="K29" i="1"/>
  <c r="K13" i="1"/>
  <c r="K589" i="1"/>
  <c r="K541" i="1"/>
  <c r="K533" i="1"/>
  <c r="K370" i="1"/>
  <c r="K306" i="1"/>
  <c r="K242" i="1"/>
  <c r="K218" i="1"/>
  <c r="K202" i="1"/>
  <c r="K182" i="1"/>
  <c r="K126" i="1"/>
  <c r="K102" i="1"/>
  <c r="K37" i="1"/>
  <c r="K581" i="1"/>
  <c r="K549" i="1"/>
  <c r="L482" i="1"/>
  <c r="L274" i="1"/>
  <c r="L150" i="1"/>
  <c r="L20" i="1"/>
  <c r="C17" i="2" s="1"/>
  <c r="K706" i="1"/>
  <c r="K940" i="1"/>
  <c r="K880" i="1"/>
  <c r="K820" i="1"/>
  <c r="L908" i="1"/>
  <c r="L860" i="1"/>
  <c r="L816" i="1"/>
  <c r="L779" i="1"/>
  <c r="K745" i="1"/>
  <c r="K713" i="1"/>
  <c r="K681" i="1"/>
  <c r="K649" i="1"/>
  <c r="K617" i="1"/>
  <c r="L725" i="1"/>
  <c r="L669" i="1"/>
  <c r="L783" i="1"/>
  <c r="L629" i="1"/>
  <c r="L776" i="1"/>
  <c r="K761" i="1"/>
  <c r="K729" i="1"/>
  <c r="K697" i="1"/>
  <c r="B694" i="2" s="1"/>
  <c r="K665" i="1"/>
  <c r="K633" i="1"/>
  <c r="L775" i="1"/>
  <c r="K429" i="1"/>
  <c r="L429" i="1"/>
  <c r="C426" i="2" s="1"/>
  <c r="K397" i="1"/>
  <c r="L397" i="1"/>
  <c r="K365" i="1"/>
  <c r="L365" i="1"/>
  <c r="K333" i="1"/>
  <c r="L333" i="1"/>
  <c r="C330" i="2" s="1"/>
  <c r="K301" i="1"/>
  <c r="L301" i="1"/>
  <c r="C298" i="2" s="1"/>
  <c r="K261" i="1"/>
  <c r="L261" i="1"/>
  <c r="K421" i="1"/>
  <c r="L421" i="1"/>
  <c r="C418" i="2" s="1"/>
  <c r="K381" i="1"/>
  <c r="L381" i="1"/>
  <c r="C378" i="2" s="1"/>
  <c r="K341" i="1"/>
  <c r="L341" i="1"/>
  <c r="K309" i="1"/>
  <c r="L309" i="1"/>
  <c r="K269" i="1"/>
  <c r="L269" i="1"/>
  <c r="L758" i="1"/>
  <c r="K758" i="1"/>
  <c r="L694" i="1"/>
  <c r="K694" i="1"/>
  <c r="L978" i="1"/>
  <c r="K978" i="1"/>
  <c r="L946" i="1"/>
  <c r="K946" i="1"/>
  <c r="L914" i="1"/>
  <c r="K914" i="1"/>
  <c r="L874" i="1"/>
  <c r="K874" i="1"/>
  <c r="L810" i="1"/>
  <c r="K810" i="1"/>
  <c r="L330" i="1"/>
  <c r="C327" i="2" s="1"/>
  <c r="L505" i="1"/>
  <c r="K493" i="1"/>
  <c r="L493" i="1"/>
  <c r="K405" i="1"/>
  <c r="L405" i="1"/>
  <c r="K373" i="1"/>
  <c r="L373" i="1"/>
  <c r="C370" i="2" s="1"/>
  <c r="K357" i="1"/>
  <c r="L357" i="1"/>
  <c r="K325" i="1"/>
  <c r="L325" i="1"/>
  <c r="K293" i="1"/>
  <c r="L293" i="1"/>
  <c r="C290" i="2" s="1"/>
  <c r="K253" i="1"/>
  <c r="L253" i="1"/>
  <c r="L766" i="1"/>
  <c r="K766" i="1"/>
  <c r="L718" i="1"/>
  <c r="K718" i="1"/>
  <c r="L686" i="1"/>
  <c r="K686" i="1"/>
  <c r="L662" i="1"/>
  <c r="K662" i="1"/>
  <c r="L638" i="1"/>
  <c r="C635" i="2" s="1"/>
  <c r="K638" i="1"/>
  <c r="L994" i="1"/>
  <c r="K994" i="1"/>
  <c r="L962" i="1"/>
  <c r="K962" i="1"/>
  <c r="L906" i="1"/>
  <c r="K906" i="1"/>
  <c r="L842" i="1"/>
  <c r="K842" i="1"/>
  <c r="L426" i="1"/>
  <c r="C423" i="2" s="1"/>
  <c r="L326" i="1"/>
  <c r="C323" i="2" s="1"/>
  <c r="K469" i="1"/>
  <c r="K437" i="1"/>
  <c r="K413" i="1"/>
  <c r="L413" i="1"/>
  <c r="C410" i="2" s="1"/>
  <c r="K389" i="1"/>
  <c r="L389" i="1"/>
  <c r="K349" i="1"/>
  <c r="L349" i="1"/>
  <c r="K317" i="1"/>
  <c r="L317" i="1"/>
  <c r="K285" i="1"/>
  <c r="L285" i="1"/>
  <c r="K277" i="1"/>
  <c r="L277" i="1"/>
  <c r="K245" i="1"/>
  <c r="L245" i="1"/>
  <c r="L742" i="1"/>
  <c r="K742" i="1"/>
  <c r="L726" i="1"/>
  <c r="K726" i="1"/>
  <c r="L702" i="1"/>
  <c r="K702" i="1"/>
  <c r="L670" i="1"/>
  <c r="C667" i="2" s="1"/>
  <c r="K670" i="1"/>
  <c r="L654" i="1"/>
  <c r="K654" i="1"/>
  <c r="L630" i="1"/>
  <c r="K630" i="1"/>
  <c r="L614" i="1"/>
  <c r="K614" i="1"/>
  <c r="L986" i="1"/>
  <c r="K986" i="1"/>
  <c r="L954" i="1"/>
  <c r="K954" i="1"/>
  <c r="L930" i="1"/>
  <c r="K930" i="1"/>
  <c r="L898" i="1"/>
  <c r="K898" i="1"/>
  <c r="L882" i="1"/>
  <c r="K882" i="1"/>
  <c r="L858" i="1"/>
  <c r="K858" i="1"/>
  <c r="L834" i="1"/>
  <c r="K834" i="1"/>
  <c r="L818" i="1"/>
  <c r="K818" i="1"/>
  <c r="L794" i="1"/>
  <c r="K794" i="1"/>
  <c r="L786" i="1"/>
  <c r="K786" i="1"/>
  <c r="L503" i="1"/>
  <c r="L495" i="1"/>
  <c r="K495" i="1"/>
  <c r="K479" i="1"/>
  <c r="L479" i="1"/>
  <c r="K455" i="1"/>
  <c r="L455" i="1"/>
  <c r="L439" i="1"/>
  <c r="L423" i="1"/>
  <c r="L407" i="1"/>
  <c r="K407" i="1"/>
  <c r="L383" i="1"/>
  <c r="K383" i="1"/>
  <c r="L375" i="1"/>
  <c r="C372" i="2" s="1"/>
  <c r="L359" i="1"/>
  <c r="C356" i="2" s="1"/>
  <c r="K359" i="1"/>
  <c r="L343" i="1"/>
  <c r="K343" i="1"/>
  <c r="K319" i="1"/>
  <c r="L319" i="1"/>
  <c r="C316" i="2" s="1"/>
  <c r="L303" i="1"/>
  <c r="C300" i="2" s="1"/>
  <c r="K303" i="1"/>
  <c r="K287" i="1"/>
  <c r="L287" i="1"/>
  <c r="L271" i="1"/>
  <c r="K271" i="1"/>
  <c r="L255" i="1"/>
  <c r="K255" i="1"/>
  <c r="L239" i="1"/>
  <c r="K239" i="1"/>
  <c r="K223" i="1"/>
  <c r="L223" i="1"/>
  <c r="L207" i="1"/>
  <c r="K207" i="1"/>
  <c r="L191" i="1"/>
  <c r="K191" i="1"/>
  <c r="L167" i="1"/>
  <c r="K167" i="1"/>
  <c r="K151" i="1"/>
  <c r="L135" i="1"/>
  <c r="K135" i="1"/>
  <c r="K127" i="1"/>
  <c r="L127" i="1"/>
  <c r="L119" i="1"/>
  <c r="C116" i="2" s="1"/>
  <c r="L111" i="1"/>
  <c r="K111" i="1"/>
  <c r="L103" i="1"/>
  <c r="K103" i="1"/>
  <c r="K95" i="1"/>
  <c r="L95" i="1"/>
  <c r="C92" i="2" s="1"/>
  <c r="L87" i="1"/>
  <c r="K87" i="1"/>
  <c r="L78" i="1"/>
  <c r="K78" i="1"/>
  <c r="L70" i="1"/>
  <c r="K70" i="1"/>
  <c r="L62" i="1"/>
  <c r="K62" i="1"/>
  <c r="L54" i="1"/>
  <c r="K38" i="1"/>
  <c r="K30" i="1"/>
  <c r="L30" i="1"/>
  <c r="C27" i="2" s="1"/>
  <c r="K22" i="1"/>
  <c r="K14" i="1"/>
  <c r="K6" i="1"/>
  <c r="L598" i="1"/>
  <c r="K598" i="1"/>
  <c r="L590" i="1"/>
  <c r="L582" i="1"/>
  <c r="K582" i="1"/>
  <c r="L574" i="1"/>
  <c r="K574" i="1"/>
  <c r="K566" i="1"/>
  <c r="L566" i="1"/>
  <c r="L558" i="1"/>
  <c r="K558" i="1"/>
  <c r="L550" i="1"/>
  <c r="K550" i="1"/>
  <c r="L542" i="1"/>
  <c r="K542" i="1"/>
  <c r="L534" i="1"/>
  <c r="K534" i="1"/>
  <c r="L526" i="1"/>
  <c r="K503" i="1"/>
  <c r="K119" i="1"/>
  <c r="L437" i="1"/>
  <c r="L750" i="1"/>
  <c r="K750" i="1"/>
  <c r="L734" i="1"/>
  <c r="K734" i="1"/>
  <c r="L710" i="1"/>
  <c r="K710" i="1"/>
  <c r="L678" i="1"/>
  <c r="K678" i="1"/>
  <c r="L646" i="1"/>
  <c r="K646" i="1"/>
  <c r="L622" i="1"/>
  <c r="C619" i="2" s="1"/>
  <c r="K622" i="1"/>
  <c r="L606" i="1"/>
  <c r="K606" i="1"/>
  <c r="L970" i="1"/>
  <c r="K970" i="1"/>
  <c r="L938" i="1"/>
  <c r="K938" i="1"/>
  <c r="L922" i="1"/>
  <c r="K922" i="1"/>
  <c r="L890" i="1"/>
  <c r="K890" i="1"/>
  <c r="L866" i="1"/>
  <c r="K866" i="1"/>
  <c r="L850" i="1"/>
  <c r="K850" i="1"/>
  <c r="L826" i="1"/>
  <c r="K826" i="1"/>
  <c r="L802" i="1"/>
  <c r="K802" i="1"/>
  <c r="L778" i="1"/>
  <c r="K778" i="1"/>
  <c r="L431" i="1"/>
  <c r="K431" i="1"/>
  <c r="K415" i="1"/>
  <c r="L415" i="1"/>
  <c r="C412" i="2" s="1"/>
  <c r="L399" i="1"/>
  <c r="C396" i="2" s="1"/>
  <c r="K399" i="1"/>
  <c r="L391" i="1"/>
  <c r="C388" i="2" s="1"/>
  <c r="K391" i="1"/>
  <c r="L367" i="1"/>
  <c r="C364" i="2" s="1"/>
  <c r="K367" i="1"/>
  <c r="K351" i="1"/>
  <c r="L351" i="1"/>
  <c r="L335" i="1"/>
  <c r="K335" i="1"/>
  <c r="L327" i="1"/>
  <c r="K327" i="1"/>
  <c r="L311" i="1"/>
  <c r="C308" i="2" s="1"/>
  <c r="L295" i="1"/>
  <c r="C292" i="2" s="1"/>
  <c r="K295" i="1"/>
  <c r="L279" i="1"/>
  <c r="K279" i="1"/>
  <c r="L263" i="1"/>
  <c r="K263" i="1"/>
  <c r="L247" i="1"/>
  <c r="L231" i="1"/>
  <c r="K231" i="1"/>
  <c r="L215" i="1"/>
  <c r="K215" i="1"/>
  <c r="L199" i="1"/>
  <c r="K199" i="1"/>
  <c r="L183" i="1"/>
  <c r="L175" i="1"/>
  <c r="K175" i="1"/>
  <c r="K159" i="1"/>
  <c r="L159" i="1"/>
  <c r="C156" i="2" s="1"/>
  <c r="L143" i="1"/>
  <c r="C140" i="2" s="1"/>
  <c r="K143" i="1"/>
  <c r="L46" i="1"/>
  <c r="K46" i="1"/>
  <c r="L502" i="1"/>
  <c r="K502" i="1"/>
  <c r="K494" i="1"/>
  <c r="L494" i="1"/>
  <c r="K486" i="1"/>
  <c r="L478" i="1"/>
  <c r="L438" i="1"/>
  <c r="K438" i="1"/>
  <c r="K430" i="1"/>
  <c r="L430" i="1"/>
  <c r="C427" i="2" s="1"/>
  <c r="K422" i="1"/>
  <c r="L414" i="1"/>
  <c r="C411" i="2" s="1"/>
  <c r="K406" i="1"/>
  <c r="L398" i="1"/>
  <c r="K390" i="1"/>
  <c r="L382" i="1"/>
  <c r="K382" i="1"/>
  <c r="K374" i="1"/>
  <c r="K366" i="1"/>
  <c r="L366" i="1"/>
  <c r="C363" i="2" s="1"/>
  <c r="K358" i="1"/>
  <c r="L350" i="1"/>
  <c r="K342" i="1"/>
  <c r="L334" i="1"/>
  <c r="K334" i="1"/>
  <c r="K326" i="1"/>
  <c r="L318" i="1"/>
  <c r="C315" i="2" s="1"/>
  <c r="K318" i="1"/>
  <c r="K310" i="1"/>
  <c r="K302" i="1"/>
  <c r="L302" i="1"/>
  <c r="K294" i="1"/>
  <c r="L286" i="1"/>
  <c r="K278" i="1"/>
  <c r="K270" i="1"/>
  <c r="L270" i="1"/>
  <c r="K262" i="1"/>
  <c r="L254" i="1"/>
  <c r="K254" i="1"/>
  <c r="K246" i="1"/>
  <c r="K238" i="1"/>
  <c r="L238" i="1"/>
  <c r="C235" i="2" s="1"/>
  <c r="K414" i="1"/>
  <c r="K526" i="1"/>
  <c r="K4" i="1"/>
  <c r="B1" i="2" s="1"/>
  <c r="L507" i="1"/>
  <c r="L499" i="1"/>
  <c r="L475" i="1"/>
  <c r="L467" i="1"/>
  <c r="L435" i="1"/>
  <c r="L427" i="1"/>
  <c r="C424" i="2" s="1"/>
  <c r="L419" i="1"/>
  <c r="C416" i="2" s="1"/>
  <c r="L411" i="1"/>
  <c r="L403" i="1"/>
  <c r="L395" i="1"/>
  <c r="L387" i="1"/>
  <c r="L379" i="1"/>
  <c r="L371" i="1"/>
  <c r="L363" i="1"/>
  <c r="L355" i="1"/>
  <c r="C352" i="2" s="1"/>
  <c r="L347" i="1"/>
  <c r="L339" i="1"/>
  <c r="L331" i="1"/>
  <c r="C328" i="2" s="1"/>
  <c r="L323" i="1"/>
  <c r="L315" i="1"/>
  <c r="L307" i="1"/>
  <c r="L299" i="1"/>
  <c r="C296" i="2" s="1"/>
  <c r="L291" i="1"/>
  <c r="C288" i="2" s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63" i="1"/>
  <c r="L155" i="1"/>
  <c r="L139" i="1"/>
  <c r="C136" i="2" s="1"/>
  <c r="L131" i="1"/>
  <c r="L123" i="1"/>
  <c r="L115" i="1"/>
  <c r="C112" i="2" s="1"/>
  <c r="L107" i="1"/>
  <c r="C104" i="2" s="1"/>
  <c r="L91" i="1"/>
  <c r="L83" i="1"/>
  <c r="L74" i="1"/>
  <c r="C71" i="2" s="1"/>
  <c r="L58" i="1"/>
  <c r="L50" i="1"/>
  <c r="L26" i="1"/>
  <c r="L602" i="1"/>
  <c r="L594" i="1"/>
  <c r="C591" i="2" s="1"/>
  <c r="L586" i="1"/>
  <c r="C583" i="2" s="1"/>
  <c r="L578" i="1"/>
  <c r="L570" i="1"/>
  <c r="L562" i="1"/>
  <c r="L554" i="1"/>
  <c r="L546" i="1"/>
  <c r="L538" i="1"/>
  <c r="L522" i="1"/>
  <c r="K419" i="1"/>
  <c r="K394" i="1"/>
  <c r="K355" i="1"/>
  <c r="K330" i="1"/>
  <c r="K291" i="1"/>
  <c r="K227" i="1"/>
  <c r="K163" i="1"/>
  <c r="K99" i="1"/>
  <c r="K34" i="1"/>
  <c r="K570" i="1"/>
  <c r="L506" i="1"/>
  <c r="K507" i="1"/>
  <c r="K482" i="1"/>
  <c r="K443" i="1"/>
  <c r="K418" i="1"/>
  <c r="K379" i="1"/>
  <c r="K354" i="1"/>
  <c r="K315" i="1"/>
  <c r="K290" i="1"/>
  <c r="K251" i="1"/>
  <c r="K187" i="1"/>
  <c r="K123" i="1"/>
  <c r="K58" i="1"/>
  <c r="K594" i="1"/>
  <c r="K436" i="1"/>
  <c r="L436" i="1"/>
  <c r="K420" i="1"/>
  <c r="L420" i="1"/>
  <c r="K404" i="1"/>
  <c r="L404" i="1"/>
  <c r="K396" i="1"/>
  <c r="L396" i="1"/>
  <c r="K380" i="1"/>
  <c r="L380" i="1"/>
  <c r="K364" i="1"/>
  <c r="L364" i="1"/>
  <c r="C361" i="2" s="1"/>
  <c r="K348" i="1"/>
  <c r="L348" i="1"/>
  <c r="K332" i="1"/>
  <c r="L332" i="1"/>
  <c r="C329" i="2" s="1"/>
  <c r="K316" i="1"/>
  <c r="L316" i="1"/>
  <c r="K308" i="1"/>
  <c r="L308" i="1"/>
  <c r="K292" i="1"/>
  <c r="L292" i="1"/>
  <c r="C289" i="2" s="1"/>
  <c r="K268" i="1"/>
  <c r="L268" i="1"/>
  <c r="K260" i="1"/>
  <c r="L260" i="1"/>
  <c r="K244" i="1"/>
  <c r="L244" i="1"/>
  <c r="K228" i="1"/>
  <c r="L228" i="1"/>
  <c r="K204" i="1"/>
  <c r="L204" i="1"/>
  <c r="K196" i="1"/>
  <c r="L196" i="1"/>
  <c r="K172" i="1"/>
  <c r="L172" i="1"/>
  <c r="K156" i="1"/>
  <c r="L156" i="1"/>
  <c r="C153" i="2" s="1"/>
  <c r="K140" i="1"/>
  <c r="K124" i="1"/>
  <c r="L124" i="1"/>
  <c r="K108" i="1"/>
  <c r="L108" i="1"/>
  <c r="K84" i="1"/>
  <c r="L84" i="1"/>
  <c r="K51" i="1"/>
  <c r="L51" i="1"/>
  <c r="K27" i="1"/>
  <c r="K11" i="1"/>
  <c r="K587" i="1"/>
  <c r="L587" i="1"/>
  <c r="K563" i="1"/>
  <c r="L563" i="1"/>
  <c r="K539" i="1"/>
  <c r="L539" i="1"/>
  <c r="C536" i="2" s="1"/>
  <c r="K505" i="1"/>
  <c r="K449" i="1"/>
  <c r="K441" i="1"/>
  <c r="K425" i="1"/>
  <c r="L425" i="1"/>
  <c r="C422" i="2" s="1"/>
  <c r="K409" i="1"/>
  <c r="L409" i="1"/>
  <c r="K393" i="1"/>
  <c r="L393" i="1"/>
  <c r="K377" i="1"/>
  <c r="L377" i="1"/>
  <c r="C374" i="2" s="1"/>
  <c r="K361" i="1"/>
  <c r="L361" i="1"/>
  <c r="K345" i="1"/>
  <c r="L345" i="1"/>
  <c r="K337" i="1"/>
  <c r="L337" i="1"/>
  <c r="K329" i="1"/>
  <c r="L329" i="1"/>
  <c r="C326" i="2" s="1"/>
  <c r="K321" i="1"/>
  <c r="L321" i="1"/>
  <c r="C318" i="2" s="1"/>
  <c r="K313" i="1"/>
  <c r="L313" i="1"/>
  <c r="C310" i="2" s="1"/>
  <c r="K305" i="1"/>
  <c r="L305" i="1"/>
  <c r="K297" i="1"/>
  <c r="L297" i="1"/>
  <c r="C294" i="2" s="1"/>
  <c r="K289" i="1"/>
  <c r="L289" i="1"/>
  <c r="C286" i="2" s="1"/>
  <c r="K281" i="1"/>
  <c r="L281" i="1"/>
  <c r="K265" i="1"/>
  <c r="L265" i="1"/>
  <c r="K257" i="1"/>
  <c r="L257" i="1"/>
  <c r="K249" i="1"/>
  <c r="L249" i="1"/>
  <c r="K241" i="1"/>
  <c r="L241" i="1"/>
  <c r="K233" i="1"/>
  <c r="L233" i="1"/>
  <c r="K225" i="1"/>
  <c r="L225" i="1"/>
  <c r="K217" i="1"/>
  <c r="L217" i="1"/>
  <c r="K209" i="1"/>
  <c r="L209" i="1"/>
  <c r="K201" i="1"/>
  <c r="L201" i="1"/>
  <c r="K193" i="1"/>
  <c r="L193" i="1"/>
  <c r="K185" i="1"/>
  <c r="L185" i="1"/>
  <c r="C182" i="2" s="1"/>
  <c r="K177" i="1"/>
  <c r="K169" i="1"/>
  <c r="K161" i="1"/>
  <c r="K153" i="1"/>
  <c r="L153" i="1"/>
  <c r="C150" i="2" s="1"/>
  <c r="K145" i="1"/>
  <c r="L145" i="1"/>
  <c r="C142" i="2" s="1"/>
  <c r="K137" i="1"/>
  <c r="L137" i="1"/>
  <c r="K129" i="1"/>
  <c r="L129" i="1"/>
  <c r="K121" i="1"/>
  <c r="L121" i="1"/>
  <c r="C118" i="2" s="1"/>
  <c r="K113" i="1"/>
  <c r="L113" i="1"/>
  <c r="K105" i="1"/>
  <c r="L105" i="1"/>
  <c r="K97" i="1"/>
  <c r="L97" i="1"/>
  <c r="K89" i="1"/>
  <c r="L89" i="1"/>
  <c r="K81" i="1"/>
  <c r="L81" i="1"/>
  <c r="K72" i="1"/>
  <c r="L72" i="1"/>
  <c r="C69" i="2" s="1"/>
  <c r="K64" i="1"/>
  <c r="L64" i="1"/>
  <c r="K56" i="1"/>
  <c r="L56" i="1"/>
  <c r="K48" i="1"/>
  <c r="L48" i="1"/>
  <c r="K40" i="1"/>
  <c r="L40" i="1"/>
  <c r="C37" i="2" s="1"/>
  <c r="K32" i="1"/>
  <c r="L32" i="1"/>
  <c r="K24" i="1"/>
  <c r="K16" i="1"/>
  <c r="K8" i="1"/>
  <c r="K600" i="1"/>
  <c r="L600" i="1"/>
  <c r="K592" i="1"/>
  <c r="L592" i="1"/>
  <c r="K584" i="1"/>
  <c r="L584" i="1"/>
  <c r="K576" i="1"/>
  <c r="L576" i="1"/>
  <c r="K568" i="1"/>
  <c r="L568" i="1"/>
  <c r="K560" i="1"/>
  <c r="L560" i="1"/>
  <c r="K552" i="1"/>
  <c r="L552" i="1"/>
  <c r="K544" i="1"/>
  <c r="L544" i="1"/>
  <c r="K536" i="1"/>
  <c r="L536" i="1"/>
  <c r="C533" i="2" s="1"/>
  <c r="K528" i="1"/>
  <c r="L528" i="1"/>
  <c r="K442" i="1"/>
  <c r="K378" i="1"/>
  <c r="K314" i="1"/>
  <c r="K250" i="1"/>
  <c r="L410" i="1"/>
  <c r="L378" i="1"/>
  <c r="C375" i="2" s="1"/>
  <c r="L346" i="1"/>
  <c r="L298" i="1"/>
  <c r="C295" i="2" s="1"/>
  <c r="L282" i="1"/>
  <c r="L266" i="1"/>
  <c r="L250" i="1"/>
  <c r="K768" i="1"/>
  <c r="K760" i="1"/>
  <c r="L760" i="1"/>
  <c r="K752" i="1"/>
  <c r="K744" i="1"/>
  <c r="L744" i="1"/>
  <c r="K736" i="1"/>
  <c r="K728" i="1"/>
  <c r="L728" i="1"/>
  <c r="K720" i="1"/>
  <c r="K712" i="1"/>
  <c r="L712" i="1"/>
  <c r="K704" i="1"/>
  <c r="K696" i="1"/>
  <c r="L696" i="1"/>
  <c r="K688" i="1"/>
  <c r="K680" i="1"/>
  <c r="L680" i="1"/>
  <c r="K672" i="1"/>
  <c r="K664" i="1"/>
  <c r="L664" i="1"/>
  <c r="K656" i="1"/>
  <c r="K648" i="1"/>
  <c r="L648" i="1"/>
  <c r="K640" i="1"/>
  <c r="K632" i="1"/>
  <c r="L632" i="1"/>
  <c r="K624" i="1"/>
  <c r="L752" i="1"/>
  <c r="L624" i="1"/>
  <c r="A1" i="2"/>
  <c r="K492" i="1"/>
  <c r="L492" i="1"/>
  <c r="K476" i="1"/>
  <c r="L476" i="1"/>
  <c r="K468" i="1"/>
  <c r="K444" i="1"/>
  <c r="K428" i="1"/>
  <c r="L428" i="1"/>
  <c r="C425" i="2" s="1"/>
  <c r="K412" i="1"/>
  <c r="L412" i="1"/>
  <c r="C409" i="2" s="1"/>
  <c r="K388" i="1"/>
  <c r="L388" i="1"/>
  <c r="K372" i="1"/>
  <c r="L372" i="1"/>
  <c r="K356" i="1"/>
  <c r="L356" i="1"/>
  <c r="K340" i="1"/>
  <c r="L340" i="1"/>
  <c r="K324" i="1"/>
  <c r="L324" i="1"/>
  <c r="K300" i="1"/>
  <c r="L300" i="1"/>
  <c r="C297" i="2" s="1"/>
  <c r="K276" i="1"/>
  <c r="L276" i="1"/>
  <c r="K252" i="1"/>
  <c r="L252" i="1"/>
  <c r="K236" i="1"/>
  <c r="L236" i="1"/>
  <c r="K220" i="1"/>
  <c r="L220" i="1"/>
  <c r="K212" i="1"/>
  <c r="L212" i="1"/>
  <c r="K188" i="1"/>
  <c r="L188" i="1"/>
  <c r="K180" i="1"/>
  <c r="K164" i="1"/>
  <c r="K148" i="1"/>
  <c r="L148" i="1"/>
  <c r="K132" i="1"/>
  <c r="L132" i="1"/>
  <c r="K116" i="1"/>
  <c r="L116" i="1"/>
  <c r="C113" i="2" s="1"/>
  <c r="K100" i="1"/>
  <c r="L100" i="1"/>
  <c r="K92" i="1"/>
  <c r="L92" i="1"/>
  <c r="K75" i="1"/>
  <c r="L75" i="1"/>
  <c r="C72" i="2" s="1"/>
  <c r="K59" i="1"/>
  <c r="L59" i="1"/>
  <c r="K43" i="1"/>
  <c r="L43" i="1"/>
  <c r="K35" i="1"/>
  <c r="L35" i="1"/>
  <c r="C32" i="2" s="1"/>
  <c r="K19" i="1"/>
  <c r="K603" i="1"/>
  <c r="L603" i="1"/>
  <c r="K595" i="1"/>
  <c r="L595" i="1"/>
  <c r="K579" i="1"/>
  <c r="L579" i="1"/>
  <c r="K571" i="1"/>
  <c r="L571" i="1"/>
  <c r="K555" i="1"/>
  <c r="L555" i="1"/>
  <c r="K547" i="1"/>
  <c r="L547" i="1"/>
  <c r="K531" i="1"/>
  <c r="L531" i="1"/>
  <c r="C528" i="2" s="1"/>
  <c r="K523" i="1"/>
  <c r="L523" i="1"/>
  <c r="K481" i="1"/>
  <c r="K473" i="1"/>
  <c r="K457" i="1"/>
  <c r="K433" i="1"/>
  <c r="K417" i="1"/>
  <c r="L417" i="1"/>
  <c r="C414" i="2" s="1"/>
  <c r="K401" i="1"/>
  <c r="L401" i="1"/>
  <c r="K385" i="1"/>
  <c r="L385" i="1"/>
  <c r="C382" i="2" s="1"/>
  <c r="K369" i="1"/>
  <c r="L369" i="1"/>
  <c r="C366" i="2" s="1"/>
  <c r="K353" i="1"/>
  <c r="L353" i="1"/>
  <c r="K273" i="1"/>
  <c r="L273" i="1"/>
  <c r="L488" i="1"/>
  <c r="L464" i="1"/>
  <c r="L456" i="1"/>
  <c r="L448" i="1"/>
  <c r="L440" i="1"/>
  <c r="L432" i="1"/>
  <c r="C429" i="2" s="1"/>
  <c r="L424" i="1"/>
  <c r="L416" i="1"/>
  <c r="C413" i="2" s="1"/>
  <c r="L408" i="1"/>
  <c r="L400" i="1"/>
  <c r="L392" i="1"/>
  <c r="L384" i="1"/>
  <c r="L376" i="1"/>
  <c r="C373" i="2" s="1"/>
  <c r="L368" i="1"/>
  <c r="C365" i="2" s="1"/>
  <c r="L360" i="1"/>
  <c r="L352" i="1"/>
  <c r="L344" i="1"/>
  <c r="L336" i="1"/>
  <c r="L328" i="1"/>
  <c r="L320" i="1"/>
  <c r="C317" i="2" s="1"/>
  <c r="L312" i="1"/>
  <c r="C309" i="2" s="1"/>
  <c r="L304" i="1"/>
  <c r="C301" i="2" s="1"/>
  <c r="L296" i="1"/>
  <c r="C293" i="2" s="1"/>
  <c r="L288" i="1"/>
  <c r="C285" i="2" s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C149" i="2" s="1"/>
  <c r="L144" i="1"/>
  <c r="C141" i="2" s="1"/>
  <c r="L136" i="1"/>
  <c r="L128" i="1"/>
  <c r="L120" i="1"/>
  <c r="C117" i="2" s="1"/>
  <c r="L112" i="1"/>
  <c r="L104" i="1"/>
  <c r="C101" i="2" s="1"/>
  <c r="L96" i="1"/>
  <c r="L88" i="1"/>
  <c r="L79" i="1"/>
  <c r="C76" i="2" s="1"/>
  <c r="L71" i="1"/>
  <c r="L55" i="1"/>
  <c r="L47" i="1"/>
  <c r="L23" i="1"/>
  <c r="L15" i="1"/>
  <c r="C12" i="2" s="1"/>
  <c r="L7" i="1"/>
  <c r="L599" i="1"/>
  <c r="L591" i="1"/>
  <c r="L583" i="1"/>
  <c r="L575" i="1"/>
  <c r="L567" i="1"/>
  <c r="L559" i="1"/>
  <c r="L551" i="1"/>
  <c r="L543" i="1"/>
  <c r="L535" i="1"/>
  <c r="C532" i="2" s="1"/>
  <c r="L527" i="1"/>
  <c r="K466" i="1"/>
  <c r="K440" i="1"/>
  <c r="K427" i="1"/>
  <c r="K402" i="1"/>
  <c r="K376" i="1"/>
  <c r="K363" i="1"/>
  <c r="K338" i="1"/>
  <c r="K312" i="1"/>
  <c r="K299" i="1"/>
  <c r="K274" i="1"/>
  <c r="K248" i="1"/>
  <c r="K235" i="1"/>
  <c r="K184" i="1"/>
  <c r="K171" i="1"/>
  <c r="K120" i="1"/>
  <c r="K107" i="1"/>
  <c r="K55" i="1"/>
  <c r="K42" i="1"/>
  <c r="K591" i="1"/>
  <c r="K578" i="1"/>
  <c r="K527" i="1"/>
  <c r="L767" i="1"/>
  <c r="K767" i="1"/>
  <c r="L759" i="1"/>
  <c r="K759" i="1"/>
  <c r="L751" i="1"/>
  <c r="K751" i="1"/>
  <c r="L743" i="1"/>
  <c r="K743" i="1"/>
  <c r="L735" i="1"/>
  <c r="K735" i="1"/>
  <c r="L727" i="1"/>
  <c r="K727" i="1"/>
  <c r="L719" i="1"/>
  <c r="K719" i="1"/>
  <c r="L711" i="1"/>
  <c r="K711" i="1"/>
  <c r="L703" i="1"/>
  <c r="K703" i="1"/>
  <c r="L695" i="1"/>
  <c r="K695" i="1"/>
  <c r="L687" i="1"/>
  <c r="K687" i="1"/>
  <c r="L679" i="1"/>
  <c r="K679" i="1"/>
  <c r="L671" i="1"/>
  <c r="K671" i="1"/>
  <c r="L663" i="1"/>
  <c r="K663" i="1"/>
  <c r="L655" i="1"/>
  <c r="K655" i="1"/>
  <c r="L647" i="1"/>
  <c r="K647" i="1"/>
  <c r="L639" i="1"/>
  <c r="K639" i="1"/>
  <c r="L631" i="1"/>
  <c r="K631" i="1"/>
  <c r="L623" i="1"/>
  <c r="K623" i="1"/>
  <c r="L615" i="1"/>
  <c r="K615" i="1"/>
  <c r="K607" i="1"/>
  <c r="K995" i="1"/>
  <c r="L995" i="1"/>
  <c r="K987" i="1"/>
  <c r="K979" i="1"/>
  <c r="L979" i="1"/>
  <c r="K971" i="1"/>
  <c r="K963" i="1"/>
  <c r="L963" i="1"/>
  <c r="K955" i="1"/>
  <c r="K947" i="1"/>
  <c r="L947" i="1"/>
  <c r="K939" i="1"/>
  <c r="K931" i="1"/>
  <c r="L931" i="1"/>
  <c r="K923" i="1"/>
  <c r="K915" i="1"/>
  <c r="L915" i="1"/>
  <c r="K907" i="1"/>
  <c r="K899" i="1"/>
  <c r="L899" i="1"/>
  <c r="L672" i="1"/>
  <c r="L923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6" i="1"/>
  <c r="K68" i="1"/>
  <c r="K60" i="1"/>
  <c r="K52" i="1"/>
  <c r="K44" i="1"/>
  <c r="K36" i="1"/>
  <c r="K28" i="1"/>
  <c r="K20" i="1"/>
  <c r="K12" i="1"/>
  <c r="L605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K605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765" i="1"/>
  <c r="K749" i="1"/>
  <c r="K733" i="1"/>
  <c r="K717" i="1"/>
  <c r="K701" i="1"/>
  <c r="K685" i="1"/>
  <c r="K669" i="1"/>
  <c r="K653" i="1"/>
  <c r="K637" i="1"/>
  <c r="K621" i="1"/>
  <c r="K1000" i="1"/>
  <c r="K984" i="1"/>
  <c r="K968" i="1"/>
  <c r="K952" i="1"/>
  <c r="K936" i="1"/>
  <c r="K920" i="1"/>
  <c r="K904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K998" i="1"/>
  <c r="L998" i="1"/>
  <c r="K990" i="1"/>
  <c r="L990" i="1"/>
  <c r="K982" i="1"/>
  <c r="L982" i="1"/>
  <c r="K974" i="1"/>
  <c r="L974" i="1"/>
  <c r="K966" i="1"/>
  <c r="L966" i="1"/>
  <c r="K958" i="1"/>
  <c r="L958" i="1"/>
  <c r="K950" i="1"/>
  <c r="L950" i="1"/>
  <c r="K942" i="1"/>
  <c r="L942" i="1"/>
  <c r="K934" i="1"/>
  <c r="L934" i="1"/>
  <c r="K926" i="1"/>
  <c r="L926" i="1"/>
  <c r="K918" i="1"/>
  <c r="L918" i="1"/>
  <c r="K910" i="1"/>
  <c r="L910" i="1"/>
  <c r="K902" i="1"/>
  <c r="L902" i="1"/>
  <c r="K894" i="1"/>
  <c r="L894" i="1"/>
  <c r="K886" i="1"/>
  <c r="L886" i="1"/>
  <c r="K878" i="1"/>
  <c r="L878" i="1"/>
  <c r="K870" i="1"/>
  <c r="L870" i="1"/>
  <c r="K862" i="1"/>
  <c r="L862" i="1"/>
  <c r="K854" i="1"/>
  <c r="L854" i="1"/>
  <c r="K846" i="1"/>
  <c r="L846" i="1"/>
  <c r="K838" i="1"/>
  <c r="L838" i="1"/>
  <c r="K830" i="1"/>
  <c r="L830" i="1"/>
  <c r="K822" i="1"/>
  <c r="L822" i="1"/>
  <c r="K814" i="1"/>
  <c r="L814" i="1"/>
  <c r="K806" i="1"/>
  <c r="L806" i="1"/>
  <c r="K798" i="1"/>
  <c r="L798" i="1"/>
  <c r="K790" i="1"/>
  <c r="L790" i="1"/>
  <c r="K782" i="1"/>
  <c r="L782" i="1"/>
  <c r="K774" i="1"/>
  <c r="L774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L769" i="1"/>
  <c r="L753" i="1"/>
  <c r="L737" i="1"/>
  <c r="L721" i="1"/>
  <c r="L705" i="1"/>
  <c r="L689" i="1"/>
  <c r="L673" i="1"/>
  <c r="L657" i="1"/>
  <c r="L641" i="1"/>
  <c r="L625" i="1"/>
  <c r="L609" i="1"/>
  <c r="K616" i="1"/>
  <c r="K608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C680" i="2" s="1"/>
  <c r="L675" i="1"/>
  <c r="L667" i="1"/>
  <c r="L659" i="1"/>
  <c r="L651" i="1"/>
  <c r="L643" i="1"/>
  <c r="C640" i="2" s="1"/>
  <c r="L635" i="1"/>
  <c r="L627" i="1"/>
  <c r="L619" i="1"/>
  <c r="L611" i="1"/>
  <c r="K991" i="1"/>
  <c r="K983" i="1"/>
  <c r="K975" i="1"/>
  <c r="K959" i="1"/>
  <c r="K943" i="1"/>
  <c r="K927" i="1"/>
  <c r="K919" i="1"/>
  <c r="K911" i="1"/>
  <c r="K895" i="1"/>
  <c r="K879" i="1"/>
  <c r="K863" i="1"/>
  <c r="K855" i="1"/>
  <c r="K847" i="1"/>
  <c r="K831" i="1"/>
  <c r="K815" i="1"/>
  <c r="K799" i="1"/>
  <c r="K791" i="1"/>
  <c r="K783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L607" i="1"/>
  <c r="I496" i="1"/>
  <c r="L496" i="1" s="1"/>
  <c r="G8" i="1"/>
  <c r="I8" i="1" s="1"/>
  <c r="L8" i="1" s="1"/>
  <c r="G177" i="1"/>
  <c r="I177" i="1" s="1"/>
  <c r="L177" i="1" s="1"/>
  <c r="G500" i="1"/>
  <c r="I500" i="1" s="1"/>
  <c r="I165" i="1"/>
  <c r="L165" i="1" s="1"/>
  <c r="G39" i="1"/>
  <c r="I39" i="1" s="1"/>
  <c r="L39" i="1" s="1"/>
  <c r="C36" i="2" s="1"/>
  <c r="I98" i="1"/>
  <c r="L98" i="1" s="1"/>
  <c r="G9" i="1"/>
  <c r="I9" i="1" s="1"/>
  <c r="L9" i="1" s="1"/>
  <c r="I480" i="1"/>
  <c r="L480" i="1" s="1"/>
  <c r="G487" i="1"/>
  <c r="I487" i="1" s="1"/>
  <c r="L487" i="1" s="1"/>
  <c r="G445" i="1"/>
  <c r="G446" i="1" s="1"/>
  <c r="G447" i="1" s="1"/>
  <c r="I447" i="1" s="1"/>
  <c r="I180" i="1"/>
  <c r="L180" i="1" s="1"/>
  <c r="G171" i="1"/>
  <c r="I171" i="1" s="1"/>
  <c r="L171" i="1" s="1"/>
  <c r="G483" i="1"/>
  <c r="G484" i="1" s="1"/>
  <c r="G485" i="1" s="1"/>
  <c r="I485" i="1" s="1"/>
  <c r="I466" i="1"/>
  <c r="L466" i="1" s="1"/>
  <c r="G468" i="1"/>
  <c r="I468" i="1" s="1"/>
  <c r="L468" i="1" s="1"/>
  <c r="G24" i="1"/>
  <c r="I24" i="1" s="1"/>
  <c r="L24" i="1" s="1"/>
  <c r="G18" i="1"/>
  <c r="I18" i="1" s="1"/>
  <c r="L18" i="1" s="1"/>
  <c r="C15" i="2" s="1"/>
  <c r="G147" i="1"/>
  <c r="I147" i="1" s="1"/>
  <c r="L147" i="1" s="1"/>
  <c r="C144" i="2" s="1"/>
  <c r="G73" i="1"/>
  <c r="I73" i="1" s="1"/>
  <c r="L73" i="1" s="1"/>
  <c r="C70" i="2" s="1"/>
  <c r="G45" i="1"/>
  <c r="I45" i="1" s="1"/>
  <c r="L45" i="1" s="1"/>
  <c r="G481" i="1"/>
  <c r="I481" i="1" s="1"/>
  <c r="L481" i="1" s="1"/>
  <c r="I469" i="1"/>
  <c r="L469" i="1" s="1"/>
  <c r="G450" i="1"/>
  <c r="I450" i="1" s="1"/>
  <c r="L450" i="1" s="1"/>
  <c r="G27" i="1"/>
  <c r="I27" i="1" s="1"/>
  <c r="L27" i="1" s="1"/>
  <c r="G452" i="1"/>
  <c r="I452" i="1" s="1"/>
  <c r="G449" i="1"/>
  <c r="I449" i="1" s="1"/>
  <c r="L449" i="1" s="1"/>
  <c r="G458" i="1"/>
  <c r="I458" i="1" s="1"/>
  <c r="L458" i="1" s="1"/>
  <c r="I67" i="1"/>
  <c r="I25" i="1"/>
  <c r="L25" i="1" s="1"/>
  <c r="G151" i="1"/>
  <c r="I151" i="1" s="1"/>
  <c r="L151" i="1" s="1"/>
  <c r="G6" i="1"/>
  <c r="I6" i="1" s="1"/>
  <c r="L6" i="1" s="1"/>
  <c r="G149" i="1"/>
  <c r="I149" i="1" s="1"/>
  <c r="L149" i="1" s="1"/>
  <c r="G42" i="1"/>
  <c r="I42" i="1" s="1"/>
  <c r="L42" i="1" s="1"/>
  <c r="I473" i="1"/>
  <c r="L473" i="1" s="1"/>
  <c r="G5" i="1"/>
  <c r="I5" i="1" s="1"/>
  <c r="L5" i="1" s="1"/>
  <c r="G443" i="1"/>
  <c r="I22" i="1"/>
  <c r="L22" i="1" s="1"/>
  <c r="I63" i="1"/>
  <c r="L63" i="1" s="1"/>
  <c r="I38" i="1"/>
  <c r="L38" i="1" s="1"/>
  <c r="C35" i="2" s="1"/>
  <c r="I19" i="1"/>
  <c r="L19" i="1" s="1"/>
  <c r="C16" i="2" s="1"/>
  <c r="I10" i="1"/>
  <c r="L10" i="1" s="1"/>
  <c r="C7" i="2" s="1"/>
  <c r="G21" i="1"/>
  <c r="I21" i="1" s="1"/>
  <c r="L21" i="1" s="1"/>
  <c r="C18" i="2" s="1"/>
  <c r="G11" i="1"/>
  <c r="I11" i="1" s="1"/>
  <c r="L11" i="1" s="1"/>
  <c r="C8" i="2" s="1"/>
  <c r="I41" i="1"/>
  <c r="L41" i="1" s="1"/>
  <c r="I182" i="1"/>
  <c r="L182" i="1" s="1"/>
  <c r="G462" i="1"/>
  <c r="I461" i="1"/>
  <c r="I13" i="1"/>
  <c r="L13" i="1" s="1"/>
  <c r="C10" i="2" s="1"/>
  <c r="I161" i="1"/>
  <c r="L161" i="1" s="1"/>
  <c r="I69" i="1"/>
  <c r="I29" i="1"/>
  <c r="L29" i="1" s="1"/>
  <c r="C26" i="2" s="1"/>
  <c r="I16" i="1"/>
  <c r="L16" i="1" s="1"/>
  <c r="C13" i="2" s="1"/>
  <c r="I441" i="1"/>
  <c r="L441" i="1" s="1"/>
  <c r="G36" i="1"/>
  <c r="I36" i="1" s="1"/>
  <c r="L36" i="1" s="1"/>
  <c r="C33" i="2" s="1"/>
  <c r="G37" i="1"/>
  <c r="I37" i="1" s="1"/>
  <c r="L37" i="1" s="1"/>
  <c r="C34" i="2" s="1"/>
  <c r="G140" i="1"/>
  <c r="I140" i="1" s="1"/>
  <c r="L140" i="1" s="1"/>
  <c r="C137" i="2" s="1"/>
  <c r="G489" i="1"/>
  <c r="G31" i="1"/>
  <c r="I31" i="1" s="1"/>
  <c r="L31" i="1" s="1"/>
  <c r="C28" i="2" s="1"/>
  <c r="G164" i="1"/>
  <c r="I164" i="1" s="1"/>
  <c r="L164" i="1" s="1"/>
  <c r="I457" i="1"/>
  <c r="L457" i="1" s="1"/>
  <c r="I99" i="1"/>
  <c r="L99" i="1" s="1"/>
  <c r="G33" i="1"/>
  <c r="I33" i="1" s="1"/>
  <c r="L33" i="1" s="1"/>
  <c r="G66" i="1"/>
  <c r="I66" i="1" s="1"/>
  <c r="L66" i="1" s="1"/>
  <c r="G34" i="1"/>
  <c r="I34" i="1" s="1"/>
  <c r="L34" i="1" s="1"/>
  <c r="G459" i="1"/>
  <c r="I486" i="1"/>
  <c r="L486" i="1" s="1"/>
  <c r="G169" i="1"/>
  <c r="I169" i="1" s="1"/>
  <c r="L169" i="1" s="1"/>
  <c r="G174" i="1"/>
  <c r="I174" i="1" s="1"/>
  <c r="L174" i="1" s="1"/>
  <c r="G14" i="1"/>
  <c r="I14" i="1" s="1"/>
  <c r="L14" i="1" s="1"/>
  <c r="C11" i="2" s="1"/>
  <c r="G138" i="1"/>
  <c r="I138" i="1" s="1"/>
  <c r="L138" i="1" s="1"/>
  <c r="I445" i="1" l="1"/>
  <c r="I446" i="1"/>
  <c r="I484" i="1"/>
  <c r="I483" i="1"/>
  <c r="G451" i="1"/>
  <c r="L451" i="1" s="1"/>
  <c r="G453" i="1"/>
  <c r="G454" i="1" s="1"/>
  <c r="I454" i="1" s="1"/>
  <c r="G444" i="1"/>
  <c r="I444" i="1" s="1"/>
  <c r="L444" i="1" s="1"/>
  <c r="I443" i="1"/>
  <c r="L443" i="1" s="1"/>
  <c r="I489" i="1"/>
  <c r="G490" i="1"/>
  <c r="I462" i="1"/>
  <c r="G463" i="1"/>
  <c r="I463" i="1" s="1"/>
  <c r="G460" i="1"/>
  <c r="I460" i="1" s="1"/>
  <c r="I459" i="1"/>
  <c r="L459" i="1" s="1"/>
  <c r="I453" i="1" l="1"/>
  <c r="G491" i="1"/>
  <c r="I491" i="1" s="1"/>
  <c r="I490" i="1"/>
</calcChain>
</file>

<file path=xl/sharedStrings.xml><?xml version="1.0" encoding="utf-8"?>
<sst xmlns="http://schemas.openxmlformats.org/spreadsheetml/2006/main" count="1668" uniqueCount="645">
  <si>
    <t>#PLANILLA DE FORMACIÓN DE PRECIOS PARA SISTEMA POS CARNAVE</t>
  </si>
  <si>
    <t>#COD</t>
  </si>
  <si>
    <t>ARTICULO</t>
  </si>
  <si>
    <t>COD</t>
  </si>
  <si>
    <t>PRESENTACIÓN</t>
  </si>
  <si>
    <t>COSTO CARNAVE</t>
  </si>
  <si>
    <t>BONIF.</t>
  </si>
  <si>
    <t>COSTO C/BONIF.</t>
  </si>
  <si>
    <t>MARGEN %</t>
  </si>
  <si>
    <t>$ PRECIO C/IVA</t>
  </si>
  <si>
    <t>#POLLO ENTERO</t>
  </si>
  <si>
    <t>Lista</t>
  </si>
  <si>
    <t>POLLOS A  05</t>
  </si>
  <si>
    <t xml:space="preserve">CAJON X 20 KG  </t>
  </si>
  <si>
    <t xml:space="preserve">X KG  </t>
  </si>
  <si>
    <t>UNIDAD</t>
  </si>
  <si>
    <t>POLLOS A  06</t>
  </si>
  <si>
    <t>POLLOS A 07</t>
  </si>
  <si>
    <t>POLLOS A 08</t>
  </si>
  <si>
    <t>POLLOS A 09</t>
  </si>
  <si>
    <t>POLLOS A 10</t>
  </si>
  <si>
    <t>POLLOS A 11</t>
  </si>
  <si>
    <t>POLLOS A 12</t>
  </si>
  <si>
    <t>#POLLO TROZADO</t>
  </si>
  <si>
    <t>SUPREMA-PECHUGA S / HUESO</t>
  </si>
  <si>
    <t xml:space="preserve">CAJON X 10 KG  </t>
  </si>
  <si>
    <t>SUPREMA B</t>
  </si>
  <si>
    <t xml:space="preserve">PATA Y MUSLO  </t>
  </si>
  <si>
    <t>ALAS</t>
  </si>
  <si>
    <t>MENUDOS</t>
  </si>
  <si>
    <t>FAJITA DE PECHUGA</t>
  </si>
  <si>
    <t>CARNE SEPARADA MECANICAMENTE</t>
  </si>
  <si>
    <t>#ELABORADOS POLLO</t>
  </si>
  <si>
    <t xml:space="preserve">MILANESAS  PECHUGA  </t>
  </si>
  <si>
    <t>MILANESA DE MUSLO</t>
  </si>
  <si>
    <t>CHORIZO DE POLLO</t>
  </si>
  <si>
    <t>SALCHICHA PARRILLERA DE POLLO</t>
  </si>
  <si>
    <t xml:space="preserve">POLLO ARROLLADO JYQ CONG.  </t>
  </si>
  <si>
    <t>POLLO RELLENO JYQ CONG.</t>
  </si>
  <si>
    <t>MUSLO RELLENO JYQ CONG.</t>
  </si>
  <si>
    <t>MUSLO RELLENO JYQ CONG. GRANEL</t>
  </si>
  <si>
    <t>BROQUETAS X 3 CONG.</t>
  </si>
  <si>
    <t>BROQUETAS X 2 CONG.</t>
  </si>
  <si>
    <t>BROCHETTE SUELTO (ESPADA)</t>
  </si>
  <si>
    <t>BROCHETTE POLLO SUELTO</t>
  </si>
  <si>
    <t>#POLLO DESHUESADO</t>
  </si>
  <si>
    <t>POLLO DESHUESADO</t>
  </si>
  <si>
    <t>MUSLO DESHUESADO CON PIEL</t>
  </si>
  <si>
    <t>MUSLO DESHUESADO SIN PIEL</t>
  </si>
  <si>
    <t xml:space="preserve">MUSLO DESHUESADO C/PIEL  IQF               </t>
  </si>
  <si>
    <t xml:space="preserve">CAJON X 15 KG  </t>
  </si>
  <si>
    <t>SUPREMA FILETEADA</t>
  </si>
  <si>
    <t>CAJON X 15 KILOS</t>
  </si>
  <si>
    <t>#PRODUCTOS ILOLAY</t>
  </si>
  <si>
    <t>LECHE ENTERA LARGA VIDA ILOL</t>
  </si>
  <si>
    <t>CAJA X 12 UNI</t>
  </si>
  <si>
    <t>LECHE DESC.LARGA VIDA ILOLAY</t>
  </si>
  <si>
    <t>MANTECA X 100GR ILOLAY (PRECIOS MÁX)</t>
  </si>
  <si>
    <t>MANTECA ILOLAY X 200GR (PRECIOS MÁX)</t>
  </si>
  <si>
    <t>QUESO RALLADO X 40 GRS</t>
  </si>
  <si>
    <t>QUESO RALLADO X 120 GRS</t>
  </si>
  <si>
    <t>#LACTEOS MILKAUT</t>
  </si>
  <si>
    <t>MANTECA MILKAUT X 100G - CAJA X 20 UN</t>
  </si>
  <si>
    <t>MANTECA MILKAUT X 200G - UNIDAD</t>
  </si>
  <si>
    <t>CREMA DOB.MILKAUT X200 - CAJA X 12 UN</t>
  </si>
  <si>
    <t>CREMA MILKAUT 320CC P.PLAST - CAJA X 12 UN</t>
  </si>
  <si>
    <t>QUESO RALLADO MILKAUT X40 G - CAJA X 20 UN</t>
  </si>
  <si>
    <t>QUESO RALL MILKAUT X120 - UNIDAD</t>
  </si>
  <si>
    <t>CHEDDAR DOYPACK X250 MILKAUT - CAJA X 12 UN</t>
  </si>
  <si>
    <t>QUESO ADLER FONTINA X 100g - UNIDAD</t>
  </si>
  <si>
    <t>QUESO ADLER SALAME X 100g - UNIDAD</t>
  </si>
  <si>
    <t>QUESO ADLER JAMON X 100g - UNIDAD</t>
  </si>
  <si>
    <t>QUESO ADLER AZUL X 100g - UNIDAD</t>
  </si>
  <si>
    <t>QUESO ADLER GRUYERE X 100g - UNIDAD</t>
  </si>
  <si>
    <t>QUESO CREMATTO MILKAUT X 285g - CAJA X 12 UN</t>
  </si>
  <si>
    <t>QUESO CREMATTO BALANCE X285 - CAJA X 12 UN</t>
  </si>
  <si>
    <t>QUESO AZUL BAVARIA - HORMA X KG</t>
  </si>
  <si>
    <t xml:space="preserve">HORMA X KG  </t>
  </si>
  <si>
    <t>LECHE UAT MILKAUT X 1lt</t>
  </si>
  <si>
    <t>LECEHE DESCREMADA UAT MILKAUT X 1lt</t>
  </si>
  <si>
    <t>CHOCOLATADA MILKAUT X 200cc - CAJA X 24 UN</t>
  </si>
  <si>
    <t>CAJA X 24 UNI</t>
  </si>
  <si>
    <t>CHOCOL MILKAUT X 1LT - CAJA X 12 UN</t>
  </si>
  <si>
    <t>DULCE LECHE MILKAUT FAM.X405GR - UNIDAD</t>
  </si>
  <si>
    <t>DULCE LECHE LA CREMERA MILKAUT X320 - CAJA X 12 UN</t>
  </si>
  <si>
    <t>#PRODUCTOS DON YEYO</t>
  </si>
  <si>
    <t>RAVIOLES CARNE Y ESPINACA X 500g - UNIDAD</t>
  </si>
  <si>
    <t>RAVIOLES ESPINACA Y RICOTA X 500g - UNIDAD</t>
  </si>
  <si>
    <t>RAVIOLES 4 QUESOS X 500g - UNIDAD</t>
  </si>
  <si>
    <t>RAVIOLES ESP RICOTA QUESO X 1kg - UNIDAD</t>
  </si>
  <si>
    <t>RAVIOLES ESPINACA Y CARNE X 1kg - UNIDAD</t>
  </si>
  <si>
    <t>CAPELLETIS DON YEYO JAMON Y QUESO X400 - UNIDAD</t>
  </si>
  <si>
    <t>CAPELLETIS DON YEYO CARNE Y JAMON X400 GRS - UNIDAD</t>
  </si>
  <si>
    <t>SORRENTINOS MUZZA/JAMON x 400g - UNIDAD</t>
  </si>
  <si>
    <t>NOQUIS X 500g - UNIDAD</t>
  </si>
  <si>
    <t>TALLARINES CORTE FINO X 500g - UNIDAD</t>
  </si>
  <si>
    <t>DISCOS P/ EMP. FREIR X 12un - UNIDAD</t>
  </si>
  <si>
    <t>DISCOS P/EMP. FREIR X 18un - UNIDAD</t>
  </si>
  <si>
    <t>DISCOS P/EMP. HORNO X 12un - UNIDAD</t>
  </si>
  <si>
    <t>DISCOS P/EMP. CRIOLLAS X 18un - UNIDAD</t>
  </si>
  <si>
    <t>PASCUALINA HOJALDRE - UNIDAD</t>
  </si>
  <si>
    <t>PASCUALINA CRIOLLA - UNIDAD</t>
  </si>
  <si>
    <t>PAN DULCE MILANES DON YEYO X 500g - CAJA X 8 UN</t>
  </si>
  <si>
    <t>PAN DULCE C/CHIP CHOCOLATE DON YEYO X 500g - CAJA X 8 UN</t>
  </si>
  <si>
    <t>PAN DULCE S FRUTA DON YEYO X 400g - CAJA X 8 UN</t>
  </si>
  <si>
    <t>BUDIN VAINILLA DON YEYO X 200g - CAJA X 12 UN</t>
  </si>
  <si>
    <t>BUDIN NARANJA DON YEYO X 200g - CAJA X 12 UN</t>
  </si>
  <si>
    <t>BUDIN VAIN CHIP CHOCOL DON YEYO X 200g - CAJA X 12 UN</t>
  </si>
  <si>
    <t>#PRODUCTOS SEIS MARÍAS</t>
  </si>
  <si>
    <t>ACEITE OLIVA X 250CM3 6 MARI - CAJA X 12 UN</t>
  </si>
  <si>
    <t>ACEITE OLIVA X 500CM3 6 MARI - CAJA X 12 UN</t>
  </si>
  <si>
    <t>ACEITUNAS VERDES FCO X 400g - CAJA X 6 UN</t>
  </si>
  <si>
    <t>#PRODUCTOS UBAJAY</t>
  </si>
  <si>
    <t>MILANESA DE SOJA X 4un - CAJA X 12 UN</t>
  </si>
  <si>
    <t>MILANESA  DE SOJA RELLENA X 4un - CAJA X 12 UN</t>
  </si>
  <si>
    <t>MEDALLON REBOZADO SOJA CEBOLLA Y QUESO X 4un - CAJA X 12 UN</t>
  </si>
  <si>
    <t>#QUESOS TREMBLAY</t>
  </si>
  <si>
    <t>MEDIA HORMA X KG</t>
  </si>
  <si>
    <t>TROZO X KG</t>
  </si>
  <si>
    <t>QUESO BARRA</t>
  </si>
  <si>
    <t>QUESO CREMOSO</t>
  </si>
  <si>
    <t>QUESO PORT SALUD</t>
  </si>
  <si>
    <t>1.0</t>
  </si>
  <si>
    <t>QUESO MUZZARELLA</t>
  </si>
  <si>
    <t>QUESO RALLADO TREMBLAY X 40G - CAJA X 20 UN</t>
  </si>
  <si>
    <t>QUESO RALLADO TREMBLAY X 120g - UNIDAD</t>
  </si>
  <si>
    <t>CREMA X200GRS TREMBLAY - CAJA X 12 UN</t>
  </si>
  <si>
    <t>CREMA X360 GRS TREMBLAY - CAJA X 12 UN</t>
  </si>
  <si>
    <t>QUESO UNTABLE FINAS HIERBAS TREMBLAY X 190g - UNIDAD</t>
  </si>
  <si>
    <t>QUESO UNTABLE CLASICO TREMBLAY X 190g - UNIDAD</t>
  </si>
  <si>
    <t>QUESO UNTABLE JAMON TREMBLAY X 190g - UNIDAD</t>
  </si>
  <si>
    <t>QUESO UNTABLE AZUL TREMBLAY X190g - UNIDAD</t>
  </si>
  <si>
    <t>#QUESOS LA CHACRA</t>
  </si>
  <si>
    <t>QUESO PATEGRAS LA CHACRA</t>
  </si>
  <si>
    <t>HORMA X KG</t>
  </si>
  <si>
    <t>QUESO SARDO LA CHACRA</t>
  </si>
  <si>
    <t>QUESO FONTINA LA CHACRA</t>
  </si>
  <si>
    <t>#QUESOS CARNAVE</t>
  </si>
  <si>
    <t>QUESO CREMOSO CARNAVE</t>
  </si>
  <si>
    <t>QUESO TYBO CARNAVE</t>
  </si>
  <si>
    <t>#QUESO CORLASA</t>
  </si>
  <si>
    <t>QUESO MUZZARELLA CORLASA</t>
  </si>
  <si>
    <t>#QUESOS BERNY CHEESE</t>
  </si>
  <si>
    <t>QUESO PROVOLETA BERNY CHEESE - HORMA X KG</t>
  </si>
  <si>
    <t>MANTECA CRUCELAT X 100g - UNIDAD</t>
  </si>
  <si>
    <t>MANTECA CRUCELAT X 200g - CAJA X 30 UN</t>
  </si>
  <si>
    <t>LECHE LA LA LACTEO LV ENTERA x 1 LT - CAJA X 12 UN</t>
  </si>
  <si>
    <t xml:space="preserve">LECHE ENTERA LV LA LACTEO </t>
  </si>
  <si>
    <t>LECHE LV DESC LA LACTEO X 1 LT - CAJA X 12 UN</t>
  </si>
  <si>
    <t xml:space="preserve">LECHE DESCREMADA LV LA LACTEO </t>
  </si>
  <si>
    <t>#PARRISAL</t>
  </si>
  <si>
    <t>PARRISAL X 400g - CAJA X 6 UN</t>
  </si>
  <si>
    <t>PARRISAL RECARGABLE X 400g - CAJA X 20 UN</t>
  </si>
  <si>
    <t>#PRODUCTOS LA VIRGINIA</t>
  </si>
  <si>
    <t>AJI TRITURADO X25GR - CAJA X 12 UN</t>
  </si>
  <si>
    <t>AJO TRITURADO X50G - CAJA X 12 UN</t>
  </si>
  <si>
    <t>ALBAHACA ALICANTE X20 G - CAJA X 12 UN</t>
  </si>
  <si>
    <t>BICARBONATO X 50 LA VIRGINIA - CAJA X 25 UN</t>
  </si>
  <si>
    <t>CHIMICHURRI LV NAT.INTACT. X25GR - CAJA X 12 UN</t>
  </si>
  <si>
    <t>CHIMICHURRI LV NAT. INTACT. X 50gr - CAJA X 12 UN</t>
  </si>
  <si>
    <t>COCO RALLADO X 50 GRS - UNIDAD</t>
  </si>
  <si>
    <t>COMINO MOLIDO X25GR - CAJA X 12 UN</t>
  </si>
  <si>
    <t>COND. P/CARNES X 25GR - CAJA X 12 UN</t>
  </si>
  <si>
    <t>COND. P PIZZA X 25GR - CAJA X 12 UN</t>
  </si>
  <si>
    <t>COND.P/TUCO X 25g N.I - CAJA X 12 UN</t>
  </si>
  <si>
    <t>COND. P/EMPANADA X 25g N.I - CAJA X 12 UN</t>
  </si>
  <si>
    <t>COND.P/ARROZ NAT.INTACTX25 - CAJA X 12 UN</t>
  </si>
  <si>
    <t>CONDIMENTO P MILANESAS N.I X 25g - CAJA X 12 UN</t>
  </si>
  <si>
    <t>COND. CARNES BLANCAS ALICANTE X 25 GS - CAJA X 12 UN</t>
  </si>
  <si>
    <t>OREGANO X 25GR - CAJA X 12 UN</t>
  </si>
  <si>
    <t>PIMIENTA BCA MOLIDA X 25GR - CAJA X 12 UN</t>
  </si>
  <si>
    <t>PIMIENTA NEGRA MOLIDA X 25GR - CAJA X 12 UN</t>
  </si>
  <si>
    <t>MOLINILLO PIMIENTA BLCA X 45g - CAJA X 6 UN</t>
  </si>
  <si>
    <t>MOLINILLO PIMIENTA NEGRA X 45g - CAJA X 6 UN</t>
  </si>
  <si>
    <t>PIMENTON ALICANTE X 25g - CAJA X 24 UN</t>
  </si>
  <si>
    <t>ROMERO X 15GR - CAJA X 12 UN</t>
  </si>
  <si>
    <t>SALSA BLANCA X40 GR - CAJA X 12 UN</t>
  </si>
  <si>
    <t>SALSA CHAMPIGNON X 35GR - CAJA X 8 UN</t>
  </si>
  <si>
    <t>SALSA 4 QUESOS X37 GR - CAJA X 12 UN</t>
  </si>
  <si>
    <t>CALDOS SAB. CARNE X10 GR - CAJA X 12 UN</t>
  </si>
  <si>
    <t>CALDOS P SAB. GALLINA X7,5GR - CAJA X 12 UN</t>
  </si>
  <si>
    <t>CALDOS P SAB. VERDURAS X10 GR - CAJA X 12 UN</t>
  </si>
  <si>
    <t>CALDO P/SAB VERDURA REDUCIDO EN SODIO X 6gr - CAJA X 12 UN</t>
  </si>
  <si>
    <t>CALDO SAB 4 QUESOS X10 LA VIRGINIA - CAJA X 12 UN</t>
  </si>
  <si>
    <t>CALDOS P SAB. HIERVAS X7,5GR - CAJA X 12 UN</t>
  </si>
  <si>
    <t>CALDO ALBAHACA AJO x8g - CAJA X 12 UN</t>
  </si>
  <si>
    <t>CALDO PUERRO 8G - CAJA X 12 UN</t>
  </si>
  <si>
    <t>CALDO P SAB CHAMPIGNON - CAJA X 12 UN</t>
  </si>
  <si>
    <t>CALDO P SAB PANCETA - CAJA X 12 UN</t>
  </si>
  <si>
    <t>CALDO SAB CREMA Y VERDEO X75G - CAJA X 12 UN</t>
  </si>
  <si>
    <t>COMBO CALDOS VARIOS SABORES EXHIBIDOR - UNIDAD</t>
  </si>
  <si>
    <t>BOLSA / HORNO POLLO FINAS HIERBAS - CAJA X 10 UN</t>
  </si>
  <si>
    <t>BOLSA ALBAHACA AJO P POLLO - CAJA X 10 UN</t>
  </si>
  <si>
    <t>BOLSA CRIOLLA CARNE - CAJA X 10 UN</t>
  </si>
  <si>
    <t>BOLSA P HORNO CARNE AL PIMENTON - CAJA X 10 UN</t>
  </si>
  <si>
    <t>BOLSA HORNO MOSTAZA Y MIEL X 300 - CAJA X 10 UN</t>
  </si>
  <si>
    <t>BOLSA HORNO BARBACOA X300 - CAJA X 10 UN</t>
  </si>
  <si>
    <t>BOLSA HORNO MIX HIERVAS Y ESPECIES X250 - CAJA X 10 UN</t>
  </si>
  <si>
    <t>CEBOLLA DESH NAT.INT X50 GRS - CAJA X 12 UN</t>
  </si>
  <si>
    <t>PROVENZAL X25 NAT.INT - CAJA X 12 UN</t>
  </si>
  <si>
    <t>CAFE LA VIRGINIA EN SAQUITOS X 20un - UNIDAD</t>
  </si>
  <si>
    <t>CAFE LA VIRGINIA CLASICOX100 - CAJA X 6 UN</t>
  </si>
  <si>
    <t>CAFE SUAVE LA VIRGINIA X100 - CAJA X 6 UN</t>
  </si>
  <si>
    <t>CAPPUCCINO LA VIRGINIA X125 - CAJA X 10 UN</t>
  </si>
  <si>
    <t>TE LA VIRGINIA EN SAQUITOS X25 - CAJA X 10 PAQUE</t>
  </si>
  <si>
    <t>MATE COCIDO LITORAL X25 - CAJA X 10 PAQUE</t>
  </si>
  <si>
    <t>TE BOLDO LA VIRGINIA X 25S - CAJA X 6 PAQUET</t>
  </si>
  <si>
    <t>TE MANZANILLA LA VIRGINIA X25 - CAJA X 6 PAQUET</t>
  </si>
  <si>
    <t>TE VERDE LA VIRGINIA X20 - CAJA X 6 PAQUET</t>
  </si>
  <si>
    <t>SOPA CRIOLLA X72 - CAJA X 10 UN</t>
  </si>
  <si>
    <t>SOPA FIDEOS X72 - CAJA X 10 UN</t>
  </si>
  <si>
    <t>SEMILLA DESAYUNO ALICANTE X 150g - CAJA X 12 UN</t>
  </si>
  <si>
    <t>SEMILLA ENSALADA ALICANTE X 150g - CAJA X 12 UN</t>
  </si>
  <si>
    <t>SEMILLAS MIX P COCINAR - CAJA X 12 UN</t>
  </si>
  <si>
    <t>MIX CROCANTE ENSALADA ALICANTE X 55g - CAJA X 12 UN</t>
  </si>
  <si>
    <t>MIX CROCANTE CARNE ALICANTE X 50g - CAJA X 12 UN</t>
  </si>
  <si>
    <t>MIX PICANTE ALICANTE 25G - CAJA X 12 UN</t>
  </si>
  <si>
    <t>MIX CRIOLLO ALICANTE 25G - CAJA X 12 UN</t>
  </si>
  <si>
    <t>MIX FINAS HIERBAS ALICANTE 25G - CAJA X 12 UN</t>
  </si>
  <si>
    <t>MIX ITALIANO ALICANTE 20G - CAJA X 12 UN</t>
  </si>
  <si>
    <t>MIX ORIENTAL ALICANTE 50G - CAJA X 12 UN</t>
  </si>
  <si>
    <t>MIX A LAS BRASAS ALICANTE X25 - CAJA X 12 UN</t>
  </si>
  <si>
    <t>#FIAMBRES LA CASONA</t>
  </si>
  <si>
    <t>MORTADELA FAM X300 LA CASONA - UNIDAD</t>
  </si>
  <si>
    <t>PRIMAVERA FAM X300 LA CASONA - UNIDAD</t>
  </si>
  <si>
    <t>SALAMIN PICADO FINO LA CASONA - UNIDAD</t>
  </si>
  <si>
    <t>SALAMIN PICADO GRUESO LA CASONA - X KG</t>
  </si>
  <si>
    <t>X KG</t>
  </si>
  <si>
    <t>LEBERWURST FINAS HIERVAS LA CASONA X 200g - UNIDAD</t>
  </si>
  <si>
    <t>LEBERWURST PANCETA AHUMADA LA CASONA X 200g - UNIDAD</t>
  </si>
  <si>
    <t>SALCHICHA COCIDA X190 LA CASONA - UNIDAD</t>
  </si>
  <si>
    <t>#FIAMBRE PALADINI</t>
  </si>
  <si>
    <t>JAMON COCIDO FET PALADINI X 200 - UNIDAD</t>
  </si>
  <si>
    <t>JAMON CRUDO PALADINI FETEADO X 120g - UNIDAD</t>
  </si>
  <si>
    <t>MORTADELA FET PALADINI X200 - UNIDAD</t>
  </si>
  <si>
    <t>PALETA COC PALADINI X200 - UNIDAD</t>
  </si>
  <si>
    <t>BONDIOLA FET PALADINI X 200g - UNIDAD</t>
  </si>
  <si>
    <t>MORTAD.FLIAR MINI X300 - UNIDAD</t>
  </si>
  <si>
    <t>SALCHICHA PALADINI X6 - UNIDAD</t>
  </si>
  <si>
    <t>BONDIOLA PALADINI - HORMA X KG</t>
  </si>
  <si>
    <t>SALAME CRESPON PALADINI - HORMA X KG</t>
  </si>
  <si>
    <t>PALETA COCIDA PALADINI - HORMA X KG</t>
  </si>
  <si>
    <t>MORTADELA PALADINI - HORMA X KG</t>
  </si>
  <si>
    <t>SALCHICHON TRIPLE PALADINI - HORMA X KG</t>
  </si>
  <si>
    <t>JAMON COCIDO PALADINI HORMA - HORMA X KG</t>
  </si>
  <si>
    <t>LOMO HORN.LABRATTO - HORMA X KG</t>
  </si>
  <si>
    <t>JAMON CRUDO 1/2 S-H FELA - HORMA X KG</t>
  </si>
  <si>
    <t>FIAMBRE EMPALED.FELA - HORMA X KG</t>
  </si>
  <si>
    <t>FIAMBRE ARROLL POLLO FELA - HORMA X KG</t>
  </si>
  <si>
    <t>#CHACINADOS WELSCHEN</t>
  </si>
  <si>
    <t>SALAMIN SECO WELSCHEN - X KG</t>
  </si>
  <si>
    <t>PALETA COCIDA WELSCHEN - HORMA X KG</t>
  </si>
  <si>
    <t>#CHACINADOS ADA</t>
  </si>
  <si>
    <t>SALAMIN BASTON AL VACIO ADA - X KG</t>
  </si>
  <si>
    <t>#REBOZADOS CONGELADOS</t>
  </si>
  <si>
    <t>MED.MER ESP/QUESO - CAJA X 6 KG</t>
  </si>
  <si>
    <t>MED.MER REBOZADO - CAJA X 6 KG</t>
  </si>
  <si>
    <t>MED.MER TOMATE/QUESO - CAJA X 6 KG</t>
  </si>
  <si>
    <t>FILET MERLUZA REBOZADO - CAJA X 4 KG</t>
  </si>
  <si>
    <t>FILET DE GATUZO A LA ROMANA / LIMON - CAJA X 5 KG</t>
  </si>
  <si>
    <t>MILANESA MERLUZA FINAS HIERBAS - CAJA X 6 KG</t>
  </si>
  <si>
    <t>MED.POLLO REBOZADO - CAJA X 6 KG</t>
  </si>
  <si>
    <t>MED.POLLO JAMON/QUESO - CAJA X 6 KG</t>
  </si>
  <si>
    <t>MED.ESPINACA POLLO QUESO. REB - CAJA X 6 KG</t>
  </si>
  <si>
    <t>PATITAS POLLO JAMON Y QUESO - CAJA X 5 KG</t>
  </si>
  <si>
    <t>PATITAS DE POLLO GRANEL - CAJA X 5 KG</t>
  </si>
  <si>
    <t>BASTONCITO DE MUZZARELLA - CAJA X 5 KG</t>
  </si>
  <si>
    <t>NUGGET POLLO CROCANTE - CAJA X 5 KG</t>
  </si>
  <si>
    <t>TIRITAS PLLO REBOZADAS FINAS HIERBAS - CAJA X 6 KG</t>
  </si>
  <si>
    <t>BOCADITOS ESPINACA Y QUESO - CAJA X 6 KG</t>
  </si>
  <si>
    <t>CROQUETA ESPINACA - CAJA X 6 KG</t>
  </si>
  <si>
    <t>MILANESA VEGETALES Y ARROZ - CAJA X 6 KG</t>
  </si>
  <si>
    <t>#PRODUCTOS MC CAIN</t>
  </si>
  <si>
    <t>PAPA GASTRONOMICA "MC CAIN" - CAJA x 15 KG</t>
  </si>
  <si>
    <t>PAPAS BASTON TRADICIONAL "MC CAIN" - CAJA x 15 KG</t>
  </si>
  <si>
    <t>PAPAS BASTON CORTE CASERO "MC CAIN" - CAJA x 15 KG</t>
  </si>
  <si>
    <t>PAPAS NOISETTES "MC CAIN" - CAJA x 10 KG</t>
  </si>
  <si>
    <t>PAPAS SMILES "MC CAIN" - CAJA x 9 KG</t>
  </si>
  <si>
    <t>PAPAS BASTON ONE FRY - CAJA x 15 KG</t>
  </si>
  <si>
    <t>PAPAS BASTON TRADICIONAL "LAMB WESTON" - CAJA x 15 KG</t>
  </si>
  <si>
    <t>PAPAS BASTON TRADICIONAL "RAPIPAP" - CAJA x 15 KG</t>
  </si>
  <si>
    <t>#VARIOS CONGELADOS</t>
  </si>
  <si>
    <t>MIX FRUTOS ROJOS X 1 KG - CAJA X 5 UN</t>
  </si>
  <si>
    <t>ARANDANOS IQF X 1KG - CAJA X 5 UN</t>
  </si>
  <si>
    <t>MIX PRIMAVERA IQF X 1KG - CAJA X 5 UN</t>
  </si>
  <si>
    <t>MIX RELLENO TARTA ESPINACA X 1 KG - CAJA X 5 UN</t>
  </si>
  <si>
    <t>ACELGA IQF X 1KG - CAJA X 5 UN</t>
  </si>
  <si>
    <t>MIX SOPA VEGETALES X 1 KG - CAJA X 5 UN</t>
  </si>
  <si>
    <t>MIX SALSA DE TOMATE X 1KG - CAJA X 5 UN</t>
  </si>
  <si>
    <t>BROCOLI X 1KG - CAJA X 5 UN</t>
  </si>
  <si>
    <t>CHAMPIGNON EN FETAS X 400 GS - CAJA X 10 UN</t>
  </si>
  <si>
    <t>ESPINACA IQF X 400G - CAJA X 10 UN</t>
  </si>
  <si>
    <t>MIX FRUTOS ROJOS X 400 GRS - CAJA X 15 UN</t>
  </si>
  <si>
    <t>#HAMBURGUESAS CONGELADAS</t>
  </si>
  <si>
    <t>HAMBURGUESA VACUNA X 80g CARNAVE - CAJA x 30 paquetes</t>
  </si>
  <si>
    <t>MEDALLON DE CARNE VACUNA X 80g - CAJA x 30 paquetes</t>
  </si>
  <si>
    <t>HAMBURGUESA POLLO X 80g - CAJA x 30 paquetes</t>
  </si>
  <si>
    <t>MEDALLON GARBANZO Y CALABAZA X 200g - CAJA x 30 paquetes</t>
  </si>
  <si>
    <t>MEDALLON ARROZ Y LENTEJAS X 200g - CAJA x 30 paquetes</t>
  </si>
  <si>
    <t>#SALSAS / ADEREZOS</t>
  </si>
  <si>
    <t>ADEREZO CAESAR TAU DELTA - UNIDAD</t>
  </si>
  <si>
    <t>CHIMICHURRI TAU DELTA - UNIDAD</t>
  </si>
  <si>
    <t>ADEREZO CAESAR LIGHT TAU DELTA - UNIDAD</t>
  </si>
  <si>
    <t>SALSA BARBACOA TAO DELTA - UNIDAD</t>
  </si>
  <si>
    <t>SALSA CHEDAR TAU DELTA - UNIDAD</t>
  </si>
  <si>
    <t>SALSA AGRIDULCE TAU DELTA - UNIDAD</t>
  </si>
  <si>
    <t>MAYONESA C AJO TAU DELTA - UNIDAD</t>
  </si>
  <si>
    <t>SALSA TUCO S/ CARNE DP X 340g - UNIDAD</t>
  </si>
  <si>
    <t>SALSA FILETO DP X 340g - UNIDAD</t>
  </si>
  <si>
    <t>SALSA POMAROLA DP X 340g - UNIDAD</t>
  </si>
  <si>
    <t>SALSA PORTUGUESA DP X 340g - UNIDAD</t>
  </si>
  <si>
    <t>SALSA NAPOLITANA X 340g - UNIDAD</t>
  </si>
  <si>
    <t>SALSA PIZZA DP X 340g - UNIDAD</t>
  </si>
  <si>
    <t>SALSA ROSA ARCOR X 340 - UNIDAD</t>
  </si>
  <si>
    <t>SALSA BOLOGNESA ARCOR X340 - UNIDAD</t>
  </si>
  <si>
    <t>#VARIOS DE ALMACÉN</t>
  </si>
  <si>
    <t>PURE PAPAS FLEISS X125 - CAJA X 15 UN</t>
  </si>
  <si>
    <t>SAL CELUSAL FINA ESTUCHE X 500 GR - UNIDAD</t>
  </si>
  <si>
    <t>SAL CELUSAL ENTREFINA X 1 KG - CAJA X 12 UN</t>
  </si>
  <si>
    <t>AZUCAR COMUN KIKI TIPOA X 1KG - PACK X 10 KG</t>
  </si>
  <si>
    <t>YERBA SINCERIDAD C/PALO X 500 - CAJA X 10 UN</t>
  </si>
  <si>
    <t>YERBA ROSAMONTE COMUN X 500 GR - CAJA X 10 UN</t>
  </si>
  <si>
    <t>JUGO LIMON ZANONI X 500cc - CAJA X 12 UN</t>
  </si>
  <si>
    <t>JUGO LIMON ZANONI X 1lt - CAJA X 6 UN</t>
  </si>
  <si>
    <t>ACEITE NATURA X 900 C.C - CAJA X 15 UN</t>
  </si>
  <si>
    <t>ACEITE CANUELAS X 900cc - CAJA X 12 UN</t>
  </si>
  <si>
    <t>ACEITE VICENTIN X900 - CAJA X 15 UN</t>
  </si>
  <si>
    <t>ACEITE ZANONI GIRASOL X 900cc - CAJA X 12 UN</t>
  </si>
  <si>
    <t>ROCIO VEG DE GIRASOL ZANONI - CAJA X 6 UN</t>
  </si>
  <si>
    <t>VINAGRERA ANTELIA ALCOHOL X 1 P.V.C. - CAJA X 12 UN</t>
  </si>
  <si>
    <t>VINAGRE ZANONI X500 ALCOHOL - CAJA X 12 UN</t>
  </si>
  <si>
    <t>HARINA REINHARINA 000 X 1 KG - CAJA X 10 UN</t>
  </si>
  <si>
    <t>HARINA REINHARINA 0000 X1KG - CAJA X 10 UN</t>
  </si>
  <si>
    <t>HARINA CANUELAS 000 - CAJA X 10 UN</t>
  </si>
  <si>
    <t>HARINA PUREZA LEUDANTE X1KG - CAJA X 10 UN</t>
  </si>
  <si>
    <t>HARINA PUREZA 0000 - CAJA X 10 UN</t>
  </si>
  <si>
    <t>GRISINES RIERA TRADICIONAL X 160 GR - UNIDAD</t>
  </si>
  <si>
    <t>TOSTADAS RIERA CLASICA MESA X 200 GR - UNIDAD</t>
  </si>
  <si>
    <t>JARDINERA INALPA X 300g - UNIDAD</t>
  </si>
  <si>
    <t>ARVEJA NATURAL INALPA X 300g - UNIDAD</t>
  </si>
  <si>
    <t>CHAMPIGNONES BAHIA TROXZO X400 - UNIDAD</t>
  </si>
  <si>
    <t>CHOCLO INALPA AMARILL CREMOSO X 350g - UNIDAD</t>
  </si>
  <si>
    <t>CHOCLO INALPA AMARILLO ENTERO X 300g - UNIDAD</t>
  </si>
  <si>
    <t>PALMITO BAHIA TROZOS X400 - UNIDAD</t>
  </si>
  <si>
    <t>ACEITUNAS MARVAVIC DESC X 200 - CAJA X 15 UN</t>
  </si>
  <si>
    <t>ACEITUNAS MARVAVIC RELLENAS X200 - CAJA X 15 UN</t>
  </si>
  <si>
    <t>LUPINOS EN SAL MUERA MARVAVIC X 200g - CAJA X 15 UN</t>
  </si>
  <si>
    <t>PICKLES MARVAVIC X200 - CAJA X 15 UN</t>
  </si>
  <si>
    <t>PIMIENTOS MORRONES MARVAVIC X250 - CAJA X 10 UN</t>
  </si>
  <si>
    <t>PURE TOMATE MORA X530 - CAJA X 12 UN</t>
  </si>
  <si>
    <t>PURE TOMATE DE LA HUERTA X 530g - CAJA X 12 UN</t>
  </si>
  <si>
    <t>MAIZ PISINGALLO DOROTEO X 400g - CAJA X 10 UN</t>
  </si>
  <si>
    <t>MAIZ PISINGALLO DEL AGRICULTOR X 400g - CAJA X 10 UN</t>
  </si>
  <si>
    <t>GARBANZOS DOROTEO - CAJA X 10 UN</t>
  </si>
  <si>
    <t>LENTEJAS DOROTEO - CAJA X 10 UN</t>
  </si>
  <si>
    <t>LENTEJAS DEL AGRICULTOR X 400g - CAJA X 10 UN</t>
  </si>
  <si>
    <t>LENTEJA INALPA EN LATA X 300g - UNIDAD</t>
  </si>
  <si>
    <t>POROTO ALUBIA DOROTEO - CAJA X 10 UN</t>
  </si>
  <si>
    <t>POLENTA LIVORNO X 500g - CAJA X 10 UN</t>
  </si>
  <si>
    <t>PRESTOPRONTA X 490 GR - UNIDAD</t>
  </si>
  <si>
    <t>PRESTOPRONTA X730 GR - UNIDAD</t>
  </si>
  <si>
    <t>POLENTA LIVORNO X 1kg - CAJA X 10 UN</t>
  </si>
  <si>
    <t>KETCHUP NATURA X250 - CAJA X 12 UN</t>
  </si>
  <si>
    <t>MAYONESA NATURA X 250 DP - CAJA X 12 UN</t>
  </si>
  <si>
    <t>MAYONESA NATURA X 500 DOY PACK - CAJA X 12 UN</t>
  </si>
  <si>
    <t>MAYONESA X125 ZANONI - CAJA X 20 UN</t>
  </si>
  <si>
    <t>MAYONESA CLAS. ZANONI X250 - CAJA X 12 UN</t>
  </si>
  <si>
    <t>MAYONESA CLAS.ZANONI X500 - CAJA X 12 UN</t>
  </si>
  <si>
    <t>MAYONESA ZANONI X 1Kg - CAJA X 8 UN</t>
  </si>
  <si>
    <t>MOSTAZA NATURA X 250 - CAJA X 12 UN</t>
  </si>
  <si>
    <t>SALSA GOLF NATURA X 250 - CAJA X 12 UN</t>
  </si>
  <si>
    <t>CACAO QUILLA X 450 - UNIDAD</t>
  </si>
  <si>
    <t>DURAZNO NATURAL RIO SALADO - CAJA X 12 UN</t>
  </si>
  <si>
    <t>ARROZ TRIMACER BLUE BONNET X500 - CAJA X 10 UN</t>
  </si>
  <si>
    <t>PAN RALLADO MAMA COCINA PLUS X 500 - CAJA X 12 UN</t>
  </si>
  <si>
    <t>REBOZADOR MAMA COCINA FREIR X 500 - CAJA X 12 UN</t>
  </si>
  <si>
    <t>#FIDEOS SECOS</t>
  </si>
  <si>
    <t>FIDEOS BONAVITA SPAGUETI X 500g - CAJA X 20 UN</t>
  </si>
  <si>
    <t>FIDEOS BONAVITA MOSTACHOLI X 500g - CAJA X 15 UN</t>
  </si>
  <si>
    <t>FIDEOS BONAVITA TIRABUZON X 500g - CAJA X 15 UN</t>
  </si>
  <si>
    <t>FIDEOS SOL PAMPEANO SPAGHETTI X 500g - CAJA X 20 UN</t>
  </si>
  <si>
    <t>FIDEOS SOL PAMPEANO TIRABUZON X 500g - CAJA X 15 UN</t>
  </si>
  <si>
    <t>FIDEOS SOL PAMPEANO MOSTACHOL X 500g - CAJA X 15 UN</t>
  </si>
  <si>
    <t>FIDEOS SOL PAMPEANO TALLARIN X 500g - CAJA X 20 UN</t>
  </si>
  <si>
    <t>FIDEOS SOL PAMPEANO TRISABOR X 500g - CAJA X 15 UN</t>
  </si>
  <si>
    <t>#GALLETAS</t>
  </si>
  <si>
    <t>GALLETAS OREO 117GS - UNIDAD</t>
  </si>
  <si>
    <t>GALLETAS PEPITOS 118 GS - UNIDAD</t>
  </si>
  <si>
    <t>CEREALITAS GRANOLA X 170g - UNIDAD</t>
  </si>
  <si>
    <t>GALLETITAS EXPRESS CLAS. 303g   TRIPACK - UNIDAD</t>
  </si>
  <si>
    <t>GALLETITAS VARIEDAD TERRABUSSI - UNIDAD</t>
  </si>
  <si>
    <t>BIZC.9 DE ORO CAUD.AGRID X 215 - UNIDAD</t>
  </si>
  <si>
    <t>BIZC.9 ORO CLASICO X 220 - UNIDAD</t>
  </si>
  <si>
    <t>GALLETITAS PASEO CRACKERS X 300 - UNIDAD</t>
  </si>
  <si>
    <t>GALLETITAS PASEO SALVADO X 300 - UNIDAD</t>
  </si>
  <si>
    <t>GALLETITAS PASEO SESAMO X 300 - UNIDAD</t>
  </si>
  <si>
    <t>#JUGOS EN POLVO</t>
  </si>
  <si>
    <t>JUGO TANG NARANJA - CAJA X 20 UN</t>
  </si>
  <si>
    <t>JUGO TANG MANZANA - CAJA X 20 UN</t>
  </si>
  <si>
    <t>JUGO TANG NARANJA DULCE - CAJA X 20 UN</t>
  </si>
  <si>
    <t>JUGO TANG LIMONADA DULCE - CAJA X 20 UN</t>
  </si>
  <si>
    <t>JUGO CLIGHT NEREIDAS NARANJA - CAJA X 20 UN</t>
  </si>
  <si>
    <t>JUGO CLIGHT MANZANA DELICIOSA - CAJA X 20 UN</t>
  </si>
  <si>
    <t>JUGO CLIGHT NARANJA DULCE - CAJA X 20 UN</t>
  </si>
  <si>
    <t>JUGO CLIGHT LIMONADA - CAJA X 20 UN</t>
  </si>
  <si>
    <t>#HUEVOS</t>
  </si>
  <si>
    <t>HUEVO BLANCO 1</t>
  </si>
  <si>
    <t xml:space="preserve"> CAJON X 30 DOC</t>
  </si>
  <si>
    <t xml:space="preserve"> PACK X 15 DOC.</t>
  </si>
  <si>
    <t xml:space="preserve"> MAPLE X 30 HUEVOS</t>
  </si>
  <si>
    <t>1/2 MAPLE=15 HUEVOS</t>
  </si>
  <si>
    <t xml:space="preserve"> X DOCENA</t>
  </si>
  <si>
    <t xml:space="preserve"> X 1/2 DOCENA</t>
  </si>
  <si>
    <t>HUEVO BLANCO 2</t>
  </si>
  <si>
    <t>HUEVO BLANCO 3</t>
  </si>
  <si>
    <t>HUEVO BLANCO 4</t>
  </si>
  <si>
    <t>HUEVO BLANCO 1/2</t>
  </si>
  <si>
    <t>HUEVO BLANCO 3/4</t>
  </si>
  <si>
    <t>HUEVO BLANCO DOBLE YEMA</t>
  </si>
  <si>
    <t xml:space="preserve">HUEVO BLANCO SUPER  </t>
  </si>
  <si>
    <t xml:space="preserve"> PACK X 10 DOC</t>
  </si>
  <si>
    <t xml:space="preserve"> MAPLE X 20 HUEVOS</t>
  </si>
  <si>
    <t xml:space="preserve">HUEVO BCO.2 EST.X 1/2  </t>
  </si>
  <si>
    <t xml:space="preserve">HUEVO BCO.3 EST.X 1/2  </t>
  </si>
  <si>
    <t>HUEVO BCO.3 EST.X DOC.</t>
  </si>
  <si>
    <t>HUEVO BCO.2 EST.X DOC.</t>
  </si>
  <si>
    <t>HUEVO BCO.TERMO 1</t>
  </si>
  <si>
    <t>HUEVO BCO.TERMO 2</t>
  </si>
  <si>
    <t>HUEVO BCO.TERMO 3</t>
  </si>
  <si>
    <t>HUEVO BLCO MAXIPACK X6 CARNAVE</t>
  </si>
  <si>
    <t>HUEVO BLCO MAXIPACK X12 CARNAVE</t>
  </si>
  <si>
    <t>HUEVO COLOR 1</t>
  </si>
  <si>
    <t>HUEVO COLOR 2</t>
  </si>
  <si>
    <t>HUEVO COLOR SUPER</t>
  </si>
  <si>
    <t>HUEVO COLOR X 6 LIBRE DE JAULA</t>
  </si>
  <si>
    <t>HUEVO COLOR 2 EST.X 1/2 DOC.</t>
  </si>
  <si>
    <t>HUEVO COLOR 3 EST.X 1/2 DOC.</t>
  </si>
  <si>
    <t xml:space="preserve">HUEVO COLOR 2 EST.X DOC.  </t>
  </si>
  <si>
    <t>HUEVO COLOR 2 EST.X DOC.</t>
  </si>
  <si>
    <t>HUEVO COLOR 3 EST.X DOC.</t>
  </si>
  <si>
    <t>HUEVO COLOR TERMO 1</t>
  </si>
  <si>
    <t>HUEVO COLOR TERMO 2</t>
  </si>
  <si>
    <t>HUEVO COLOR TERMO 3</t>
  </si>
  <si>
    <t>HUEVO COLOR MAXIPACK X6 CARNAVE</t>
  </si>
  <si>
    <t>HUEVO COLOR MAXIPACK X12 CARNAVE</t>
  </si>
  <si>
    <t>#HUEVO DESHIDRATADO</t>
  </si>
  <si>
    <t>HUEVO ENTERO EN POLVO - BOLSA X 20KG</t>
  </si>
  <si>
    <t>ALBUMINA EN POLVO COMUN - BOLSA X 20KG</t>
  </si>
  <si>
    <t>HUEVO ENTERO EN POLVO - BALDE X 1,5 KG</t>
  </si>
  <si>
    <t>YEMA DE HUEVO EN POLVO - BALDE X 1,5 KG</t>
  </si>
  <si>
    <t>ALBUMINA EN POLVO COMUN - BALDE X 1,5 KG</t>
  </si>
  <si>
    <t>ALBUMINA EN POLVO ALTO BATIDO - BALDE X 1,5 KG</t>
  </si>
  <si>
    <t>HUEVO ENTERO EN POLVO - DISPLAY x 16 sobres (1,2 kg)</t>
  </si>
  <si>
    <t>CLARA EN POLVO - DISPLAY x 16 sobres (0,384 kg)</t>
  </si>
  <si>
    <t>ALBUMINA DE HUEVO EN POLVO OVOFOOD VITAL - Chocolate - Pote x 906g</t>
  </si>
  <si>
    <t>ALBUMINA DE HUEVO EN POLVO OVOFOOD VITAL - Vainilla - POTE x 908g</t>
  </si>
  <si>
    <t>ALBUMINA DE HUEVO EN POLVO OVOFOOD VITAL - Natural - POTE x 908g</t>
  </si>
  <si>
    <t>PECETO (ENV. AL VACIO)</t>
  </si>
  <si>
    <t>FALDA VACUNA FRACC ENV. AL VACIO</t>
  </si>
  <si>
    <t>FALDA EXPORTACIÓN</t>
  </si>
  <si>
    <t>JAMON CUADRADO NOVILLO</t>
  </si>
  <si>
    <t>JAMON CUADRADO FILETEADO FRACC ENV. AL VACIO (sin stock)</t>
  </si>
  <si>
    <t>BOLA DE LOMO NOVILLO</t>
  </si>
  <si>
    <t xml:space="preserve">NALGA DE ADENTRO SIN TAPA (sin stock)                         </t>
  </si>
  <si>
    <t>CARNE CHICA VACUNA (sin stock)</t>
  </si>
  <si>
    <t xml:space="preserve">COLITA CUADRIL ENV. AL VACIO </t>
  </si>
  <si>
    <t>TAPA DE ASADO ENV. AL VACIO</t>
  </si>
  <si>
    <t>MATAMBRE NOVILLITO (ENV. AL VACIO)</t>
  </si>
  <si>
    <t>VACIO NOVILLITO (ENV. AL VACIO)</t>
  </si>
  <si>
    <t>BIFE ANCHO ENV. AL VACIO</t>
  </si>
  <si>
    <t>MARUCHA DESHUESADA (ENV. AL VACIO)</t>
  </si>
  <si>
    <t>NALGA C/TAPA ENTERA AL VACIO</t>
  </si>
  <si>
    <t>NALGA FRANCCIONADA AL VACIO (sin stock)</t>
  </si>
  <si>
    <t>TAPA DE NALGA (ENV. AL VACIO)</t>
  </si>
  <si>
    <t xml:space="preserve">ROAD BEEF VACUNO ENV. AL VACIO </t>
  </si>
  <si>
    <t xml:space="preserve">TAPA CUADRIL VACUNO ENV. AL VACIO </t>
  </si>
  <si>
    <t>CUADRIL ENTERO ENV. AL VACIO</t>
  </si>
  <si>
    <t>BIFES PALETA VACUNO ENV. AL VACIO (sin stock)</t>
  </si>
  <si>
    <t xml:space="preserve">CARACU ENV. AL VACIO </t>
  </si>
  <si>
    <t>BIFE ANGOSTO  ENV. AL VACIO</t>
  </si>
  <si>
    <t>BOLA DE LOMO  FILETEADO FRACC ENV. AL VACIO (sin stock)</t>
  </si>
  <si>
    <t>CUADRIL FRACC. ENV. AL VACIO (sin stock)</t>
  </si>
  <si>
    <t>LOMO VACUNO ENV. AL VACIO</t>
  </si>
  <si>
    <t>PECETO VACUNO FRACC. ENV. AL VACIO</t>
  </si>
  <si>
    <t xml:space="preserve">CARNE PICADA ESPECIAL ENV. AL VACIO </t>
  </si>
  <si>
    <t>TORTUGUITA ENV. AL VACIO</t>
  </si>
  <si>
    <t xml:space="preserve">BIFES DE NALGA P/MILANESAS </t>
  </si>
  <si>
    <t xml:space="preserve">COSTILLA DEL MEDIO ENV. AL VACIO </t>
  </si>
  <si>
    <t>ENTRAÑA ENV. AL VACIO (sin stock)</t>
  </si>
  <si>
    <t>COSTILLA DE EXPORTACION</t>
  </si>
  <si>
    <t>MEDIA RES NOVILLITO</t>
  </si>
  <si>
    <t>#ELABORADOS VACUNO</t>
  </si>
  <si>
    <t>CHORIZOS DE CARNE - X KG</t>
  </si>
  <si>
    <t>CHORIZO PREMIUN ADA - X KG</t>
  </si>
  <si>
    <t>xKG</t>
  </si>
  <si>
    <t>#ACHURAS</t>
  </si>
  <si>
    <t>MONDONGO - X KG</t>
  </si>
  <si>
    <t>HIGADO - X KG</t>
  </si>
  <si>
    <t>RINON - X KG</t>
  </si>
  <si>
    <t>TRIPA GORDA - X KG</t>
  </si>
  <si>
    <t>CHINCHULIN - X KG</t>
  </si>
  <si>
    <t>CORAZON - X KG</t>
  </si>
  <si>
    <t>QUIJADA - X KG</t>
  </si>
  <si>
    <t>LENGUA - X KG</t>
  </si>
  <si>
    <t>RABO - X KG</t>
  </si>
  <si>
    <t>SESO - X KG</t>
  </si>
  <si>
    <t>ENTRANA - X KG</t>
  </si>
  <si>
    <t>MOLLEJA - X KG</t>
  </si>
  <si>
    <t>ACHURAS PARRILLADA - X KG</t>
  </si>
  <si>
    <t>TRIPA GORDA + CHINCHULIN - X KG</t>
  </si>
  <si>
    <t>#CORTES DE CERDO</t>
  </si>
  <si>
    <t>COSTELETA DE CERDO - X KG</t>
  </si>
  <si>
    <t>CARRE DE CERDO - X KG</t>
  </si>
  <si>
    <t>PECHITO DE CERDO - X KG</t>
  </si>
  <si>
    <t>PECHITO CERDO CORTADO EN TIRAS - X KG</t>
  </si>
  <si>
    <t>PECHITO CERDO DOBLE MANTO - X KG</t>
  </si>
  <si>
    <t>RIBS DE PECHO DE CERDO - X KG</t>
  </si>
  <si>
    <t>RIBS DE CARRE - X KG</t>
  </si>
  <si>
    <t>VACIO DE CERDO - X KG</t>
  </si>
  <si>
    <t>MATAMBRE DE CERDO - X KG</t>
  </si>
  <si>
    <t>MARUCHA DE CERDO - X KG</t>
  </si>
  <si>
    <t>CUERITO DE CERDO - X KG</t>
  </si>
  <si>
    <t>PATITAS DE CERDO - X KG</t>
  </si>
  <si>
    <t>HUESOS DE CERDO - X KG</t>
  </si>
  <si>
    <t>PANCETA POR KG. - X KG</t>
  </si>
  <si>
    <t>GARRONES DE CERDO - X KG</t>
  </si>
  <si>
    <t>CARNE DE CERDO CHICA - X KG</t>
  </si>
  <si>
    <t>TOCINO - X KG</t>
  </si>
  <si>
    <t>CINTA DE LOMO DE CERDO - X KG</t>
  </si>
  <si>
    <t>CUARTO TRASERO CERDO - X KG</t>
  </si>
  <si>
    <t>CHURRASCO DE CERDO - X KG</t>
  </si>
  <si>
    <t>SOLOMILLO DE CERDO - X KG</t>
  </si>
  <si>
    <t>BONDIOLA - X KG</t>
  </si>
  <si>
    <t>MIX PULPAS DE CERDO - X KG</t>
  </si>
  <si>
    <t>#ELABORADO DE CERDO</t>
  </si>
  <si>
    <t>CHORIZO DE CERDO - X KG</t>
  </si>
  <si>
    <t>SALCHICHA PARRILLERA DE CERD - X KG</t>
  </si>
  <si>
    <t>MORCILLA - X KG</t>
  </si>
  <si>
    <t>MORCILLA PARRILLERA ENVASADA AL VACIO - X KG</t>
  </si>
  <si>
    <t>ARTÍCULOS DE TERCEROS</t>
  </si>
  <si>
    <t>QUESO AZUL TREMBLAY MEDIA HORMA - MEDIA HORMA X KG</t>
  </si>
  <si>
    <t>QUESO PATEGRAS TREMBLAY - HORMA X KG</t>
  </si>
  <si>
    <t>QUESO SARDO TREMBLAY - HORMA X KG</t>
  </si>
  <si>
    <t>MIX LENTEJAS CONOSUD X 1KG - CAJA X 5 UN</t>
  </si>
  <si>
    <t>FRUTILLAS IQF X 1 Kg - CAJA X 5 UN</t>
  </si>
  <si>
    <t>CHORIZO DE CERDO CON MORRONES Y QUESO - X KG</t>
  </si>
  <si>
    <t>ALBUMINA DE HUEVO EN POLVO OVOFOOD VITAL - Chocolate - POTE x 454g</t>
  </si>
  <si>
    <t>ALBUMINA DE HUEVO EN POLVO OVOFOOD VITAL - Vainilla - POTE x 454g</t>
  </si>
  <si>
    <t>ALBUMINA DE HUEVO EN POLVO OVOFOOD VITAL - Natural - POTE x 454g</t>
  </si>
  <si>
    <t>Codigo ART</t>
  </si>
  <si>
    <t xml:space="preserve">LISTA </t>
  </si>
  <si>
    <t>Precio final</t>
  </si>
  <si>
    <t>CARBON X 5KG</t>
  </si>
  <si>
    <t>LINEA COCA 1,5</t>
  </si>
  <si>
    <t>LINEA COCA 2,25</t>
  </si>
  <si>
    <t>LINEA COCA 0,500</t>
  </si>
  <si>
    <t>CEPITA 1LTS</t>
  </si>
  <si>
    <t>CEPITA FRESH 1,5</t>
  </si>
  <si>
    <t>POWERADE 500CC</t>
  </si>
  <si>
    <t>AGUA 500CC</t>
  </si>
  <si>
    <t>AGUA TORASSO 2LTS</t>
  </si>
  <si>
    <t>SODA SIFON</t>
  </si>
  <si>
    <t>AQUARIUS 1,5LTS</t>
  </si>
  <si>
    <t>AGUA BAGGIO 1,5 LTS</t>
  </si>
  <si>
    <t>BAGGIO 1LTS</t>
  </si>
  <si>
    <t>BAGGIO X 200</t>
  </si>
  <si>
    <t>GASEOSA BAGGIO</t>
  </si>
  <si>
    <t>PRITTY 1,5</t>
  </si>
  <si>
    <t>PRITTY 2,250</t>
  </si>
  <si>
    <t>GANCIA</t>
  </si>
  <si>
    <t>FERNET LITRO</t>
  </si>
  <si>
    <t>FERNET X 450</t>
  </si>
  <si>
    <t>FERNET X 750</t>
  </si>
  <si>
    <t>AMARGO OBRERO</t>
  </si>
  <si>
    <t>CAMPARI 1LTS</t>
  </si>
  <si>
    <t>SIDRA</t>
  </si>
  <si>
    <t>APEROL</t>
  </si>
  <si>
    <t>SANTA JULIA MALBEC</t>
  </si>
  <si>
    <t>SENSEI</t>
  </si>
  <si>
    <t>NORTON COSECHA TARDIA</t>
  </si>
  <si>
    <t>DON VALENTIN</t>
  </si>
  <si>
    <t>PROFUGO</t>
  </si>
  <si>
    <t>CLASICO GOYENECHEA</t>
  </si>
  <si>
    <t>CORDERO CON PIEL DE LOBO</t>
  </si>
  <si>
    <t>OVEJA BLACK</t>
  </si>
  <si>
    <t>CUATRO MONOS LOCOS</t>
  </si>
  <si>
    <t>DILEMA</t>
  </si>
  <si>
    <t>SANTA JULIA CHENIN DULCE NATURAL</t>
  </si>
  <si>
    <t xml:space="preserve">COSECHA TARDIA ROSADO NORTON </t>
  </si>
  <si>
    <t>RESERO BLANCO</t>
  </si>
  <si>
    <t>ESTANCIA MENDOZA BLANCO</t>
  </si>
  <si>
    <t>RESERO TINTO</t>
  </si>
  <si>
    <t>TORO TINTO</t>
  </si>
  <si>
    <t>TORO BLANCO</t>
  </si>
  <si>
    <t>SALES SABORIZADAS</t>
  </si>
  <si>
    <t>SAL MARINA GOURMET</t>
  </si>
  <si>
    <t>PAN</t>
  </si>
  <si>
    <t>SNACK CROWWIE PIZZA/JAMON Y QUESO</t>
  </si>
  <si>
    <t>TORTILLAS</t>
  </si>
  <si>
    <t>PIONONO</t>
  </si>
  <si>
    <t>PAN PARA PANCHO</t>
  </si>
  <si>
    <t>PAN HAMBURGUESA</t>
  </si>
  <si>
    <t>PAN MULTISEMILLAS</t>
  </si>
  <si>
    <t>PAN SALVADO</t>
  </si>
  <si>
    <t>PAN LACTEADO</t>
  </si>
  <si>
    <t>YOGURT DESCREMADO LITRO</t>
  </si>
  <si>
    <t>YOGURT LITRO</t>
  </si>
  <si>
    <t>YOGUR FIRME POTE 190</t>
  </si>
  <si>
    <t>YOGUR DESCREMADO POTE 190</t>
  </si>
  <si>
    <t xml:space="preserve">YOGURT CON CEREAL </t>
  </si>
  <si>
    <t>YOGURT NATURAL S/ENDULZAR</t>
  </si>
  <si>
    <t>EMPANADAS  1/2 DOC</t>
  </si>
  <si>
    <t>EMPANADAS JYQ 1/2 DOC</t>
  </si>
  <si>
    <t>LEÑA PARAISO</t>
  </si>
  <si>
    <t>LEÑA EUCALIPTO</t>
  </si>
  <si>
    <t>FOCCACIA</t>
  </si>
  <si>
    <t>CHIPA X DOCENA</t>
  </si>
  <si>
    <t>AVENA</t>
  </si>
  <si>
    <t>SALSA JALISKO</t>
  </si>
  <si>
    <t>ENSALADA FRESCA</t>
  </si>
  <si>
    <t>GIACOMO CAPELETTINI</t>
  </si>
  <si>
    <t>TOMATES PERITAS ENTEROS</t>
  </si>
  <si>
    <t>FIDEOS PARA SOPA</t>
  </si>
  <si>
    <t xml:space="preserve">AVENA </t>
  </si>
  <si>
    <t>MAXI ROLLO FELPITA</t>
  </si>
  <si>
    <t>ROLLO COCINA X 3</t>
  </si>
  <si>
    <t>HIGIENICO X 4</t>
  </si>
  <si>
    <t>MEMBRILLO DULCOR</t>
  </si>
  <si>
    <t>DULCE DE BATATA DULCOR</t>
  </si>
  <si>
    <t>QUENTO PAPAS/CHIZITOS/BATATITAS/NACHOS</t>
  </si>
  <si>
    <t>GRASA BOBINA</t>
  </si>
  <si>
    <t>ALFAJORCITOS X5</t>
  </si>
  <si>
    <t>CHORIZO COLORADO</t>
  </si>
  <si>
    <t>MILA CASERA</t>
  </si>
  <si>
    <t>MERMELADA DULCOR</t>
  </si>
  <si>
    <t>ROSCA LA SALTEÑA</t>
  </si>
  <si>
    <t>ARTICULO COMODIN</t>
  </si>
  <si>
    <t>MERMELADA CORMILLOT S/AZUCAR</t>
  </si>
  <si>
    <t>AGUA TONICA</t>
  </si>
  <si>
    <t>POMELO</t>
  </si>
  <si>
    <t>CREMA x 200 ILOLAY</t>
  </si>
  <si>
    <t>1/2 DOCENA HUEVOS</t>
  </si>
  <si>
    <t>1 DOCENA HUEVOS</t>
  </si>
  <si>
    <t>de terceros</t>
  </si>
  <si>
    <t>PAPAS PRINGLES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</si>
</sst>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&quot; &quot;%"/>
    <numFmt numFmtId="165" formatCode="0&quot; &quot;%"/>
    <numFmt numFmtId="166" formatCode="#.00"/>
  </numFmts>
  <fonts count="30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0"/>
      <color rgb="FF000000"/>
      <name val="Arial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Droid Sans Devanagari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sz val="8"/>
      <name val="Calibri"/>
      <family val="2"/>
    </font>
    <font>
      <b/>
      <sz val="10"/>
      <name val="Arial"/>
      <family val="2"/>
    </font>
    <font>
      <b/>
      <sz val="12"/>
      <color indexed="16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7E4BD"/>
        <bgColor rgb="FFD7E4BD"/>
      </patternFill>
    </fill>
    <fill>
      <patternFill patternType="solid">
        <fgColor rgb="FFFF6D6D"/>
        <bgColor rgb="FFFF6D6D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theme="4" tint="0.59999389629810485"/>
        <bgColor rgb="FFB4C7D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A95"/>
        <bgColor rgb="FFFFAA9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2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232627"/>
      </left>
      <right style="thin">
        <color rgb="FF232627"/>
      </right>
      <top style="thin">
        <color rgb="FF232627"/>
      </top>
      <bottom/>
      <diagonal/>
    </border>
    <border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232627"/>
      </left>
      <right/>
      <top style="thin">
        <color rgb="FF232627"/>
      </top>
      <bottom style="thin">
        <color rgb="FF232627"/>
      </bottom>
      <diagonal/>
    </border>
    <border>
      <left/>
      <right/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000000"/>
      </bottom>
      <diagonal/>
    </border>
    <border>
      <left style="thin">
        <color rgb="FF232627"/>
      </left>
      <right style="thin">
        <color rgb="FF232627"/>
      </right>
      <top/>
      <bottom style="thin">
        <color rgb="FF23262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32627"/>
      </bottom>
      <diagonal/>
    </border>
    <border>
      <left style="thin">
        <color rgb="FF000000"/>
      </left>
      <right style="thin">
        <color rgb="FF000000"/>
      </right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232627"/>
      </bottom>
      <diagonal/>
    </border>
    <border>
      <left/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 style="thin">
        <color rgb="FF232627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/>
      <right/>
      <top style="thin">
        <color rgb="FF232627"/>
      </top>
      <bottom/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/>
      <diagonal/>
    </border>
    <border>
      <left style="thin">
        <color rgb="FF232627"/>
      </left>
      <right/>
      <top style="thin">
        <color rgb="FF000000"/>
      </top>
      <bottom style="thin">
        <color rgb="FF000000"/>
      </bottom>
      <diagonal/>
    </border>
    <border>
      <left style="thin">
        <color rgb="FF232627"/>
      </left>
      <right/>
      <top style="thin">
        <color rgb="FF000000"/>
      </top>
      <bottom style="thin">
        <color rgb="FF232627"/>
      </bottom>
      <diagonal/>
    </border>
    <border>
      <left/>
      <right/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/>
      <bottom style="thin">
        <color rgb="FF232627"/>
      </bottom>
      <diagonal/>
    </border>
    <border>
      <left style="thin">
        <color rgb="FF232627"/>
      </left>
      <right/>
      <top/>
      <bottom/>
      <diagonal/>
    </border>
    <border>
      <left style="thin">
        <color rgb="FF232627"/>
      </left>
      <right style="thin">
        <color rgb="FF232627"/>
      </right>
      <top/>
      <bottom/>
      <diagonal/>
    </border>
    <border>
      <left/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31363B"/>
      </bottom>
      <diagonal/>
    </border>
    <border>
      <left style="thin">
        <color rgb="FF232627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32627"/>
      </bottom>
      <diagonal/>
    </border>
    <border>
      <left style="thin">
        <color indexed="64"/>
      </left>
      <right style="thin">
        <color indexed="64"/>
      </right>
      <top style="thin">
        <color rgb="FF232627"/>
      </top>
      <bottom style="thin">
        <color rgb="FF232627"/>
      </bottom>
      <diagonal/>
    </border>
    <border>
      <left style="thin">
        <color rgb="FF000000"/>
      </left>
      <right style="thin">
        <color rgb="FF232627"/>
      </right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232627"/>
      </left>
      <right/>
      <top style="thin">
        <color rgb="FF232627"/>
      </top>
      <bottom/>
      <diagonal/>
    </border>
    <border>
      <left style="thin">
        <color indexed="63"/>
      </left>
      <right/>
      <top/>
      <bottom/>
      <diagonal/>
    </border>
    <border>
      <left/>
      <right/>
      <top style="medium">
        <color indexed="63"/>
      </top>
      <bottom style="medium">
        <color indexed="63"/>
      </bottom>
      <diagonal/>
    </border>
  </borders>
  <cellStyleXfs count="26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5" fontId="5" fillId="0" borderId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12" fillId="8" borderId="6" applyNumberFormat="0" applyProtection="0"/>
    <xf numFmtId="165" fontId="5" fillId="0" borderId="0" applyBorder="0" applyProtection="0"/>
    <xf numFmtId="165" fontId="5" fillId="0" borderId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4" fillId="9" borderId="0" applyNumberFormat="0" applyBorder="0" applyProtection="0"/>
    <xf numFmtId="0" fontId="4" fillId="0" borderId="0" applyNumberFormat="0" applyBorder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15" fillId="0" borderId="0" xfId="0" applyFont="1"/>
    <xf numFmtId="0" fontId="16" fillId="10" borderId="7" xfId="0" applyFont="1" applyFill="1" applyBorder="1" applyAlignment="1">
      <alignment horizontal="center" vertical="center"/>
    </xf>
    <xf numFmtId="4" fontId="17" fillId="11" borderId="8" xfId="0" applyNumberFormat="1" applyFont="1" applyFill="1" applyBorder="1" applyAlignment="1">
      <alignment horizontal="center" vertical="center" wrapText="1"/>
    </xf>
    <xf numFmtId="4" fontId="16" fillId="10" borderId="7" xfId="0" applyNumberFormat="1" applyFont="1" applyFill="1" applyBorder="1" applyAlignment="1">
      <alignment horizontal="center" vertical="center"/>
    </xf>
    <xf numFmtId="165" fontId="16" fillId="10" borderId="7" xfId="7" applyFont="1" applyFill="1" applyBorder="1" applyAlignment="1">
      <alignment horizontal="center" vertical="center"/>
    </xf>
    <xf numFmtId="2" fontId="16" fillId="10" borderId="7" xfId="0" applyNumberFormat="1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left" vertical="center"/>
    </xf>
    <xf numFmtId="0" fontId="18" fillId="12" borderId="10" xfId="0" applyFont="1" applyFill="1" applyBorder="1"/>
    <xf numFmtId="0" fontId="18" fillId="12" borderId="10" xfId="0" applyFont="1" applyFill="1" applyBorder="1" applyAlignment="1">
      <alignment horizontal="left"/>
    </xf>
    <xf numFmtId="4" fontId="18" fillId="12" borderId="10" xfId="0" applyNumberFormat="1" applyFont="1" applyFill="1" applyBorder="1"/>
    <xf numFmtId="4" fontId="19" fillId="12" borderId="10" xfId="0" applyNumberFormat="1" applyFont="1" applyFill="1" applyBorder="1" applyAlignment="1">
      <alignment horizontal="center"/>
    </xf>
    <xf numFmtId="1" fontId="19" fillId="12" borderId="10" xfId="7" applyNumberFormat="1" applyFont="1" applyFill="1" applyBorder="1" applyAlignment="1">
      <alignment horizontal="center"/>
    </xf>
    <xf numFmtId="2" fontId="20" fillId="12" borderId="10" xfId="0" applyNumberFormat="1" applyFont="1" applyFill="1" applyBorder="1"/>
    <xf numFmtId="0" fontId="16" fillId="0" borderId="0" xfId="0" applyFont="1" applyAlignment="1">
      <alignment vertical="center"/>
    </xf>
    <xf numFmtId="0" fontId="21" fillId="13" borderId="9" xfId="0" applyFont="1" applyFill="1" applyBorder="1" applyAlignment="1">
      <alignment horizontal="right"/>
    </xf>
    <xf numFmtId="0" fontId="10" fillId="13" borderId="10" xfId="0" applyFont="1" applyFill="1" applyBorder="1" applyAlignment="1">
      <alignment horizontal="left"/>
    </xf>
    <xf numFmtId="0" fontId="21" fillId="13" borderId="10" xfId="0" applyFont="1" applyFill="1" applyBorder="1" applyAlignment="1">
      <alignment horizontal="right"/>
    </xf>
    <xf numFmtId="0" fontId="21" fillId="13" borderId="10" xfId="0" applyFont="1" applyFill="1" applyBorder="1" applyAlignment="1">
      <alignment horizontal="left"/>
    </xf>
    <xf numFmtId="4" fontId="17" fillId="12" borderId="8" xfId="0" applyNumberFormat="1" applyFont="1" applyFill="1" applyBorder="1" applyAlignment="1">
      <alignment horizontal="right"/>
    </xf>
    <xf numFmtId="165" fontId="22" fillId="13" borderId="10" xfId="7" applyFont="1" applyFill="1" applyBorder="1" applyAlignment="1">
      <alignment horizontal="right"/>
    </xf>
    <xf numFmtId="4" fontId="21" fillId="13" borderId="10" xfId="0" applyNumberFormat="1" applyFont="1" applyFill="1" applyBorder="1" applyAlignment="1">
      <alignment horizontal="right"/>
    </xf>
    <xf numFmtId="164" fontId="22" fillId="13" borderId="10" xfId="7" applyNumberFormat="1" applyFont="1" applyFill="1" applyBorder="1" applyAlignment="1">
      <alignment horizontal="right"/>
    </xf>
    <xf numFmtId="2" fontId="20" fillId="13" borderId="8" xfId="0" applyNumberFormat="1" applyFont="1" applyFill="1" applyBorder="1"/>
    <xf numFmtId="49" fontId="23" fillId="0" borderId="0" xfId="0" applyNumberFormat="1" applyFont="1" applyAlignment="1">
      <alignment vertical="center"/>
    </xf>
    <xf numFmtId="0" fontId="21" fillId="0" borderId="11" xfId="0" applyFont="1" applyBorder="1" applyAlignment="1">
      <alignment horizontal="right"/>
    </xf>
    <xf numFmtId="0" fontId="21" fillId="0" borderId="11" xfId="0" applyFont="1" applyBorder="1" applyAlignment="1">
      <alignment horizontal="left"/>
    </xf>
    <xf numFmtId="4" fontId="21" fillId="0" borderId="11" xfId="0" applyNumberFormat="1" applyFont="1" applyBorder="1" applyAlignment="1">
      <alignment horizontal="right"/>
    </xf>
    <xf numFmtId="165" fontId="22" fillId="0" borderId="11" xfId="7" applyFont="1" applyBorder="1" applyAlignment="1">
      <alignment horizontal="right"/>
    </xf>
    <xf numFmtId="164" fontId="22" fillId="0" borderId="11" xfId="7" applyNumberFormat="1" applyFont="1" applyBorder="1" applyAlignment="1">
      <alignment horizontal="right"/>
    </xf>
    <xf numFmtId="2" fontId="20" fillId="0" borderId="12" xfId="0" applyNumberFormat="1" applyFont="1" applyBorder="1"/>
    <xf numFmtId="0" fontId="21" fillId="0" borderId="13" xfId="0" applyFont="1" applyBorder="1" applyAlignment="1">
      <alignment horizontal="right"/>
    </xf>
    <xf numFmtId="0" fontId="21" fillId="0" borderId="13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4" fontId="21" fillId="0" borderId="13" xfId="0" applyNumberFormat="1" applyFont="1" applyBorder="1" applyAlignment="1">
      <alignment horizontal="right"/>
    </xf>
    <xf numFmtId="165" fontId="22" fillId="0" borderId="13" xfId="7" applyFont="1" applyBorder="1" applyAlignment="1">
      <alignment horizontal="right"/>
    </xf>
    <xf numFmtId="164" fontId="22" fillId="0" borderId="13" xfId="7" applyNumberFormat="1" applyFont="1" applyBorder="1" applyAlignment="1">
      <alignment horizontal="right"/>
    </xf>
    <xf numFmtId="2" fontId="20" fillId="0" borderId="8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14" xfId="0" applyFont="1" applyBorder="1" applyAlignment="1">
      <alignment horizontal="left"/>
    </xf>
    <xf numFmtId="4" fontId="21" fillId="0" borderId="14" xfId="0" applyNumberFormat="1" applyFont="1" applyBorder="1" applyAlignment="1">
      <alignment horizontal="right"/>
    </xf>
    <xf numFmtId="165" fontId="22" fillId="0" borderId="14" xfId="7" applyFont="1" applyBorder="1" applyAlignment="1">
      <alignment horizontal="right"/>
    </xf>
    <xf numFmtId="164" fontId="22" fillId="0" borderId="14" xfId="7" applyNumberFormat="1" applyFont="1" applyBorder="1" applyAlignment="1">
      <alignment horizontal="right"/>
    </xf>
    <xf numFmtId="2" fontId="20" fillId="0" borderId="7" xfId="0" applyNumberFormat="1" applyFont="1" applyBorder="1"/>
    <xf numFmtId="165" fontId="20" fillId="12" borderId="10" xfId="7" applyFont="1" applyFill="1" applyBorder="1" applyAlignment="1">
      <alignment horizontal="right"/>
    </xf>
    <xf numFmtId="4" fontId="17" fillId="12" borderId="15" xfId="0" applyNumberFormat="1" applyFont="1" applyFill="1" applyBorder="1" applyAlignment="1">
      <alignment horizontal="right"/>
    </xf>
    <xf numFmtId="4" fontId="17" fillId="12" borderId="16" xfId="0" applyNumberFormat="1" applyFont="1" applyFill="1" applyBorder="1" applyAlignment="1">
      <alignment horizontal="right"/>
    </xf>
    <xf numFmtId="4" fontId="18" fillId="12" borderId="17" xfId="0" applyNumberFormat="1" applyFont="1" applyFill="1" applyBorder="1"/>
    <xf numFmtId="0" fontId="21" fillId="13" borderId="18" xfId="0" applyFont="1" applyFill="1" applyBorder="1" applyAlignment="1">
      <alignment horizontal="right"/>
    </xf>
    <xf numFmtId="0" fontId="10" fillId="13" borderId="18" xfId="0" applyFont="1" applyFill="1" applyBorder="1" applyAlignment="1">
      <alignment horizontal="left"/>
    </xf>
    <xf numFmtId="0" fontId="10" fillId="13" borderId="19" xfId="0" applyFont="1" applyFill="1" applyBorder="1" applyAlignment="1">
      <alignment horizontal="right"/>
    </xf>
    <xf numFmtId="4" fontId="10" fillId="12" borderId="20" xfId="0" applyNumberFormat="1" applyFont="1" applyFill="1" applyBorder="1" applyAlignment="1">
      <alignment horizontal="right"/>
    </xf>
    <xf numFmtId="165" fontId="22" fillId="13" borderId="18" xfId="7" applyFont="1" applyFill="1" applyBorder="1" applyAlignment="1">
      <alignment horizontal="right"/>
    </xf>
    <xf numFmtId="164" fontId="22" fillId="13" borderId="18" xfId="7" applyNumberFormat="1" applyFont="1" applyFill="1" applyBorder="1" applyAlignment="1">
      <alignment horizontal="right"/>
    </xf>
    <xf numFmtId="2" fontId="20" fillId="13" borderId="21" xfId="0" applyNumberFormat="1" applyFont="1" applyFill="1" applyBorder="1"/>
    <xf numFmtId="4" fontId="18" fillId="12" borderId="22" xfId="0" applyNumberFormat="1" applyFont="1" applyFill="1" applyBorder="1"/>
    <xf numFmtId="4" fontId="17" fillId="12" borderId="23" xfId="0" applyNumberFormat="1" applyFont="1" applyFill="1" applyBorder="1" applyAlignment="1">
      <alignment horizontal="right"/>
    </xf>
    <xf numFmtId="4" fontId="17" fillId="12" borderId="24" xfId="0" applyNumberFormat="1" applyFont="1" applyFill="1" applyBorder="1" applyAlignment="1">
      <alignment horizontal="right"/>
    </xf>
    <xf numFmtId="4" fontId="17" fillId="12" borderId="25" xfId="0" applyNumberFormat="1" applyFont="1" applyFill="1" applyBorder="1" applyAlignment="1">
      <alignment horizontal="right"/>
    </xf>
    <xf numFmtId="165" fontId="22" fillId="13" borderId="9" xfId="7" applyFont="1" applyFill="1" applyBorder="1" applyAlignment="1">
      <alignment horizontal="right"/>
    </xf>
    <xf numFmtId="0" fontId="21" fillId="0" borderId="26" xfId="0" applyFont="1" applyBorder="1" applyAlignment="1">
      <alignment horizontal="right"/>
    </xf>
    <xf numFmtId="164" fontId="22" fillId="0" borderId="12" xfId="7" applyNumberFormat="1" applyFont="1" applyBorder="1" applyAlignment="1">
      <alignment horizontal="right"/>
    </xf>
    <xf numFmtId="164" fontId="22" fillId="0" borderId="8" xfId="7" applyNumberFormat="1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8" xfId="0" applyFont="1" applyBorder="1" applyAlignment="1">
      <alignment horizontal="left"/>
    </xf>
    <xf numFmtId="0" fontId="21" fillId="0" borderId="28" xfId="0" applyFont="1" applyBorder="1" applyAlignment="1">
      <alignment horizontal="right"/>
    </xf>
    <xf numFmtId="4" fontId="21" fillId="0" borderId="28" xfId="0" applyNumberFormat="1" applyFont="1" applyBorder="1" applyAlignment="1">
      <alignment horizontal="right"/>
    </xf>
    <xf numFmtId="164" fontId="22" fillId="0" borderId="7" xfId="7" applyNumberFormat="1" applyFont="1" applyBorder="1" applyAlignment="1">
      <alignment horizontal="right"/>
    </xf>
    <xf numFmtId="164" fontId="22" fillId="13" borderId="8" xfId="7" applyNumberFormat="1" applyFont="1" applyFill="1" applyBorder="1" applyAlignment="1">
      <alignment horizontal="right"/>
    </xf>
    <xf numFmtId="165" fontId="22" fillId="13" borderId="29" xfId="7" applyFont="1" applyFill="1" applyBorder="1" applyAlignment="1">
      <alignment horizontal="right"/>
    </xf>
    <xf numFmtId="4" fontId="21" fillId="13" borderId="17" xfId="0" applyNumberFormat="1" applyFont="1" applyFill="1" applyBorder="1" applyAlignment="1">
      <alignment horizontal="right"/>
    </xf>
    <xf numFmtId="164" fontId="22" fillId="13" borderId="12" xfId="7" applyNumberFormat="1" applyFont="1" applyFill="1" applyBorder="1" applyAlignment="1">
      <alignment horizontal="right"/>
    </xf>
    <xf numFmtId="2" fontId="20" fillId="13" borderId="12" xfId="0" applyNumberFormat="1" applyFont="1" applyFill="1" applyBorder="1"/>
    <xf numFmtId="0" fontId="21" fillId="0" borderId="13" xfId="0" applyFont="1" applyBorder="1"/>
    <xf numFmtId="165" fontId="22" fillId="13" borderId="30" xfId="7" applyFont="1" applyFill="1" applyBorder="1" applyAlignment="1">
      <alignment horizontal="right"/>
    </xf>
    <xf numFmtId="164" fontId="22" fillId="13" borderId="31" xfId="7" applyNumberFormat="1" applyFont="1" applyFill="1" applyBorder="1" applyAlignment="1">
      <alignment horizontal="right"/>
    </xf>
    <xf numFmtId="2" fontId="20" fillId="13" borderId="31" xfId="0" applyNumberFormat="1" applyFont="1" applyFill="1" applyBorder="1"/>
    <xf numFmtId="4" fontId="17" fillId="12" borderId="9" xfId="0" applyNumberFormat="1" applyFont="1" applyFill="1" applyBorder="1" applyAlignment="1">
      <alignment horizontal="right"/>
    </xf>
    <xf numFmtId="164" fontId="22" fillId="9" borderId="12" xfId="7" applyNumberFormat="1" applyFont="1" applyFill="1" applyBorder="1" applyAlignment="1">
      <alignment horizontal="right"/>
    </xf>
    <xf numFmtId="164" fontId="22" fillId="9" borderId="8" xfId="7" applyNumberFormat="1" applyFont="1" applyFill="1" applyBorder="1" applyAlignment="1">
      <alignment horizontal="right"/>
    </xf>
    <xf numFmtId="164" fontId="22" fillId="9" borderId="7" xfId="7" applyNumberFormat="1" applyFont="1" applyFill="1" applyBorder="1" applyAlignment="1">
      <alignment horizontal="right"/>
    </xf>
    <xf numFmtId="2" fontId="20" fillId="13" borderId="32" xfId="0" applyNumberFormat="1" applyFont="1" applyFill="1" applyBorder="1"/>
    <xf numFmtId="164" fontId="22" fillId="13" borderId="7" xfId="7" applyNumberFormat="1" applyFont="1" applyFill="1" applyBorder="1" applyAlignment="1">
      <alignment horizontal="right"/>
    </xf>
    <xf numFmtId="4" fontId="18" fillId="12" borderId="33" xfId="0" applyNumberFormat="1" applyFont="1" applyFill="1" applyBorder="1"/>
    <xf numFmtId="0" fontId="24" fillId="12" borderId="10" xfId="0" applyFont="1" applyFill="1" applyBorder="1"/>
    <xf numFmtId="4" fontId="17" fillId="12" borderId="31" xfId="0" applyNumberFormat="1" applyFont="1" applyFill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/>
    </xf>
    <xf numFmtId="4" fontId="18" fillId="0" borderId="0" xfId="0" applyNumberFormat="1" applyFont="1"/>
    <xf numFmtId="165" fontId="20" fillId="0" borderId="0" xfId="7" applyFont="1" applyAlignment="1">
      <alignment horizontal="right"/>
    </xf>
    <xf numFmtId="2" fontId="20" fillId="0" borderId="0" xfId="0" applyNumberFormat="1" applyFont="1"/>
    <xf numFmtId="4" fontId="17" fillId="12" borderId="10" xfId="0" applyNumberFormat="1" applyFont="1" applyFill="1" applyBorder="1" applyAlignment="1">
      <alignment horizontal="right"/>
    </xf>
    <xf numFmtId="0" fontId="21" fillId="14" borderId="9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left" vertical="center"/>
    </xf>
    <xf numFmtId="0" fontId="18" fillId="12" borderId="17" xfId="0" applyFont="1" applyFill="1" applyBorder="1"/>
    <xf numFmtId="0" fontId="18" fillId="12" borderId="17" xfId="0" applyFont="1" applyFill="1" applyBorder="1" applyAlignment="1">
      <alignment horizontal="left"/>
    </xf>
    <xf numFmtId="165" fontId="20" fillId="12" borderId="17" xfId="7" applyFont="1" applyFill="1" applyBorder="1" applyAlignment="1">
      <alignment horizontal="right"/>
    </xf>
    <xf numFmtId="2" fontId="20" fillId="12" borderId="17" xfId="0" applyNumberFormat="1" applyFont="1" applyFill="1" applyBorder="1"/>
    <xf numFmtId="0" fontId="21" fillId="15" borderId="1" xfId="0" applyFont="1" applyFill="1" applyBorder="1" applyAlignment="1">
      <alignment horizontal="right"/>
    </xf>
    <xf numFmtId="0" fontId="21" fillId="15" borderId="2" xfId="0" applyFont="1" applyFill="1" applyBorder="1" applyAlignment="1">
      <alignment horizontal="left"/>
    </xf>
    <xf numFmtId="0" fontId="21" fillId="15" borderId="2" xfId="0" applyFont="1" applyFill="1" applyBorder="1" applyAlignment="1">
      <alignment horizontal="right"/>
    </xf>
    <xf numFmtId="2" fontId="17" fillId="12" borderId="8" xfId="0" applyNumberFormat="1" applyFont="1" applyFill="1" applyBorder="1" applyAlignment="1">
      <alignment horizontal="right"/>
    </xf>
    <xf numFmtId="0" fontId="21" fillId="13" borderId="34" xfId="0" applyFont="1" applyFill="1" applyBorder="1" applyAlignment="1">
      <alignment horizontal="right"/>
    </xf>
    <xf numFmtId="0" fontId="10" fillId="13" borderId="2" xfId="0" applyFont="1" applyFill="1" applyBorder="1" applyAlignment="1">
      <alignment horizontal="left"/>
    </xf>
    <xf numFmtId="0" fontId="25" fillId="15" borderId="3" xfId="0" applyFont="1" applyFill="1" applyBorder="1"/>
    <xf numFmtId="4" fontId="17" fillId="12" borderId="35" xfId="0" applyNumberFormat="1" applyFont="1" applyFill="1" applyBorder="1" applyAlignment="1">
      <alignment horizontal="right"/>
    </xf>
    <xf numFmtId="4" fontId="17" fillId="12" borderId="36" xfId="0" applyNumberFormat="1" applyFont="1" applyFill="1" applyBorder="1" applyAlignment="1">
      <alignment horizontal="right"/>
    </xf>
    <xf numFmtId="4" fontId="17" fillId="12" borderId="4" xfId="0" applyNumberFormat="1" applyFont="1" applyFill="1" applyBorder="1" applyAlignment="1">
      <alignment horizontal="right"/>
    </xf>
    <xf numFmtId="4" fontId="17" fillId="12" borderId="5" xfId="0" applyNumberFormat="1" applyFont="1" applyFill="1" applyBorder="1" applyAlignment="1">
      <alignment horizontal="right"/>
    </xf>
    <xf numFmtId="0" fontId="10" fillId="15" borderId="2" xfId="0" applyFont="1" applyFill="1" applyBorder="1" applyAlignment="1">
      <alignment horizontal="left"/>
    </xf>
    <xf numFmtId="0" fontId="16" fillId="15" borderId="3" xfId="0" applyFont="1" applyFill="1" applyBorder="1"/>
    <xf numFmtId="0" fontId="21" fillId="13" borderId="22" xfId="0" applyFont="1" applyFill="1" applyBorder="1" applyAlignment="1">
      <alignment horizontal="right"/>
    </xf>
    <xf numFmtId="0" fontId="21" fillId="13" borderId="38" xfId="0" applyFont="1" applyFill="1" applyBorder="1" applyAlignment="1">
      <alignment horizontal="right"/>
    </xf>
    <xf numFmtId="0" fontId="10" fillId="13" borderId="39" xfId="0" applyFont="1" applyFill="1" applyBorder="1" applyAlignment="1">
      <alignment horizontal="left"/>
    </xf>
    <xf numFmtId="0" fontId="21" fillId="13" borderId="3" xfId="0" applyFont="1" applyFill="1" applyBorder="1" applyAlignment="1">
      <alignment horizontal="right"/>
    </xf>
    <xf numFmtId="0" fontId="21" fillId="13" borderId="40" xfId="0" applyFont="1" applyFill="1" applyBorder="1" applyAlignment="1">
      <alignment horizontal="right"/>
    </xf>
    <xf numFmtId="0" fontId="10" fillId="13" borderId="22" xfId="0" applyFont="1" applyFill="1" applyBorder="1" applyAlignment="1">
      <alignment horizontal="left"/>
    </xf>
    <xf numFmtId="0" fontId="21" fillId="13" borderId="39" xfId="0" applyFont="1" applyFill="1" applyBorder="1" applyAlignment="1">
      <alignment horizontal="right"/>
    </xf>
    <xf numFmtId="0" fontId="16" fillId="15" borderId="2" xfId="0" applyFont="1" applyFill="1" applyBorder="1"/>
    <xf numFmtId="0" fontId="25" fillId="15" borderId="2" xfId="0" applyFont="1" applyFill="1" applyBorder="1"/>
    <xf numFmtId="0" fontId="21" fillId="13" borderId="2" xfId="0" applyFont="1" applyFill="1" applyBorder="1" applyAlignment="1">
      <alignment horizontal="right"/>
    </xf>
    <xf numFmtId="0" fontId="28" fillId="17" borderId="41" xfId="0" applyFont="1" applyFill="1" applyBorder="1" applyAlignment="1">
      <alignment horizontal="centerContinuous" vertical="center"/>
    </xf>
    <xf numFmtId="166" fontId="29" fillId="18" borderId="42" xfId="25" applyNumberFormat="1" applyFont="1" applyFill="1" applyBorder="1" applyAlignment="1" applyProtection="1">
      <alignment horizontal="right"/>
    </xf>
    <xf numFmtId="0" fontId="28" fillId="17" borderId="0" xfId="0" applyFont="1" applyFill="1" applyAlignment="1">
      <alignment horizontal="center" vertical="center"/>
    </xf>
    <xf numFmtId="4" fontId="17" fillId="12" borderId="17" xfId="0" applyNumberFormat="1" applyFont="1" applyFill="1" applyBorder="1" applyAlignment="1">
      <alignment horizontal="right"/>
    </xf>
    <xf numFmtId="0" fontId="26" fillId="16" borderId="37" xfId="0" applyFont="1" applyFill="1" applyBorder="1" applyAlignment="1">
      <alignment horizontal="center" vertical="center"/>
    </xf>
  </cellXfs>
  <cellStyles count="26">
    <cellStyle name="Accent" xfId="1"/>
    <cellStyle name="Accent 1" xfId="2"/>
    <cellStyle name="Accent 2" xfId="3"/>
    <cellStyle name="Accent 3" xfId="4"/>
    <cellStyle name="Bad" xfId="5"/>
    <cellStyle name="Error" xfId="6"/>
    <cellStyle name="Excel_BuiltIn_Percent" xfId="7"/>
    <cellStyle name="Footnote" xfId="8"/>
    <cellStyle name="Good" xfId="9"/>
    <cellStyle name="Heading" xfId="10"/>
    <cellStyle name="Heading 1" xfId="11"/>
    <cellStyle name="Heading 2" xfId="12"/>
    <cellStyle name="Neutral" xfId="13" builtinId="28" customBuiltin="1"/>
    <cellStyle name="Normal" xfId="0" builtinId="0" customBuiltin="1"/>
    <cellStyle name="Normal 2" xfId="14"/>
    <cellStyle name="Normal 3" xfId="15"/>
    <cellStyle name="Normal 4" xfId="16"/>
    <cellStyle name="Note" xfId="17"/>
    <cellStyle name="Porcentaje" xfId="25" builtinId="5"/>
    <cellStyle name="Porcentaje 2" xfId="18"/>
    <cellStyle name="Porcentaje 3" xfId="19"/>
    <cellStyle name="Result" xfId="20"/>
    <cellStyle name="Status" xfId="21"/>
    <cellStyle name="Text" xfId="22"/>
    <cellStyle name="Texto explicativo 2" xfId="23"/>
    <cellStyle name="Warning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577" zoomScale="85" zoomScaleNormal="85" workbookViewId="0">
      <selection activeCell="H598" sqref="H598"/>
    </sheetView>
  </sheetViews>
  <sheetFormatPr baseColWidth="10" defaultColWidth="9.28515625" defaultRowHeight="15.75"/>
  <cols>
    <col min="1" max="1" width="18.140625" style="86" customWidth="1"/>
    <col min="2" max="2" width="67.42578125" style="86" customWidth="1"/>
    <col min="3" max="3" width="5.7109375" style="86" customWidth="1"/>
    <col min="4" max="4" width="24" style="87" customWidth="1"/>
    <col min="5" max="5" width="12.42578125" style="88" customWidth="1"/>
    <col min="6" max="6" width="7.5703125" style="88" customWidth="1"/>
    <col min="7" max="7" width="16.85546875" style="88" customWidth="1"/>
    <col min="8" max="8" width="11.28515625" style="89" customWidth="1"/>
    <col min="9" max="9" width="12.42578125" style="90" customWidth="1"/>
    <col min="10" max="10" width="11.42578125" bestFit="1" customWidth="1"/>
    <col min="11" max="11" width="6.7109375" bestFit="1" customWidth="1"/>
    <col min="12" max="12" width="11.28515625" bestFit="1" customWidth="1"/>
  </cols>
  <sheetData>
    <row r="1" spans="1:13" s="1" customFormat="1" ht="2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1" t="s">
        <v>549</v>
      </c>
      <c r="K1" s="123" t="s">
        <v>550</v>
      </c>
      <c r="L1" s="123" t="s">
        <v>551</v>
      </c>
    </row>
    <row r="2" spans="1:13" s="1" customFormat="1" ht="31.9" customHeight="1" thickBo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121"/>
      <c r="K2" s="123"/>
      <c r="L2" s="123"/>
    </row>
    <row r="3" spans="1:13" ht="16.5" thickBot="1">
      <c r="A3" s="7" t="s">
        <v>10</v>
      </c>
      <c r="B3" s="8"/>
      <c r="C3" s="8"/>
      <c r="D3" s="9"/>
      <c r="E3" s="10"/>
      <c r="F3" s="10"/>
      <c r="G3" s="11" t="s">
        <v>11</v>
      </c>
      <c r="H3" s="12">
        <v>27</v>
      </c>
      <c r="I3" s="13"/>
      <c r="J3" s="122"/>
      <c r="K3" s="122"/>
      <c r="L3" s="122"/>
      <c r="M3" s="14"/>
    </row>
    <row r="4" spans="1:13">
      <c r="A4" s="15">
        <v>2095</v>
      </c>
      <c r="B4" s="16" t="s">
        <v>12</v>
      </c>
      <c r="C4" s="17">
        <v>1020</v>
      </c>
      <c r="D4" s="18" t="s">
        <v>13</v>
      </c>
      <c r="E4" s="19">
        <v>70200</v>
      </c>
      <c r="F4" s="20">
        <v>0.09</v>
      </c>
      <c r="G4" s="21">
        <f>E4*(1-F4)</f>
        <v>63882</v>
      </c>
      <c r="H4" s="22">
        <v>0.2</v>
      </c>
      <c r="I4" s="23">
        <f t="shared" ref="I4:I27" si="0">+ROUND((G4*H4)+G4,0)</f>
        <v>76658</v>
      </c>
      <c r="J4" t="str">
        <f>IF(ISNUMBER(A4), IF(C4=1032, A4, "00" &amp; A4 &amp; "." &amp; C4), "")</f>
        <v>002095.1020</v>
      </c>
      <c r="K4" t="str">
        <f>IF(J4="","","LISTA1")</f>
        <v>LISTA1</v>
      </c>
      <c r="L4">
        <f>IF(J4="","",I4)</f>
        <v>76658</v>
      </c>
      <c r="M4" s="24"/>
    </row>
    <row r="5" spans="1:13">
      <c r="A5" s="25">
        <v>2095</v>
      </c>
      <c r="B5" s="26" t="s">
        <v>12</v>
      </c>
      <c r="C5" s="25">
        <v>1032</v>
      </c>
      <c r="D5" s="26" t="s">
        <v>14</v>
      </c>
      <c r="E5" s="27">
        <f>+E4/20</f>
        <v>3510</v>
      </c>
      <c r="F5" s="28"/>
      <c r="G5" s="27">
        <f>+G4/20</f>
        <v>3194.1</v>
      </c>
      <c r="H5" s="29">
        <v>0.25</v>
      </c>
      <c r="I5" s="30">
        <f t="shared" si="0"/>
        <v>3993</v>
      </c>
      <c r="J5">
        <f t="shared" ref="J5:J68" si="1">IF(ISNUMBER(A5), IF(C5=1032, A5, "00" &amp; A5 &amp; "." &amp; C5), "")</f>
        <v>2095</v>
      </c>
      <c r="K5" t="str">
        <f t="shared" ref="K5:K68" si="2">IF(J5="","","LISTA1")</f>
        <v>LISTA1</v>
      </c>
      <c r="L5">
        <f t="shared" ref="L5:L68" si="3">IF(J5="","",I5)</f>
        <v>3993</v>
      </c>
      <c r="M5" s="24"/>
    </row>
    <row r="6" spans="1:13">
      <c r="A6" s="25">
        <v>2095</v>
      </c>
      <c r="B6" s="26" t="s">
        <v>12</v>
      </c>
      <c r="C6" s="31">
        <v>1001</v>
      </c>
      <c r="D6" s="32" t="s">
        <v>15</v>
      </c>
      <c r="E6" s="27">
        <f>E4/5</f>
        <v>14040</v>
      </c>
      <c r="F6" s="28"/>
      <c r="G6" s="27">
        <f>G4/5</f>
        <v>12776.4</v>
      </c>
      <c r="H6" s="29">
        <v>0.25</v>
      </c>
      <c r="I6" s="30">
        <f t="shared" si="0"/>
        <v>15971</v>
      </c>
      <c r="J6" t="str">
        <f t="shared" si="1"/>
        <v>002095.1001</v>
      </c>
      <c r="K6" t="str">
        <f t="shared" si="2"/>
        <v>LISTA1</v>
      </c>
      <c r="L6">
        <f t="shared" si="3"/>
        <v>15971</v>
      </c>
      <c r="M6" s="33"/>
    </row>
    <row r="7" spans="1:13">
      <c r="A7" s="15">
        <v>2101</v>
      </c>
      <c r="B7" s="16" t="s">
        <v>16</v>
      </c>
      <c r="C7" s="17">
        <v>1020</v>
      </c>
      <c r="D7" s="18" t="s">
        <v>13</v>
      </c>
      <c r="E7" s="19">
        <v>70200</v>
      </c>
      <c r="F7" s="20">
        <v>0</v>
      </c>
      <c r="G7" s="21">
        <f>E7*(1-F7)</f>
        <v>70200</v>
      </c>
      <c r="H7" s="22">
        <v>0.2</v>
      </c>
      <c r="I7" s="23">
        <f t="shared" si="0"/>
        <v>84240</v>
      </c>
      <c r="J7" t="str">
        <f t="shared" si="1"/>
        <v>002101.1020</v>
      </c>
      <c r="K7" t="str">
        <f t="shared" si="2"/>
        <v>LISTA1</v>
      </c>
      <c r="L7">
        <f t="shared" si="3"/>
        <v>84240</v>
      </c>
      <c r="M7" s="24"/>
    </row>
    <row r="8" spans="1:13">
      <c r="A8" s="25">
        <v>2101</v>
      </c>
      <c r="B8" s="26" t="s">
        <v>16</v>
      </c>
      <c r="C8" s="25">
        <v>1032</v>
      </c>
      <c r="D8" s="26" t="s">
        <v>14</v>
      </c>
      <c r="E8" s="27">
        <f>+E7/20</f>
        <v>3510</v>
      </c>
      <c r="F8" s="28"/>
      <c r="G8" s="27">
        <f>+G7/20</f>
        <v>3510</v>
      </c>
      <c r="H8" s="29">
        <v>0.25</v>
      </c>
      <c r="I8" s="30">
        <f t="shared" si="0"/>
        <v>4388</v>
      </c>
      <c r="J8">
        <f t="shared" si="1"/>
        <v>2101</v>
      </c>
      <c r="K8" t="str">
        <f t="shared" si="2"/>
        <v>LISTA1</v>
      </c>
      <c r="L8">
        <f t="shared" si="3"/>
        <v>4388</v>
      </c>
      <c r="M8" s="24"/>
    </row>
    <row r="9" spans="1:13">
      <c r="A9" s="25">
        <v>2101</v>
      </c>
      <c r="B9" s="26" t="s">
        <v>16</v>
      </c>
      <c r="C9" s="31">
        <v>1001</v>
      </c>
      <c r="D9" s="32" t="s">
        <v>15</v>
      </c>
      <c r="E9" s="27">
        <f>E7/6</f>
        <v>11700</v>
      </c>
      <c r="F9" s="28"/>
      <c r="G9" s="27">
        <f>G7/6</f>
        <v>11700</v>
      </c>
      <c r="H9" s="29">
        <v>0.25</v>
      </c>
      <c r="I9" s="30">
        <f t="shared" si="0"/>
        <v>14625</v>
      </c>
      <c r="J9" t="str">
        <f t="shared" si="1"/>
        <v>002101.1001</v>
      </c>
      <c r="K9" t="str">
        <f t="shared" si="2"/>
        <v>LISTA1</v>
      </c>
      <c r="L9">
        <f t="shared" si="3"/>
        <v>14625</v>
      </c>
      <c r="M9" s="24"/>
    </row>
    <row r="10" spans="1:13">
      <c r="A10" s="15">
        <v>2102</v>
      </c>
      <c r="B10" s="16" t="s">
        <v>17</v>
      </c>
      <c r="C10" s="17">
        <v>1020</v>
      </c>
      <c r="D10" s="18" t="s">
        <v>13</v>
      </c>
      <c r="E10" s="19">
        <v>63700</v>
      </c>
      <c r="F10" s="20">
        <v>0.09</v>
      </c>
      <c r="G10" s="21">
        <f>E10*(1-F10)</f>
        <v>57967</v>
      </c>
      <c r="H10" s="22">
        <v>0.25</v>
      </c>
      <c r="I10" s="23">
        <f t="shared" si="0"/>
        <v>72459</v>
      </c>
      <c r="J10" t="str">
        <f t="shared" si="1"/>
        <v>002102.1020</v>
      </c>
      <c r="K10" t="str">
        <f t="shared" si="2"/>
        <v>LISTA1</v>
      </c>
      <c r="L10">
        <f t="shared" si="3"/>
        <v>72459</v>
      </c>
    </row>
    <row r="11" spans="1:13">
      <c r="A11" s="31">
        <v>2102</v>
      </c>
      <c r="B11" s="32" t="s">
        <v>17</v>
      </c>
      <c r="C11" s="31">
        <v>1032</v>
      </c>
      <c r="D11" s="32" t="s">
        <v>14</v>
      </c>
      <c r="E11" s="34">
        <f>+E10/20</f>
        <v>3185</v>
      </c>
      <c r="F11" s="35"/>
      <c r="G11" s="34">
        <f>+G10/20</f>
        <v>2898.35</v>
      </c>
      <c r="H11" s="36">
        <v>0.69079999999999997</v>
      </c>
      <c r="I11" s="37">
        <f t="shared" si="0"/>
        <v>4901</v>
      </c>
      <c r="J11">
        <f t="shared" si="1"/>
        <v>2102</v>
      </c>
      <c r="K11" t="str">
        <f t="shared" si="2"/>
        <v>LISTA1</v>
      </c>
      <c r="L11">
        <f t="shared" si="3"/>
        <v>4901</v>
      </c>
    </row>
    <row r="12" spans="1:13">
      <c r="A12" s="31">
        <v>2102</v>
      </c>
      <c r="B12" s="32" t="s">
        <v>17</v>
      </c>
      <c r="C12" s="31">
        <v>1001</v>
      </c>
      <c r="D12" s="32" t="s">
        <v>15</v>
      </c>
      <c r="E12" s="34">
        <f>E10/7</f>
        <v>9100</v>
      </c>
      <c r="F12" s="35"/>
      <c r="G12" s="34">
        <f>G10/7</f>
        <v>8281</v>
      </c>
      <c r="H12" s="36">
        <v>0.25</v>
      </c>
      <c r="I12" s="37">
        <f t="shared" si="0"/>
        <v>10351</v>
      </c>
      <c r="J12" t="str">
        <f t="shared" si="1"/>
        <v>002102.1001</v>
      </c>
      <c r="K12" t="str">
        <f t="shared" si="2"/>
        <v>LISTA1</v>
      </c>
      <c r="L12">
        <f t="shared" si="3"/>
        <v>10351</v>
      </c>
    </row>
    <row r="13" spans="1:13">
      <c r="A13" s="15">
        <v>2103</v>
      </c>
      <c r="B13" s="16" t="s">
        <v>18</v>
      </c>
      <c r="C13" s="17">
        <v>1020</v>
      </c>
      <c r="D13" s="18" t="s">
        <v>13</v>
      </c>
      <c r="E13" s="19">
        <v>63700</v>
      </c>
      <c r="F13" s="20">
        <v>0.09</v>
      </c>
      <c r="G13" s="21">
        <f>E13*(1-F13)</f>
        <v>57967</v>
      </c>
      <c r="H13" s="22">
        <v>0.25</v>
      </c>
      <c r="I13" s="23">
        <f t="shared" si="0"/>
        <v>72459</v>
      </c>
      <c r="J13" t="str">
        <f t="shared" si="1"/>
        <v>002103.1020</v>
      </c>
      <c r="K13" t="str">
        <f t="shared" si="2"/>
        <v>LISTA1</v>
      </c>
      <c r="L13">
        <f t="shared" si="3"/>
        <v>72459</v>
      </c>
    </row>
    <row r="14" spans="1:13">
      <c r="A14" s="31">
        <v>2103</v>
      </c>
      <c r="B14" s="32" t="s">
        <v>18</v>
      </c>
      <c r="C14" s="31">
        <v>1032</v>
      </c>
      <c r="D14" s="32" t="s">
        <v>14</v>
      </c>
      <c r="E14" s="34">
        <f>+E13/20</f>
        <v>3185</v>
      </c>
      <c r="F14" s="35"/>
      <c r="G14" s="34">
        <f>+G13/20</f>
        <v>2898.35</v>
      </c>
      <c r="H14" s="36">
        <v>0.69079999999999997</v>
      </c>
      <c r="I14" s="37">
        <f t="shared" si="0"/>
        <v>4901</v>
      </c>
      <c r="J14">
        <f t="shared" si="1"/>
        <v>2103</v>
      </c>
      <c r="K14" t="str">
        <f t="shared" si="2"/>
        <v>LISTA1</v>
      </c>
      <c r="L14">
        <f t="shared" si="3"/>
        <v>4901</v>
      </c>
    </row>
    <row r="15" spans="1:13">
      <c r="A15" s="31">
        <v>2103</v>
      </c>
      <c r="B15" s="32" t="s">
        <v>18</v>
      </c>
      <c r="C15" s="31">
        <v>1001</v>
      </c>
      <c r="D15" s="32" t="s">
        <v>15</v>
      </c>
      <c r="E15" s="34">
        <f>E13/8</f>
        <v>7962.5</v>
      </c>
      <c r="F15" s="35"/>
      <c r="G15" s="34">
        <f>G13/8</f>
        <v>7245.875</v>
      </c>
      <c r="H15" s="36">
        <v>0.25</v>
      </c>
      <c r="I15" s="37">
        <f t="shared" si="0"/>
        <v>9057</v>
      </c>
      <c r="J15" t="str">
        <f t="shared" si="1"/>
        <v>002103.1001</v>
      </c>
      <c r="K15" t="str">
        <f t="shared" si="2"/>
        <v>LISTA1</v>
      </c>
      <c r="L15">
        <f t="shared" si="3"/>
        <v>9057</v>
      </c>
    </row>
    <row r="16" spans="1:13">
      <c r="A16" s="15">
        <v>2104</v>
      </c>
      <c r="B16" s="16" t="s">
        <v>19</v>
      </c>
      <c r="C16" s="17">
        <v>1020</v>
      </c>
      <c r="D16" s="18" t="s">
        <v>13</v>
      </c>
      <c r="E16" s="19">
        <v>63700</v>
      </c>
      <c r="F16" s="20">
        <v>0.09</v>
      </c>
      <c r="G16" s="21">
        <f>E16*(1-F16)</f>
        <v>57967</v>
      </c>
      <c r="H16" s="22">
        <v>0.25</v>
      </c>
      <c r="I16" s="23">
        <f t="shared" si="0"/>
        <v>72459</v>
      </c>
      <c r="J16" t="str">
        <f t="shared" si="1"/>
        <v>002104.1020</v>
      </c>
      <c r="K16" t="str">
        <f t="shared" si="2"/>
        <v>LISTA1</v>
      </c>
      <c r="L16">
        <f t="shared" si="3"/>
        <v>72459</v>
      </c>
    </row>
    <row r="17" spans="1:12">
      <c r="A17" s="31">
        <v>2104</v>
      </c>
      <c r="B17" s="32" t="s">
        <v>19</v>
      </c>
      <c r="C17" s="31">
        <v>1032</v>
      </c>
      <c r="D17" s="32" t="s">
        <v>14</v>
      </c>
      <c r="E17" s="34">
        <f>+E16/20</f>
        <v>3185</v>
      </c>
      <c r="F17" s="35"/>
      <c r="G17" s="34">
        <f>+G16/20</f>
        <v>2898.35</v>
      </c>
      <c r="H17" s="36">
        <v>0.69079999999999997</v>
      </c>
      <c r="I17" s="37">
        <f t="shared" si="0"/>
        <v>4901</v>
      </c>
      <c r="J17">
        <f t="shared" si="1"/>
        <v>2104</v>
      </c>
      <c r="K17" t="str">
        <f t="shared" si="2"/>
        <v>LISTA1</v>
      </c>
      <c r="L17">
        <f t="shared" si="3"/>
        <v>4901</v>
      </c>
    </row>
    <row r="18" spans="1:12">
      <c r="A18" s="31">
        <v>2104</v>
      </c>
      <c r="B18" s="32" t="s">
        <v>19</v>
      </c>
      <c r="C18" s="31">
        <v>1001</v>
      </c>
      <c r="D18" s="32" t="s">
        <v>15</v>
      </c>
      <c r="E18" s="34">
        <f>E16/9</f>
        <v>7077.7777777777774</v>
      </c>
      <c r="F18" s="35"/>
      <c r="G18" s="34">
        <f>G16/9</f>
        <v>6440.7777777777774</v>
      </c>
      <c r="H18" s="36">
        <v>0.25</v>
      </c>
      <c r="I18" s="37">
        <f t="shared" si="0"/>
        <v>8051</v>
      </c>
      <c r="J18" t="str">
        <f t="shared" si="1"/>
        <v>002104.1001</v>
      </c>
      <c r="K18" t="str">
        <f t="shared" si="2"/>
        <v>LISTA1</v>
      </c>
      <c r="L18">
        <f t="shared" si="3"/>
        <v>8051</v>
      </c>
    </row>
    <row r="19" spans="1:12">
      <c r="A19" s="15">
        <v>2105</v>
      </c>
      <c r="B19" s="16" t="s">
        <v>20</v>
      </c>
      <c r="C19" s="17">
        <v>1020</v>
      </c>
      <c r="D19" s="18" t="s">
        <v>13</v>
      </c>
      <c r="E19" s="19">
        <v>54000</v>
      </c>
      <c r="F19" s="20">
        <v>0</v>
      </c>
      <c r="G19" s="21">
        <f>E19*(1-F19)</f>
        <v>54000</v>
      </c>
      <c r="H19" s="22">
        <v>0.2</v>
      </c>
      <c r="I19" s="23">
        <f t="shared" si="0"/>
        <v>64800</v>
      </c>
      <c r="J19" t="str">
        <f t="shared" si="1"/>
        <v>002105.1020</v>
      </c>
      <c r="K19" t="str">
        <f t="shared" si="2"/>
        <v>LISTA1</v>
      </c>
      <c r="L19">
        <f t="shared" si="3"/>
        <v>64800</v>
      </c>
    </row>
    <row r="20" spans="1:12">
      <c r="A20" s="31">
        <v>2105</v>
      </c>
      <c r="B20" s="32" t="s">
        <v>20</v>
      </c>
      <c r="C20" s="31">
        <v>1032</v>
      </c>
      <c r="D20" s="32" t="s">
        <v>14</v>
      </c>
      <c r="E20" s="34">
        <f>+E19/20</f>
        <v>2700</v>
      </c>
      <c r="F20" s="35"/>
      <c r="G20" s="34">
        <f>+G19/20</f>
        <v>2700</v>
      </c>
      <c r="H20" s="36">
        <v>0.25</v>
      </c>
      <c r="I20" s="37">
        <f t="shared" si="0"/>
        <v>3375</v>
      </c>
      <c r="J20">
        <f t="shared" si="1"/>
        <v>2105</v>
      </c>
      <c r="K20" t="str">
        <f t="shared" si="2"/>
        <v>LISTA1</v>
      </c>
      <c r="L20">
        <f t="shared" si="3"/>
        <v>3375</v>
      </c>
    </row>
    <row r="21" spans="1:12">
      <c r="A21" s="31">
        <v>2105</v>
      </c>
      <c r="B21" s="32" t="s">
        <v>20</v>
      </c>
      <c r="C21" s="31">
        <v>1001</v>
      </c>
      <c r="D21" s="32" t="s">
        <v>15</v>
      </c>
      <c r="E21" s="34">
        <f>E19/10</f>
        <v>5400</v>
      </c>
      <c r="F21" s="35"/>
      <c r="G21" s="34">
        <f>G19/10</f>
        <v>5400</v>
      </c>
      <c r="H21" s="36">
        <v>0.25</v>
      </c>
      <c r="I21" s="37">
        <f t="shared" si="0"/>
        <v>6750</v>
      </c>
      <c r="J21" t="str">
        <f t="shared" si="1"/>
        <v>002105.1001</v>
      </c>
      <c r="K21" t="str">
        <f t="shared" si="2"/>
        <v>LISTA1</v>
      </c>
      <c r="L21">
        <f t="shared" si="3"/>
        <v>6750</v>
      </c>
    </row>
    <row r="22" spans="1:12">
      <c r="A22" s="15">
        <v>2106</v>
      </c>
      <c r="B22" s="16" t="s">
        <v>21</v>
      </c>
      <c r="C22" s="17">
        <v>1020</v>
      </c>
      <c r="D22" s="18" t="s">
        <v>13</v>
      </c>
      <c r="E22" s="19">
        <v>70200</v>
      </c>
      <c r="F22" s="20">
        <v>0</v>
      </c>
      <c r="G22" s="21">
        <f>E22*(1-F22)</f>
        <v>70200</v>
      </c>
      <c r="H22" s="22">
        <v>0.2</v>
      </c>
      <c r="I22" s="23">
        <f t="shared" si="0"/>
        <v>84240</v>
      </c>
      <c r="J22" t="str">
        <f t="shared" si="1"/>
        <v>002106.1020</v>
      </c>
      <c r="K22" t="str">
        <f t="shared" si="2"/>
        <v>LISTA1</v>
      </c>
      <c r="L22">
        <f t="shared" si="3"/>
        <v>84240</v>
      </c>
    </row>
    <row r="23" spans="1:12">
      <c r="A23" s="31">
        <v>2106</v>
      </c>
      <c r="B23" s="32" t="s">
        <v>21</v>
      </c>
      <c r="C23" s="31">
        <v>1032</v>
      </c>
      <c r="D23" s="32" t="s">
        <v>14</v>
      </c>
      <c r="E23" s="34">
        <f>+E22/20</f>
        <v>3510</v>
      </c>
      <c r="F23" s="35"/>
      <c r="G23" s="34">
        <f>+G22/20</f>
        <v>3510</v>
      </c>
      <c r="H23" s="36">
        <v>0.25</v>
      </c>
      <c r="I23" s="37">
        <f t="shared" si="0"/>
        <v>4388</v>
      </c>
      <c r="J23">
        <f t="shared" si="1"/>
        <v>2106</v>
      </c>
      <c r="K23" t="str">
        <f t="shared" si="2"/>
        <v>LISTA1</v>
      </c>
      <c r="L23">
        <f t="shared" si="3"/>
        <v>4388</v>
      </c>
    </row>
    <row r="24" spans="1:12">
      <c r="A24" s="31">
        <v>2106</v>
      </c>
      <c r="B24" s="32" t="s">
        <v>21</v>
      </c>
      <c r="C24" s="31">
        <v>1001</v>
      </c>
      <c r="D24" s="32" t="s">
        <v>15</v>
      </c>
      <c r="E24" s="34">
        <f>+E22/11</f>
        <v>6381.818181818182</v>
      </c>
      <c r="F24" s="35"/>
      <c r="G24" s="34">
        <f>+G22/11</f>
        <v>6381.818181818182</v>
      </c>
      <c r="H24" s="36">
        <v>0.25</v>
      </c>
      <c r="I24" s="37">
        <f t="shared" si="0"/>
        <v>7977</v>
      </c>
      <c r="J24" t="str">
        <f t="shared" si="1"/>
        <v>002106.1001</v>
      </c>
      <c r="K24" t="str">
        <f t="shared" si="2"/>
        <v>LISTA1</v>
      </c>
      <c r="L24">
        <f t="shared" si="3"/>
        <v>7977</v>
      </c>
    </row>
    <row r="25" spans="1:12">
      <c r="A25" s="15">
        <v>2107</v>
      </c>
      <c r="B25" s="16" t="s">
        <v>22</v>
      </c>
      <c r="C25" s="17">
        <v>1020</v>
      </c>
      <c r="D25" s="18" t="s">
        <v>13</v>
      </c>
      <c r="E25" s="19">
        <v>70200</v>
      </c>
      <c r="F25" s="20">
        <v>0</v>
      </c>
      <c r="G25" s="21">
        <f>E25*(1-F25)</f>
        <v>70200</v>
      </c>
      <c r="H25" s="22">
        <v>0.2</v>
      </c>
      <c r="I25" s="23">
        <f t="shared" si="0"/>
        <v>84240</v>
      </c>
      <c r="J25" t="str">
        <f t="shared" si="1"/>
        <v>002107.1020</v>
      </c>
      <c r="K25" t="str">
        <f t="shared" si="2"/>
        <v>LISTA1</v>
      </c>
      <c r="L25">
        <f t="shared" si="3"/>
        <v>84240</v>
      </c>
    </row>
    <row r="26" spans="1:12">
      <c r="A26" s="31">
        <v>2107</v>
      </c>
      <c r="B26" s="32" t="s">
        <v>22</v>
      </c>
      <c r="C26" s="31">
        <v>1032</v>
      </c>
      <c r="D26" s="32" t="s">
        <v>14</v>
      </c>
      <c r="E26" s="34">
        <f>+E25/20</f>
        <v>3510</v>
      </c>
      <c r="F26" s="35"/>
      <c r="G26" s="34">
        <f>+G25/20</f>
        <v>3510</v>
      </c>
      <c r="H26" s="36">
        <v>0.25</v>
      </c>
      <c r="I26" s="37">
        <f t="shared" si="0"/>
        <v>4388</v>
      </c>
      <c r="J26">
        <f t="shared" si="1"/>
        <v>2107</v>
      </c>
      <c r="K26" t="str">
        <f t="shared" si="2"/>
        <v>LISTA1</v>
      </c>
      <c r="L26">
        <f t="shared" si="3"/>
        <v>4388</v>
      </c>
    </row>
    <row r="27" spans="1:12">
      <c r="A27" s="38">
        <v>2107</v>
      </c>
      <c r="B27" s="39" t="s">
        <v>22</v>
      </c>
      <c r="C27" s="38">
        <v>1001</v>
      </c>
      <c r="D27" s="39" t="s">
        <v>15</v>
      </c>
      <c r="E27" s="40">
        <f>+E25/12</f>
        <v>5850</v>
      </c>
      <c r="F27" s="41"/>
      <c r="G27" s="40">
        <f>+G25/12</f>
        <v>5850</v>
      </c>
      <c r="H27" s="42">
        <v>0.25</v>
      </c>
      <c r="I27" s="43">
        <f t="shared" si="0"/>
        <v>7313</v>
      </c>
      <c r="J27" t="str">
        <f t="shared" si="1"/>
        <v>002107.1001</v>
      </c>
      <c r="K27" t="str">
        <f t="shared" si="2"/>
        <v>LISTA1</v>
      </c>
      <c r="L27">
        <f t="shared" si="3"/>
        <v>7313</v>
      </c>
    </row>
    <row r="28" spans="1:12">
      <c r="A28" s="7" t="s">
        <v>23</v>
      </c>
      <c r="B28" s="8"/>
      <c r="C28" s="8"/>
      <c r="D28" s="9"/>
      <c r="E28" s="10"/>
      <c r="F28" s="10"/>
      <c r="G28" s="10"/>
      <c r="H28" s="44"/>
      <c r="I28" s="13"/>
      <c r="J28" t="str">
        <f t="shared" si="1"/>
        <v/>
      </c>
      <c r="K28" t="str">
        <f t="shared" si="2"/>
        <v/>
      </c>
      <c r="L28" t="str">
        <f t="shared" si="3"/>
        <v/>
      </c>
    </row>
    <row r="29" spans="1:12">
      <c r="A29" s="15">
        <v>2202</v>
      </c>
      <c r="B29" s="16" t="s">
        <v>24</v>
      </c>
      <c r="C29" s="17">
        <v>1020</v>
      </c>
      <c r="D29" s="18" t="s">
        <v>13</v>
      </c>
      <c r="E29" s="19">
        <v>157380</v>
      </c>
      <c r="F29" s="20">
        <v>0.1</v>
      </c>
      <c r="G29" s="21">
        <f>E29*(1-F29)</f>
        <v>141642</v>
      </c>
      <c r="H29" s="22">
        <v>0.20161999999999999</v>
      </c>
      <c r="I29" s="23">
        <f t="shared" ref="I29:I47" si="4">+ROUND((G29*H29)+G29,0)</f>
        <v>170200</v>
      </c>
      <c r="J29" t="str">
        <f t="shared" si="1"/>
        <v>002202.1020</v>
      </c>
      <c r="K29" t="str">
        <f t="shared" si="2"/>
        <v>LISTA1</v>
      </c>
      <c r="L29">
        <f t="shared" si="3"/>
        <v>170200</v>
      </c>
    </row>
    <row r="30" spans="1:12">
      <c r="A30" s="31">
        <v>2202</v>
      </c>
      <c r="B30" s="32" t="s">
        <v>24</v>
      </c>
      <c r="C30" s="31">
        <v>1010</v>
      </c>
      <c r="D30" s="32" t="s">
        <v>25</v>
      </c>
      <c r="E30" s="34">
        <f>E29/2</f>
        <v>78690</v>
      </c>
      <c r="F30" s="35"/>
      <c r="G30" s="34">
        <f>G29/2</f>
        <v>70821</v>
      </c>
      <c r="H30" s="36">
        <v>0.3</v>
      </c>
      <c r="I30" s="37">
        <f t="shared" si="4"/>
        <v>92067</v>
      </c>
      <c r="J30" t="str">
        <f t="shared" si="1"/>
        <v>002202.1010</v>
      </c>
      <c r="K30" t="str">
        <f t="shared" si="2"/>
        <v>LISTA1</v>
      </c>
      <c r="L30">
        <f t="shared" si="3"/>
        <v>92067</v>
      </c>
    </row>
    <row r="31" spans="1:12">
      <c r="A31" s="31">
        <v>2202</v>
      </c>
      <c r="B31" s="32" t="s">
        <v>24</v>
      </c>
      <c r="C31" s="31">
        <v>1032</v>
      </c>
      <c r="D31" s="32" t="s">
        <v>14</v>
      </c>
      <c r="E31" s="34">
        <f>+E29/20</f>
        <v>7869</v>
      </c>
      <c r="F31" s="35"/>
      <c r="G31" s="34">
        <f>+G29/20</f>
        <v>7082.1</v>
      </c>
      <c r="H31" s="36">
        <v>0.44019999999999998</v>
      </c>
      <c r="I31" s="37">
        <f t="shared" si="4"/>
        <v>10200</v>
      </c>
      <c r="J31">
        <f t="shared" si="1"/>
        <v>2202</v>
      </c>
      <c r="K31" t="str">
        <f t="shared" si="2"/>
        <v>LISTA1</v>
      </c>
      <c r="L31">
        <f t="shared" si="3"/>
        <v>10200</v>
      </c>
    </row>
    <row r="32" spans="1:12">
      <c r="A32" s="15">
        <v>2218</v>
      </c>
      <c r="B32" s="16" t="s">
        <v>26</v>
      </c>
      <c r="C32" s="17">
        <v>1020</v>
      </c>
      <c r="D32" s="18" t="s">
        <v>13</v>
      </c>
      <c r="E32" s="19">
        <v>152370</v>
      </c>
      <c r="F32" s="20">
        <v>0</v>
      </c>
      <c r="G32" s="21">
        <f>E32*(1-F32)</f>
        <v>152370</v>
      </c>
      <c r="H32" s="22">
        <v>0.2</v>
      </c>
      <c r="I32" s="23">
        <f t="shared" si="4"/>
        <v>182844</v>
      </c>
      <c r="J32" t="str">
        <f t="shared" si="1"/>
        <v>002218.1020</v>
      </c>
      <c r="K32" t="str">
        <f t="shared" si="2"/>
        <v>LISTA1</v>
      </c>
      <c r="L32">
        <f t="shared" si="3"/>
        <v>182844</v>
      </c>
    </row>
    <row r="33" spans="1:12">
      <c r="A33" s="31">
        <v>2218</v>
      </c>
      <c r="B33" s="32" t="s">
        <v>26</v>
      </c>
      <c r="C33" s="31">
        <v>1010</v>
      </c>
      <c r="D33" s="32" t="s">
        <v>25</v>
      </c>
      <c r="E33" s="34">
        <f>+E32/2</f>
        <v>76185</v>
      </c>
      <c r="F33" s="35"/>
      <c r="G33" s="34">
        <f>G32/2</f>
        <v>76185</v>
      </c>
      <c r="H33" s="36">
        <v>0.3</v>
      </c>
      <c r="I33" s="37">
        <f t="shared" si="4"/>
        <v>99041</v>
      </c>
      <c r="J33" t="str">
        <f t="shared" si="1"/>
        <v>002218.1010</v>
      </c>
      <c r="K33" t="str">
        <f t="shared" si="2"/>
        <v>LISTA1</v>
      </c>
      <c r="L33">
        <f t="shared" si="3"/>
        <v>99041</v>
      </c>
    </row>
    <row r="34" spans="1:12">
      <c r="A34" s="31">
        <v>2218</v>
      </c>
      <c r="B34" s="32" t="s">
        <v>26</v>
      </c>
      <c r="C34" s="31">
        <v>1032</v>
      </c>
      <c r="D34" s="32" t="s">
        <v>14</v>
      </c>
      <c r="E34" s="34">
        <f>+E32/20</f>
        <v>7618.5</v>
      </c>
      <c r="F34" s="35"/>
      <c r="G34" s="34">
        <f>G32/20</f>
        <v>7618.5</v>
      </c>
      <c r="H34" s="36">
        <v>0.35</v>
      </c>
      <c r="I34" s="37">
        <f t="shared" si="4"/>
        <v>10285</v>
      </c>
      <c r="J34">
        <f t="shared" si="1"/>
        <v>2218</v>
      </c>
      <c r="K34" t="str">
        <f t="shared" si="2"/>
        <v>LISTA1</v>
      </c>
      <c r="L34">
        <f t="shared" si="3"/>
        <v>10285</v>
      </c>
    </row>
    <row r="35" spans="1:12">
      <c r="A35" s="15">
        <v>2203</v>
      </c>
      <c r="B35" s="16" t="s">
        <v>27</v>
      </c>
      <c r="C35" s="17">
        <v>1020</v>
      </c>
      <c r="D35" s="18" t="s">
        <v>13</v>
      </c>
      <c r="E35" s="19">
        <v>52400</v>
      </c>
      <c r="F35" s="20">
        <v>0.15</v>
      </c>
      <c r="G35" s="21">
        <f>E35*(1-F35)</f>
        <v>44540</v>
      </c>
      <c r="H35" s="22">
        <v>0.25009999999999999</v>
      </c>
      <c r="I35" s="23">
        <f t="shared" si="4"/>
        <v>55679</v>
      </c>
      <c r="J35" t="str">
        <f t="shared" si="1"/>
        <v>002203.1020</v>
      </c>
      <c r="K35" t="str">
        <f t="shared" si="2"/>
        <v>LISTA1</v>
      </c>
      <c r="L35">
        <f t="shared" si="3"/>
        <v>55679</v>
      </c>
    </row>
    <row r="36" spans="1:12">
      <c r="A36" s="31">
        <v>2203</v>
      </c>
      <c r="B36" s="32" t="s">
        <v>27</v>
      </c>
      <c r="C36" s="31">
        <v>1010</v>
      </c>
      <c r="D36" s="32" t="s">
        <v>25</v>
      </c>
      <c r="E36" s="34">
        <f>+E35/2</f>
        <v>26200</v>
      </c>
      <c r="F36" s="35"/>
      <c r="G36" s="34">
        <f>+G35/2</f>
        <v>22270</v>
      </c>
      <c r="H36" s="36">
        <v>0.25</v>
      </c>
      <c r="I36" s="37">
        <f t="shared" si="4"/>
        <v>27838</v>
      </c>
      <c r="J36" t="str">
        <f t="shared" si="1"/>
        <v>002203.1010</v>
      </c>
      <c r="K36" t="str">
        <f t="shared" si="2"/>
        <v>LISTA1</v>
      </c>
      <c r="L36">
        <f t="shared" si="3"/>
        <v>27838</v>
      </c>
    </row>
    <row r="37" spans="1:12">
      <c r="A37" s="31">
        <v>2203</v>
      </c>
      <c r="B37" s="32" t="s">
        <v>27</v>
      </c>
      <c r="C37" s="31">
        <v>1032</v>
      </c>
      <c r="D37" s="32" t="s">
        <v>14</v>
      </c>
      <c r="E37" s="34">
        <f>+E35/20</f>
        <v>2620</v>
      </c>
      <c r="F37" s="35"/>
      <c r="G37" s="34">
        <f>+G35/20</f>
        <v>2227</v>
      </c>
      <c r="H37" s="36">
        <v>0.79559999999999997</v>
      </c>
      <c r="I37" s="37">
        <f t="shared" si="4"/>
        <v>3999</v>
      </c>
      <c r="J37">
        <f t="shared" si="1"/>
        <v>2203</v>
      </c>
      <c r="K37" t="str">
        <f t="shared" si="2"/>
        <v>LISTA1</v>
      </c>
      <c r="L37">
        <f t="shared" si="3"/>
        <v>3999</v>
      </c>
    </row>
    <row r="38" spans="1:12">
      <c r="A38" s="15">
        <v>2204</v>
      </c>
      <c r="B38" s="16" t="s">
        <v>28</v>
      </c>
      <c r="C38" s="17">
        <v>1020</v>
      </c>
      <c r="D38" s="18" t="s">
        <v>13</v>
      </c>
      <c r="E38" s="19">
        <v>43200</v>
      </c>
      <c r="F38" s="20">
        <v>0.08</v>
      </c>
      <c r="G38" s="21">
        <f>E38*(1-F38)</f>
        <v>39744</v>
      </c>
      <c r="H38" s="22">
        <v>0.2404</v>
      </c>
      <c r="I38" s="23">
        <f t="shared" si="4"/>
        <v>49298</v>
      </c>
      <c r="J38" t="str">
        <f t="shared" si="1"/>
        <v>002204.1020</v>
      </c>
      <c r="K38" t="str">
        <f t="shared" si="2"/>
        <v>LISTA1</v>
      </c>
      <c r="L38">
        <f t="shared" si="3"/>
        <v>49298</v>
      </c>
    </row>
    <row r="39" spans="1:12">
      <c r="A39" s="31">
        <v>2204</v>
      </c>
      <c r="B39" s="32" t="s">
        <v>28</v>
      </c>
      <c r="C39" s="31">
        <v>1010</v>
      </c>
      <c r="D39" s="32" t="s">
        <v>25</v>
      </c>
      <c r="E39" s="34">
        <f>+E38/2</f>
        <v>21600</v>
      </c>
      <c r="F39" s="35"/>
      <c r="G39" s="34">
        <f>+G38/2</f>
        <v>19872</v>
      </c>
      <c r="H39" s="36">
        <v>0.25</v>
      </c>
      <c r="I39" s="37">
        <f t="shared" si="4"/>
        <v>24840</v>
      </c>
      <c r="J39" t="str">
        <f t="shared" si="1"/>
        <v>002204.1010</v>
      </c>
      <c r="K39" t="str">
        <f t="shared" si="2"/>
        <v>LISTA1</v>
      </c>
      <c r="L39">
        <f t="shared" si="3"/>
        <v>24840</v>
      </c>
    </row>
    <row r="40" spans="1:12">
      <c r="A40" s="31">
        <v>2204</v>
      </c>
      <c r="B40" s="32" t="s">
        <v>28</v>
      </c>
      <c r="C40" s="31">
        <v>1032</v>
      </c>
      <c r="D40" s="32" t="s">
        <v>14</v>
      </c>
      <c r="E40" s="34">
        <f>+E38/20</f>
        <v>2160</v>
      </c>
      <c r="F40" s="35"/>
      <c r="G40" s="34">
        <f>+G38/20</f>
        <v>1987.2</v>
      </c>
      <c r="H40" s="36">
        <v>0.76090000000000002</v>
      </c>
      <c r="I40" s="37">
        <f t="shared" si="4"/>
        <v>3499</v>
      </c>
      <c r="J40">
        <f t="shared" si="1"/>
        <v>2204</v>
      </c>
      <c r="K40" t="str">
        <f t="shared" si="2"/>
        <v>LISTA1</v>
      </c>
      <c r="L40">
        <f t="shared" si="3"/>
        <v>3499</v>
      </c>
    </row>
    <row r="41" spans="1:12">
      <c r="A41" s="15">
        <v>2209</v>
      </c>
      <c r="B41" s="16" t="s">
        <v>29</v>
      </c>
      <c r="C41" s="17">
        <v>1020</v>
      </c>
      <c r="D41" s="18" t="s">
        <v>13</v>
      </c>
      <c r="E41" s="19">
        <v>29900</v>
      </c>
      <c r="F41" s="20">
        <v>0</v>
      </c>
      <c r="G41" s="21">
        <f>E41*(1-F41)</f>
        <v>29900</v>
      </c>
      <c r="H41" s="22">
        <v>0.2</v>
      </c>
      <c r="I41" s="23">
        <f t="shared" si="4"/>
        <v>35880</v>
      </c>
      <c r="J41" t="str">
        <f t="shared" si="1"/>
        <v>002209.1020</v>
      </c>
      <c r="K41" t="str">
        <f t="shared" si="2"/>
        <v>LISTA1</v>
      </c>
      <c r="L41">
        <f t="shared" si="3"/>
        <v>35880</v>
      </c>
    </row>
    <row r="42" spans="1:12">
      <c r="A42" s="31">
        <v>2209</v>
      </c>
      <c r="B42" s="32" t="s">
        <v>29</v>
      </c>
      <c r="C42" s="31">
        <v>1010</v>
      </c>
      <c r="D42" s="32" t="s">
        <v>25</v>
      </c>
      <c r="E42" s="34">
        <f>+E41/2</f>
        <v>14950</v>
      </c>
      <c r="F42" s="35"/>
      <c r="G42" s="34">
        <f>+G41/2</f>
        <v>14950</v>
      </c>
      <c r="H42" s="36">
        <v>0.2</v>
      </c>
      <c r="I42" s="37">
        <f t="shared" si="4"/>
        <v>17940</v>
      </c>
      <c r="J42" t="str">
        <f t="shared" si="1"/>
        <v>002209.1010</v>
      </c>
      <c r="K42" t="str">
        <f t="shared" si="2"/>
        <v>LISTA1</v>
      </c>
      <c r="L42">
        <f t="shared" si="3"/>
        <v>17940</v>
      </c>
    </row>
    <row r="43" spans="1:12">
      <c r="A43" s="31">
        <v>2209</v>
      </c>
      <c r="B43" s="32" t="s">
        <v>29</v>
      </c>
      <c r="C43" s="31">
        <v>1032</v>
      </c>
      <c r="D43" s="32" t="s">
        <v>14</v>
      </c>
      <c r="E43" s="34">
        <f>+E41/20</f>
        <v>1495</v>
      </c>
      <c r="F43" s="35"/>
      <c r="G43" s="34">
        <f>+G41/20</f>
        <v>1495</v>
      </c>
      <c r="H43" s="36">
        <v>0.25</v>
      </c>
      <c r="I43" s="37">
        <f t="shared" si="4"/>
        <v>1869</v>
      </c>
      <c r="J43">
        <f t="shared" si="1"/>
        <v>2209</v>
      </c>
      <c r="K43" t="str">
        <f t="shared" si="2"/>
        <v>LISTA1</v>
      </c>
      <c r="L43">
        <f t="shared" si="3"/>
        <v>1869</v>
      </c>
    </row>
    <row r="44" spans="1:12">
      <c r="A44" s="15">
        <v>2450</v>
      </c>
      <c r="B44" s="16" t="s">
        <v>30</v>
      </c>
      <c r="C44" s="17">
        <v>1020</v>
      </c>
      <c r="D44" s="18" t="s">
        <v>13</v>
      </c>
      <c r="E44" s="19">
        <v>154600</v>
      </c>
      <c r="F44" s="20">
        <v>0</v>
      </c>
      <c r="G44" s="21">
        <f>E44*(1-F44)</f>
        <v>154600</v>
      </c>
      <c r="H44" s="22">
        <v>0.2</v>
      </c>
      <c r="I44" s="23">
        <f t="shared" si="4"/>
        <v>185520</v>
      </c>
      <c r="J44" t="str">
        <f t="shared" si="1"/>
        <v>002450.1020</v>
      </c>
      <c r="K44" t="str">
        <f t="shared" si="2"/>
        <v>LISTA1</v>
      </c>
      <c r="L44">
        <f t="shared" si="3"/>
        <v>185520</v>
      </c>
    </row>
    <row r="45" spans="1:12">
      <c r="A45" s="31">
        <v>2450</v>
      </c>
      <c r="B45" s="32" t="s">
        <v>30</v>
      </c>
      <c r="C45" s="31">
        <v>1010</v>
      </c>
      <c r="D45" s="32" t="s">
        <v>25</v>
      </c>
      <c r="E45" s="34">
        <f>E44/2</f>
        <v>77300</v>
      </c>
      <c r="F45" s="35"/>
      <c r="G45" s="34">
        <f>G44/2</f>
        <v>77300</v>
      </c>
      <c r="H45" s="36">
        <v>0.3</v>
      </c>
      <c r="I45" s="37">
        <f t="shared" si="4"/>
        <v>100490</v>
      </c>
      <c r="J45" t="str">
        <f t="shared" si="1"/>
        <v>002450.1010</v>
      </c>
      <c r="K45" t="str">
        <f t="shared" si="2"/>
        <v>LISTA1</v>
      </c>
      <c r="L45">
        <f t="shared" si="3"/>
        <v>100490</v>
      </c>
    </row>
    <row r="46" spans="1:12">
      <c r="A46" s="31">
        <v>2450</v>
      </c>
      <c r="B46" s="32" t="s">
        <v>30</v>
      </c>
      <c r="C46" s="31">
        <v>1032</v>
      </c>
      <c r="D46" s="32" t="s">
        <v>14</v>
      </c>
      <c r="E46" s="34">
        <f>+E44/20</f>
        <v>7730</v>
      </c>
      <c r="F46" s="35"/>
      <c r="G46" s="34">
        <f>+E46</f>
        <v>7730</v>
      </c>
      <c r="H46" s="36">
        <v>0.35</v>
      </c>
      <c r="I46" s="37">
        <f t="shared" si="4"/>
        <v>10436</v>
      </c>
      <c r="J46">
        <f t="shared" si="1"/>
        <v>2450</v>
      </c>
      <c r="K46" t="str">
        <f t="shared" si="2"/>
        <v>LISTA1</v>
      </c>
      <c r="L46">
        <f t="shared" si="3"/>
        <v>10436</v>
      </c>
    </row>
    <row r="47" spans="1:12">
      <c r="A47" s="15">
        <v>2236</v>
      </c>
      <c r="B47" s="16" t="s">
        <v>31</v>
      </c>
      <c r="C47" s="17">
        <v>1020</v>
      </c>
      <c r="D47" s="18" t="s">
        <v>13</v>
      </c>
      <c r="E47" s="19">
        <v>25030</v>
      </c>
      <c r="F47" s="20">
        <v>0</v>
      </c>
      <c r="G47" s="21">
        <f>E47*(1-F47)</f>
        <v>25030</v>
      </c>
      <c r="H47" s="22">
        <v>0.25</v>
      </c>
      <c r="I47" s="23">
        <f t="shared" si="4"/>
        <v>31288</v>
      </c>
      <c r="J47" t="str">
        <f t="shared" si="1"/>
        <v>002236.1020</v>
      </c>
      <c r="K47" t="str">
        <f t="shared" si="2"/>
        <v>LISTA1</v>
      </c>
      <c r="L47">
        <f t="shared" si="3"/>
        <v>31288</v>
      </c>
    </row>
    <row r="48" spans="1:12">
      <c r="A48" s="7" t="s">
        <v>32</v>
      </c>
      <c r="B48" s="8"/>
      <c r="C48" s="8"/>
      <c r="D48" s="9"/>
      <c r="E48" s="10"/>
      <c r="F48" s="10"/>
      <c r="G48" s="10"/>
      <c r="H48" s="44"/>
      <c r="I48" s="13"/>
      <c r="J48" t="str">
        <f t="shared" si="1"/>
        <v/>
      </c>
      <c r="K48" t="str">
        <f t="shared" si="2"/>
        <v/>
      </c>
      <c r="L48" t="str">
        <f t="shared" si="3"/>
        <v/>
      </c>
    </row>
    <row r="49" spans="1:12">
      <c r="A49" s="15">
        <v>2301</v>
      </c>
      <c r="B49" s="16" t="s">
        <v>33</v>
      </c>
      <c r="C49" s="17">
        <v>1032</v>
      </c>
      <c r="D49" s="18" t="s">
        <v>14</v>
      </c>
      <c r="E49" s="19">
        <v>4500</v>
      </c>
      <c r="F49" s="20">
        <v>0</v>
      </c>
      <c r="G49" s="21">
        <f t="shared" ref="G49:G60" si="5">E49*(1-F49)</f>
        <v>4500</v>
      </c>
      <c r="H49" s="22">
        <v>0.33300000000000002</v>
      </c>
      <c r="I49" s="23">
        <f t="shared" ref="I49:I60" si="6">+ROUND((G49*H49)+G49,0)</f>
        <v>5999</v>
      </c>
      <c r="J49">
        <f t="shared" si="1"/>
        <v>2301</v>
      </c>
      <c r="K49" t="str">
        <f t="shared" si="2"/>
        <v>LISTA1</v>
      </c>
      <c r="L49">
        <f t="shared" si="3"/>
        <v>5999</v>
      </c>
    </row>
    <row r="50" spans="1:12">
      <c r="A50" s="15">
        <v>2371</v>
      </c>
      <c r="B50" s="16" t="s">
        <v>34</v>
      </c>
      <c r="C50" s="17">
        <v>1032</v>
      </c>
      <c r="D50" s="18" t="s">
        <v>14</v>
      </c>
      <c r="E50" s="19">
        <v>6800</v>
      </c>
      <c r="F50" s="20">
        <v>0</v>
      </c>
      <c r="G50" s="21">
        <f t="shared" si="5"/>
        <v>6800</v>
      </c>
      <c r="H50" s="22">
        <v>0.3</v>
      </c>
      <c r="I50" s="23">
        <f t="shared" si="6"/>
        <v>8840</v>
      </c>
      <c r="J50">
        <f t="shared" si="1"/>
        <v>2371</v>
      </c>
      <c r="K50" t="str">
        <f t="shared" si="2"/>
        <v>LISTA1</v>
      </c>
      <c r="L50">
        <f t="shared" si="3"/>
        <v>8840</v>
      </c>
    </row>
    <row r="51" spans="1:12">
      <c r="A51" s="15">
        <v>2311</v>
      </c>
      <c r="B51" s="16" t="s">
        <v>35</v>
      </c>
      <c r="C51" s="17">
        <v>1032</v>
      </c>
      <c r="D51" s="18" t="s">
        <v>14</v>
      </c>
      <c r="E51" s="19">
        <v>7200</v>
      </c>
      <c r="F51" s="20">
        <v>0</v>
      </c>
      <c r="G51" s="21">
        <f t="shared" si="5"/>
        <v>7200</v>
      </c>
      <c r="H51" s="22">
        <v>0.25</v>
      </c>
      <c r="I51" s="23">
        <f t="shared" si="6"/>
        <v>9000</v>
      </c>
      <c r="J51">
        <f t="shared" si="1"/>
        <v>2311</v>
      </c>
      <c r="K51" t="str">
        <f t="shared" si="2"/>
        <v>LISTA1</v>
      </c>
      <c r="L51">
        <f t="shared" si="3"/>
        <v>9000</v>
      </c>
    </row>
    <row r="52" spans="1:12">
      <c r="A52" s="15">
        <v>2312</v>
      </c>
      <c r="B52" s="16" t="s">
        <v>36</v>
      </c>
      <c r="C52" s="17">
        <v>1032</v>
      </c>
      <c r="D52" s="18" t="s">
        <v>14</v>
      </c>
      <c r="E52" s="19">
        <v>7600</v>
      </c>
      <c r="F52" s="20">
        <v>0</v>
      </c>
      <c r="G52" s="21">
        <f t="shared" si="5"/>
        <v>7600</v>
      </c>
      <c r="H52" s="22">
        <v>0.25</v>
      </c>
      <c r="I52" s="23">
        <f t="shared" si="6"/>
        <v>9500</v>
      </c>
      <c r="J52">
        <f t="shared" si="1"/>
        <v>2312</v>
      </c>
      <c r="K52" t="str">
        <f t="shared" si="2"/>
        <v>LISTA1</v>
      </c>
      <c r="L52">
        <f t="shared" si="3"/>
        <v>9500</v>
      </c>
    </row>
    <row r="53" spans="1:12">
      <c r="A53" s="15">
        <v>2444</v>
      </c>
      <c r="B53" s="16" t="s">
        <v>37</v>
      </c>
      <c r="C53" s="17">
        <v>1032</v>
      </c>
      <c r="D53" s="18" t="s">
        <v>14</v>
      </c>
      <c r="E53" s="19">
        <v>14700</v>
      </c>
      <c r="F53" s="20">
        <v>0</v>
      </c>
      <c r="G53" s="21">
        <f t="shared" si="5"/>
        <v>14700</v>
      </c>
      <c r="H53" s="22">
        <v>0.32</v>
      </c>
      <c r="I53" s="23">
        <f t="shared" si="6"/>
        <v>19404</v>
      </c>
      <c r="J53">
        <f t="shared" si="1"/>
        <v>2444</v>
      </c>
      <c r="K53" t="str">
        <f t="shared" si="2"/>
        <v>LISTA1</v>
      </c>
      <c r="L53">
        <f t="shared" si="3"/>
        <v>19404</v>
      </c>
    </row>
    <row r="54" spans="1:12">
      <c r="A54" s="15">
        <v>2446</v>
      </c>
      <c r="B54" s="16" t="s">
        <v>38</v>
      </c>
      <c r="C54" s="17">
        <v>1032</v>
      </c>
      <c r="D54" s="18" t="s">
        <v>14</v>
      </c>
      <c r="E54" s="19">
        <v>14700</v>
      </c>
      <c r="F54" s="20">
        <v>0</v>
      </c>
      <c r="G54" s="21">
        <f t="shared" si="5"/>
        <v>14700</v>
      </c>
      <c r="H54" s="22">
        <v>0.32</v>
      </c>
      <c r="I54" s="23">
        <f t="shared" si="6"/>
        <v>19404</v>
      </c>
      <c r="J54">
        <f t="shared" si="1"/>
        <v>2446</v>
      </c>
      <c r="K54" t="str">
        <f t="shared" si="2"/>
        <v>LISTA1</v>
      </c>
      <c r="L54">
        <f t="shared" si="3"/>
        <v>19404</v>
      </c>
    </row>
    <row r="55" spans="1:12">
      <c r="A55" s="15">
        <v>2445</v>
      </c>
      <c r="B55" s="16" t="s">
        <v>39</v>
      </c>
      <c r="C55" s="17">
        <v>1032</v>
      </c>
      <c r="D55" s="18" t="s">
        <v>14</v>
      </c>
      <c r="E55" s="19">
        <v>15700</v>
      </c>
      <c r="F55" s="20">
        <v>0</v>
      </c>
      <c r="G55" s="21">
        <f t="shared" si="5"/>
        <v>15700</v>
      </c>
      <c r="H55" s="22">
        <v>0.26429999999999998</v>
      </c>
      <c r="I55" s="23">
        <f t="shared" si="6"/>
        <v>19850</v>
      </c>
      <c r="J55">
        <f t="shared" si="1"/>
        <v>2445</v>
      </c>
      <c r="K55" t="str">
        <f t="shared" si="2"/>
        <v>LISTA1</v>
      </c>
      <c r="L55">
        <f t="shared" si="3"/>
        <v>19850</v>
      </c>
    </row>
    <row r="56" spans="1:12">
      <c r="A56" s="15">
        <v>2442</v>
      </c>
      <c r="B56" s="16" t="s">
        <v>40</v>
      </c>
      <c r="C56" s="17">
        <v>1032</v>
      </c>
      <c r="D56" s="18" t="s">
        <v>14</v>
      </c>
      <c r="E56" s="19">
        <v>14200</v>
      </c>
      <c r="F56" s="20">
        <v>0</v>
      </c>
      <c r="G56" s="21">
        <f t="shared" si="5"/>
        <v>14200</v>
      </c>
      <c r="H56" s="22">
        <v>0.35</v>
      </c>
      <c r="I56" s="23">
        <f t="shared" si="6"/>
        <v>19170</v>
      </c>
      <c r="J56">
        <f t="shared" si="1"/>
        <v>2442</v>
      </c>
      <c r="K56" t="str">
        <f t="shared" si="2"/>
        <v>LISTA1</v>
      </c>
      <c r="L56">
        <f t="shared" si="3"/>
        <v>19170</v>
      </c>
    </row>
    <row r="57" spans="1:12">
      <c r="A57" s="15">
        <v>2451</v>
      </c>
      <c r="B57" s="16" t="s">
        <v>41</v>
      </c>
      <c r="C57" s="17">
        <v>1001</v>
      </c>
      <c r="D57" s="18" t="s">
        <v>15</v>
      </c>
      <c r="E57" s="19">
        <v>13300</v>
      </c>
      <c r="F57" s="20">
        <v>0</v>
      </c>
      <c r="G57" s="21">
        <f t="shared" si="5"/>
        <v>13300</v>
      </c>
      <c r="H57" s="22">
        <v>0.25</v>
      </c>
      <c r="I57" s="23">
        <f t="shared" si="6"/>
        <v>16625</v>
      </c>
      <c r="J57" t="str">
        <f t="shared" si="1"/>
        <v>002451.1001</v>
      </c>
      <c r="K57" t="str">
        <f t="shared" si="2"/>
        <v>LISTA1</v>
      </c>
      <c r="L57">
        <f t="shared" si="3"/>
        <v>16625</v>
      </c>
    </row>
    <row r="58" spans="1:12">
      <c r="A58" s="15">
        <v>2460</v>
      </c>
      <c r="B58" s="16" t="s">
        <v>42</v>
      </c>
      <c r="C58" s="17">
        <v>1001</v>
      </c>
      <c r="D58" s="18" t="s">
        <v>15</v>
      </c>
      <c r="E58" s="19">
        <v>9000</v>
      </c>
      <c r="F58" s="20">
        <v>0</v>
      </c>
      <c r="G58" s="21">
        <f t="shared" si="5"/>
        <v>9000</v>
      </c>
      <c r="H58" s="22">
        <v>0.25</v>
      </c>
      <c r="I58" s="23">
        <f t="shared" si="6"/>
        <v>11250</v>
      </c>
      <c r="J58" t="str">
        <f t="shared" si="1"/>
        <v>002460.1001</v>
      </c>
      <c r="K58" t="str">
        <f t="shared" si="2"/>
        <v>LISTA1</v>
      </c>
      <c r="L58">
        <f t="shared" si="3"/>
        <v>11250</v>
      </c>
    </row>
    <row r="59" spans="1:12">
      <c r="A59" s="15">
        <v>2370</v>
      </c>
      <c r="B59" s="16" t="s">
        <v>43</v>
      </c>
      <c r="C59" s="17">
        <v>1032</v>
      </c>
      <c r="D59" s="18" t="s">
        <v>14</v>
      </c>
      <c r="E59" s="19">
        <v>12200</v>
      </c>
      <c r="F59" s="20">
        <v>0</v>
      </c>
      <c r="G59" s="21">
        <f t="shared" si="5"/>
        <v>12200</v>
      </c>
      <c r="H59" s="22">
        <v>0.13</v>
      </c>
      <c r="I59" s="23">
        <f t="shared" si="6"/>
        <v>13786</v>
      </c>
      <c r="J59">
        <f t="shared" si="1"/>
        <v>2370</v>
      </c>
      <c r="K59" t="str">
        <f t="shared" si="2"/>
        <v>LISTA1</v>
      </c>
      <c r="L59">
        <f t="shared" si="3"/>
        <v>13786</v>
      </c>
    </row>
    <row r="60" spans="1:12">
      <c r="A60" s="15">
        <v>2384</v>
      </c>
      <c r="B60" s="16" t="s">
        <v>44</v>
      </c>
      <c r="C60" s="17">
        <v>1001</v>
      </c>
      <c r="D60" s="18" t="s">
        <v>15</v>
      </c>
      <c r="E60" s="19">
        <v>4100</v>
      </c>
      <c r="F60" s="20">
        <v>0</v>
      </c>
      <c r="G60" s="21">
        <f t="shared" si="5"/>
        <v>4100</v>
      </c>
      <c r="H60" s="22">
        <v>0.25</v>
      </c>
      <c r="I60" s="23">
        <f t="shared" si="6"/>
        <v>5125</v>
      </c>
      <c r="J60" t="str">
        <f t="shared" si="1"/>
        <v>002384.1001</v>
      </c>
      <c r="K60" t="str">
        <f t="shared" si="2"/>
        <v>LISTA1</v>
      </c>
      <c r="L60">
        <f t="shared" si="3"/>
        <v>5125</v>
      </c>
    </row>
    <row r="61" spans="1:12">
      <c r="A61" s="7" t="s">
        <v>45</v>
      </c>
      <c r="B61" s="8"/>
      <c r="C61" s="8"/>
      <c r="D61" s="9"/>
      <c r="E61" s="10"/>
      <c r="F61" s="10"/>
      <c r="G61" s="10"/>
      <c r="H61" s="44"/>
      <c r="I61" s="13"/>
      <c r="J61" t="str">
        <f t="shared" si="1"/>
        <v/>
      </c>
      <c r="K61" t="str">
        <f t="shared" si="2"/>
        <v/>
      </c>
      <c r="L61" t="str">
        <f t="shared" si="3"/>
        <v/>
      </c>
    </row>
    <row r="62" spans="1:12">
      <c r="A62" s="15">
        <v>2304</v>
      </c>
      <c r="B62" s="16" t="s">
        <v>46</v>
      </c>
      <c r="C62" s="17">
        <v>1032</v>
      </c>
      <c r="D62" s="18" t="s">
        <v>14</v>
      </c>
      <c r="E62" s="19">
        <v>7300</v>
      </c>
      <c r="F62" s="20">
        <v>0</v>
      </c>
      <c r="G62" s="21">
        <f>E62*(1-F62)</f>
        <v>7300</v>
      </c>
      <c r="H62" s="22">
        <v>0.49859999999999999</v>
      </c>
      <c r="I62" s="23">
        <f t="shared" ref="I62:I70" si="7">+ROUND((G62*H62)+G62,0)</f>
        <v>10940</v>
      </c>
      <c r="J62">
        <f t="shared" si="1"/>
        <v>2304</v>
      </c>
      <c r="K62" t="str">
        <f t="shared" si="2"/>
        <v>LISTA1</v>
      </c>
      <c r="L62">
        <f t="shared" si="3"/>
        <v>10940</v>
      </c>
    </row>
    <row r="63" spans="1:12">
      <c r="A63" s="15">
        <v>2324</v>
      </c>
      <c r="B63" s="16" t="s">
        <v>47</v>
      </c>
      <c r="C63" s="17">
        <v>1020</v>
      </c>
      <c r="D63" s="18" t="s">
        <v>13</v>
      </c>
      <c r="E63" s="19">
        <v>171900</v>
      </c>
      <c r="F63" s="20">
        <v>0.15</v>
      </c>
      <c r="G63" s="21">
        <f>E63*(1-F63)</f>
        <v>146115</v>
      </c>
      <c r="H63" s="22">
        <v>0.25</v>
      </c>
      <c r="I63" s="23">
        <f t="shared" si="7"/>
        <v>182644</v>
      </c>
      <c r="J63" t="str">
        <f t="shared" si="1"/>
        <v>002324.1020</v>
      </c>
      <c r="K63" t="str">
        <f t="shared" si="2"/>
        <v>LISTA1</v>
      </c>
      <c r="L63">
        <f t="shared" si="3"/>
        <v>182644</v>
      </c>
    </row>
    <row r="64" spans="1:12">
      <c r="A64" s="31">
        <v>2324</v>
      </c>
      <c r="B64" s="32" t="s">
        <v>47</v>
      </c>
      <c r="C64" s="31">
        <v>1032</v>
      </c>
      <c r="D64" s="32" t="s">
        <v>14</v>
      </c>
      <c r="E64" s="34">
        <f>+E63/20</f>
        <v>8595</v>
      </c>
      <c r="F64" s="35"/>
      <c r="G64" s="34">
        <f>G63/20</f>
        <v>7305.75</v>
      </c>
      <c r="H64" s="36">
        <v>0.3</v>
      </c>
      <c r="I64" s="37">
        <f t="shared" si="7"/>
        <v>9497</v>
      </c>
      <c r="J64">
        <f t="shared" si="1"/>
        <v>2324</v>
      </c>
      <c r="K64" t="str">
        <f t="shared" si="2"/>
        <v>LISTA1</v>
      </c>
      <c r="L64">
        <f t="shared" si="3"/>
        <v>9497</v>
      </c>
    </row>
    <row r="65" spans="1:12">
      <c r="A65" s="15">
        <v>2326</v>
      </c>
      <c r="B65" s="16" t="s">
        <v>48</v>
      </c>
      <c r="C65" s="17">
        <v>1020</v>
      </c>
      <c r="D65" s="18" t="s">
        <v>13</v>
      </c>
      <c r="E65" s="19">
        <v>171900</v>
      </c>
      <c r="F65" s="20">
        <v>0.15</v>
      </c>
      <c r="G65" s="21">
        <f>E65*(1-F65)</f>
        <v>146115</v>
      </c>
      <c r="H65" s="22">
        <v>0.25</v>
      </c>
      <c r="I65" s="23">
        <f t="shared" si="7"/>
        <v>182644</v>
      </c>
      <c r="J65" t="str">
        <f t="shared" si="1"/>
        <v>002326.1020</v>
      </c>
      <c r="K65" t="str">
        <f t="shared" si="2"/>
        <v>LISTA1</v>
      </c>
      <c r="L65">
        <f t="shared" si="3"/>
        <v>182644</v>
      </c>
    </row>
    <row r="66" spans="1:12">
      <c r="A66" s="31">
        <v>2326</v>
      </c>
      <c r="B66" s="32" t="s">
        <v>48</v>
      </c>
      <c r="C66" s="31">
        <v>1032</v>
      </c>
      <c r="D66" s="32" t="s">
        <v>14</v>
      </c>
      <c r="E66" s="34">
        <f>+E65/20</f>
        <v>8595</v>
      </c>
      <c r="F66" s="35"/>
      <c r="G66" s="34">
        <f>G65/20</f>
        <v>7305.75</v>
      </c>
      <c r="H66" s="36">
        <v>0.36859999999999998</v>
      </c>
      <c r="I66" s="37">
        <f t="shared" si="7"/>
        <v>9999</v>
      </c>
      <c r="J66">
        <f t="shared" si="1"/>
        <v>2326</v>
      </c>
      <c r="K66" t="str">
        <f t="shared" si="2"/>
        <v>LISTA1</v>
      </c>
      <c r="L66">
        <f t="shared" si="3"/>
        <v>9999</v>
      </c>
    </row>
    <row r="67" spans="1:12">
      <c r="A67" s="15">
        <v>2546</v>
      </c>
      <c r="B67" s="16" t="s">
        <v>49</v>
      </c>
      <c r="C67" s="17">
        <v>1020</v>
      </c>
      <c r="D67" s="18" t="s">
        <v>50</v>
      </c>
      <c r="E67" s="19">
        <v>0</v>
      </c>
      <c r="F67" s="20">
        <v>0</v>
      </c>
      <c r="G67" s="21">
        <f>E67*(1-F67)</f>
        <v>0</v>
      </c>
      <c r="H67" s="22">
        <v>0.3</v>
      </c>
      <c r="I67" s="23">
        <f>+ROUND((G67*H67)+G67,0)</f>
        <v>0</v>
      </c>
    </row>
    <row r="68" spans="1:12">
      <c r="A68" s="31">
        <v>2546</v>
      </c>
      <c r="B68" s="32" t="s">
        <v>49</v>
      </c>
      <c r="C68" s="31">
        <v>1032</v>
      </c>
      <c r="D68" s="32" t="s">
        <v>14</v>
      </c>
      <c r="E68" s="34">
        <f>+E67/20</f>
        <v>0</v>
      </c>
      <c r="F68" s="35"/>
      <c r="G68" s="34">
        <f>G67/20</f>
        <v>0</v>
      </c>
      <c r="H68" s="36">
        <v>0.4</v>
      </c>
      <c r="I68" s="37">
        <f>+ROUND((G68*H68)+G68,0)</f>
        <v>0</v>
      </c>
      <c r="J68">
        <f t="shared" si="1"/>
        <v>2546</v>
      </c>
      <c r="K68" t="str">
        <f t="shared" si="2"/>
        <v>LISTA1</v>
      </c>
      <c r="L68">
        <f t="shared" si="3"/>
        <v>0</v>
      </c>
    </row>
    <row r="69" spans="1:12">
      <c r="A69" s="15">
        <v>2459</v>
      </c>
      <c r="B69" s="16" t="s">
        <v>51</v>
      </c>
      <c r="C69" s="17">
        <v>1015</v>
      </c>
      <c r="D69" s="18" t="s">
        <v>52</v>
      </c>
      <c r="E69" s="19">
        <v>187230</v>
      </c>
      <c r="F69" s="20">
        <v>0.1</v>
      </c>
      <c r="G69" s="21">
        <f>E69*(1-F69)</f>
        <v>168507</v>
      </c>
      <c r="H69" s="22">
        <v>0.2</v>
      </c>
      <c r="I69" s="23">
        <f t="shared" si="7"/>
        <v>202208</v>
      </c>
    </row>
    <row r="70" spans="1:12">
      <c r="A70" s="31">
        <v>2459</v>
      </c>
      <c r="B70" s="32" t="s">
        <v>51</v>
      </c>
      <c r="C70" s="31">
        <v>1032</v>
      </c>
      <c r="D70" s="32" t="s">
        <v>14</v>
      </c>
      <c r="E70" s="34">
        <f>+E69/15</f>
        <v>12482</v>
      </c>
      <c r="F70" s="35"/>
      <c r="G70" s="34">
        <f>G69/15</f>
        <v>11233.8</v>
      </c>
      <c r="H70" s="36">
        <v>0.3</v>
      </c>
      <c r="I70" s="37">
        <f t="shared" si="7"/>
        <v>14604</v>
      </c>
      <c r="J70">
        <f t="shared" ref="J70:J133" si="8">IF(ISNUMBER(A70), IF(C70=1032, A70, "00" &amp; A70 &amp; "." &amp; C70), "")</f>
        <v>2459</v>
      </c>
      <c r="K70" t="str">
        <f t="shared" ref="K70:K133" si="9">IF(J70="","","LISTA1")</f>
        <v>LISTA1</v>
      </c>
      <c r="L70">
        <f t="shared" ref="L70:L133" si="10">IF(J70="","",I70)</f>
        <v>14604</v>
      </c>
    </row>
    <row r="71" spans="1:12">
      <c r="A71" s="7" t="s">
        <v>53</v>
      </c>
      <c r="B71" s="8"/>
      <c r="C71" s="8"/>
      <c r="D71" s="9"/>
      <c r="E71" s="10"/>
      <c r="F71" s="10"/>
      <c r="G71" s="10"/>
      <c r="H71" s="44"/>
      <c r="I71" s="13"/>
      <c r="J71" t="str">
        <f t="shared" si="8"/>
        <v/>
      </c>
      <c r="K71" t="str">
        <f t="shared" si="9"/>
        <v/>
      </c>
      <c r="L71" t="str">
        <f t="shared" si="10"/>
        <v/>
      </c>
    </row>
    <row r="72" spans="1:12">
      <c r="A72" s="15">
        <v>2855</v>
      </c>
      <c r="B72" s="16" t="s">
        <v>54</v>
      </c>
      <c r="C72" s="17">
        <v>1001</v>
      </c>
      <c r="D72" s="18" t="s">
        <v>15</v>
      </c>
      <c r="E72" s="19">
        <v>1506</v>
      </c>
      <c r="F72" s="20">
        <v>0</v>
      </c>
      <c r="G72" s="21">
        <f>E72*(1-F72)</f>
        <v>1506</v>
      </c>
      <c r="H72" s="22">
        <v>0.42430000000000001</v>
      </c>
      <c r="I72" s="23">
        <f t="shared" ref="I72:I79" si="11">+ROUND((G72*H72)+G72,0)</f>
        <v>2145</v>
      </c>
      <c r="J72" t="str">
        <f t="shared" si="8"/>
        <v>002855.1001</v>
      </c>
      <c r="K72" t="str">
        <f t="shared" si="9"/>
        <v>LISTA1</v>
      </c>
      <c r="L72">
        <f t="shared" si="10"/>
        <v>2145</v>
      </c>
    </row>
    <row r="73" spans="1:12">
      <c r="A73" s="31">
        <v>2855</v>
      </c>
      <c r="B73" s="32" t="s">
        <v>54</v>
      </c>
      <c r="C73" s="31">
        <v>2012</v>
      </c>
      <c r="D73" s="32" t="s">
        <v>55</v>
      </c>
      <c r="E73" s="34">
        <f>+E72*12</f>
        <v>18072</v>
      </c>
      <c r="F73" s="35"/>
      <c r="G73" s="34">
        <f>G72*12</f>
        <v>18072</v>
      </c>
      <c r="H73" s="36">
        <v>0.2</v>
      </c>
      <c r="I73" s="37">
        <f t="shared" si="11"/>
        <v>21686</v>
      </c>
      <c r="J73" t="str">
        <f t="shared" si="8"/>
        <v>002855.2012</v>
      </c>
      <c r="K73" t="str">
        <f t="shared" si="9"/>
        <v>LISTA1</v>
      </c>
      <c r="L73">
        <f t="shared" si="10"/>
        <v>21686</v>
      </c>
    </row>
    <row r="74" spans="1:12">
      <c r="A74" s="15">
        <v>2859</v>
      </c>
      <c r="B74" s="16" t="s">
        <v>56</v>
      </c>
      <c r="C74" s="17">
        <v>1001</v>
      </c>
      <c r="D74" s="18" t="s">
        <v>15</v>
      </c>
      <c r="E74" s="19">
        <v>1506</v>
      </c>
      <c r="F74" s="20">
        <v>0</v>
      </c>
      <c r="G74" s="21">
        <f t="shared" ref="G74:G79" si="12">E74*(1-F74)</f>
        <v>1506</v>
      </c>
      <c r="H74" s="22">
        <v>0.42430000000000001</v>
      </c>
      <c r="I74" s="23">
        <f t="shared" si="11"/>
        <v>2145</v>
      </c>
      <c r="J74" t="str">
        <f t="shared" si="8"/>
        <v>002859.1001</v>
      </c>
      <c r="K74" t="str">
        <f t="shared" si="9"/>
        <v>LISTA1</v>
      </c>
      <c r="L74">
        <f t="shared" si="10"/>
        <v>2145</v>
      </c>
    </row>
    <row r="75" spans="1:12" ht="15.75" customHeight="1">
      <c r="A75" s="31">
        <v>2859</v>
      </c>
      <c r="B75" s="32" t="s">
        <v>56</v>
      </c>
      <c r="C75" s="31">
        <v>2012</v>
      </c>
      <c r="D75" s="32" t="s">
        <v>55</v>
      </c>
      <c r="E75" s="40">
        <f>+E74*12</f>
        <v>18072</v>
      </c>
      <c r="F75" s="35"/>
      <c r="G75" s="34">
        <f t="shared" si="12"/>
        <v>18072</v>
      </c>
      <c r="H75" s="36">
        <v>0.2</v>
      </c>
      <c r="I75" s="37">
        <f t="shared" si="11"/>
        <v>21686</v>
      </c>
      <c r="J75" t="str">
        <f t="shared" si="8"/>
        <v>002859.2012</v>
      </c>
      <c r="K75" t="str">
        <f t="shared" si="9"/>
        <v>LISTA1</v>
      </c>
      <c r="L75">
        <f t="shared" si="10"/>
        <v>21686</v>
      </c>
    </row>
    <row r="76" spans="1:12" ht="15.75" customHeight="1">
      <c r="A76" s="15">
        <v>2886</v>
      </c>
      <c r="B76" s="16" t="s">
        <v>57</v>
      </c>
      <c r="C76" s="17">
        <v>1001</v>
      </c>
      <c r="D76" s="18" t="s">
        <v>15</v>
      </c>
      <c r="E76" s="45">
        <v>35000</v>
      </c>
      <c r="F76" s="20">
        <v>0</v>
      </c>
      <c r="G76" s="21">
        <v>1750</v>
      </c>
      <c r="H76" s="22">
        <v>0.3</v>
      </c>
      <c r="I76" s="23">
        <v>2275</v>
      </c>
      <c r="J76" t="str">
        <f t="shared" si="8"/>
        <v>002886.1001</v>
      </c>
      <c r="K76" t="str">
        <f t="shared" si="9"/>
        <v>LISTA1</v>
      </c>
      <c r="L76">
        <f t="shared" si="10"/>
        <v>2275</v>
      </c>
    </row>
    <row r="77" spans="1:12" ht="15.75" customHeight="1">
      <c r="A77" s="15">
        <v>2887</v>
      </c>
      <c r="B77" s="16" t="s">
        <v>58</v>
      </c>
      <c r="C77" s="17">
        <v>1001</v>
      </c>
      <c r="D77" s="18" t="s">
        <v>15</v>
      </c>
      <c r="E77" s="46">
        <v>63000</v>
      </c>
      <c r="F77" s="20">
        <v>0</v>
      </c>
      <c r="G77" s="21">
        <v>3160</v>
      </c>
      <c r="H77" s="22">
        <v>0.3</v>
      </c>
      <c r="I77" s="23">
        <v>4100</v>
      </c>
      <c r="J77" t="str">
        <f t="shared" si="8"/>
        <v>002887.1001</v>
      </c>
      <c r="K77" t="str">
        <f t="shared" si="9"/>
        <v>LISTA1</v>
      </c>
      <c r="L77">
        <f t="shared" si="10"/>
        <v>4100</v>
      </c>
    </row>
    <row r="78" spans="1:12" ht="15.75" customHeight="1">
      <c r="A78" s="15">
        <v>2884</v>
      </c>
      <c r="B78" s="16" t="s">
        <v>59</v>
      </c>
      <c r="C78" s="17">
        <v>1001</v>
      </c>
      <c r="D78" s="18" t="s">
        <v>15</v>
      </c>
      <c r="E78" s="46">
        <v>22500</v>
      </c>
      <c r="F78" s="20">
        <v>0</v>
      </c>
      <c r="G78" s="21">
        <f>E78*(1-F78)/20</f>
        <v>1125</v>
      </c>
      <c r="H78" s="22">
        <v>0.3</v>
      </c>
      <c r="I78" s="23">
        <f t="shared" si="11"/>
        <v>1463</v>
      </c>
      <c r="J78" t="str">
        <f t="shared" si="8"/>
        <v>002884.1001</v>
      </c>
      <c r="K78" t="str">
        <f t="shared" si="9"/>
        <v>LISTA1</v>
      </c>
      <c r="L78">
        <f t="shared" si="10"/>
        <v>1463</v>
      </c>
    </row>
    <row r="79" spans="1:12" ht="15.75" customHeight="1">
      <c r="A79" s="15">
        <v>2735</v>
      </c>
      <c r="B79" s="16" t="s">
        <v>60</v>
      </c>
      <c r="C79" s="17">
        <v>1001</v>
      </c>
      <c r="D79" s="18" t="s">
        <v>15</v>
      </c>
      <c r="E79" s="46">
        <v>3126</v>
      </c>
      <c r="F79" s="20">
        <v>0</v>
      </c>
      <c r="G79" s="21">
        <f t="shared" si="12"/>
        <v>3126</v>
      </c>
      <c r="H79" s="22">
        <v>0.3115</v>
      </c>
      <c r="I79" s="23">
        <f t="shared" si="11"/>
        <v>4100</v>
      </c>
      <c r="J79" t="str">
        <f t="shared" si="8"/>
        <v>002735.1001</v>
      </c>
      <c r="K79" t="str">
        <f t="shared" si="9"/>
        <v>LISTA1</v>
      </c>
      <c r="L79">
        <f t="shared" si="10"/>
        <v>4100</v>
      </c>
    </row>
    <row r="80" spans="1:12" ht="15.75" customHeight="1">
      <c r="A80" s="15">
        <v>2644</v>
      </c>
      <c r="B80" s="16" t="s">
        <v>640</v>
      </c>
      <c r="C80" s="17">
        <v>1001</v>
      </c>
      <c r="D80" s="18" t="s">
        <v>15</v>
      </c>
      <c r="E80" s="124">
        <v>1760</v>
      </c>
      <c r="F80" s="20">
        <v>0</v>
      </c>
      <c r="G80" s="21">
        <f t="shared" ref="G80" si="13">E80*(1-F80)</f>
        <v>1760</v>
      </c>
      <c r="H80" s="22">
        <v>0.30680000000000002</v>
      </c>
      <c r="I80" s="23">
        <f t="shared" ref="I80" si="14">+ROUND((G80*H80)+G80,0)</f>
        <v>2300</v>
      </c>
      <c r="J80" t="str">
        <f t="shared" si="8"/>
        <v>002644.1001</v>
      </c>
      <c r="K80" t="str">
        <f t="shared" si="9"/>
        <v>LISTA1</v>
      </c>
      <c r="L80">
        <f t="shared" si="10"/>
        <v>2300</v>
      </c>
    </row>
    <row r="81" spans="1:12" ht="15.75" customHeight="1">
      <c r="A81" s="7" t="s">
        <v>61</v>
      </c>
      <c r="B81" s="8"/>
      <c r="C81" s="8"/>
      <c r="D81" s="9"/>
      <c r="E81" s="47"/>
      <c r="F81" s="10"/>
      <c r="G81" s="10"/>
      <c r="H81" s="44"/>
      <c r="I81" s="13"/>
      <c r="J81" t="str">
        <f t="shared" si="8"/>
        <v/>
      </c>
      <c r="K81" t="str">
        <f t="shared" si="9"/>
        <v/>
      </c>
      <c r="L81" t="str">
        <f t="shared" si="10"/>
        <v/>
      </c>
    </row>
    <row r="82" spans="1:12" ht="15.75" customHeight="1">
      <c r="A82" s="15">
        <v>4710</v>
      </c>
      <c r="B82" s="16" t="s">
        <v>62</v>
      </c>
      <c r="C82" s="17">
        <v>1001</v>
      </c>
      <c r="D82" s="18" t="s">
        <v>15</v>
      </c>
      <c r="E82" s="19">
        <v>40620</v>
      </c>
      <c r="F82" s="20">
        <v>0</v>
      </c>
      <c r="G82" s="21">
        <f>E82*(1-F82)/20</f>
        <v>2031</v>
      </c>
      <c r="H82" s="22">
        <v>0.3</v>
      </c>
      <c r="I82" s="23">
        <f t="shared" ref="I82:I104" si="15">+ROUND((G82*H82)+G82,0)</f>
        <v>2640</v>
      </c>
      <c r="J82" t="str">
        <f t="shared" si="8"/>
        <v>004710.1001</v>
      </c>
      <c r="K82" t="str">
        <f t="shared" si="9"/>
        <v>LISTA1</v>
      </c>
      <c r="L82">
        <f t="shared" si="10"/>
        <v>2640</v>
      </c>
    </row>
    <row r="83" spans="1:12">
      <c r="A83" s="15">
        <v>4711</v>
      </c>
      <c r="B83" s="16" t="s">
        <v>63</v>
      </c>
      <c r="C83" s="17">
        <v>1001</v>
      </c>
      <c r="D83" s="18" t="s">
        <v>15</v>
      </c>
      <c r="E83" s="19">
        <v>3930</v>
      </c>
      <c r="F83" s="20">
        <v>0</v>
      </c>
      <c r="G83" s="21">
        <f t="shared" ref="G83:G97" si="16">E83*(1-F83)</f>
        <v>3930</v>
      </c>
      <c r="H83" s="22">
        <v>0.3</v>
      </c>
      <c r="I83" s="23">
        <f t="shared" si="15"/>
        <v>5109</v>
      </c>
      <c r="J83" t="str">
        <f t="shared" si="8"/>
        <v>004711.1001</v>
      </c>
      <c r="K83" t="str">
        <f t="shared" si="9"/>
        <v>LISTA1</v>
      </c>
      <c r="L83">
        <f t="shared" si="10"/>
        <v>5109</v>
      </c>
    </row>
    <row r="84" spans="1:12">
      <c r="A84" s="15">
        <v>4610</v>
      </c>
      <c r="B84" s="16" t="s">
        <v>64</v>
      </c>
      <c r="C84" s="17">
        <v>1001</v>
      </c>
      <c r="D84" s="18" t="s">
        <v>15</v>
      </c>
      <c r="E84" s="19">
        <v>30000</v>
      </c>
      <c r="F84" s="20">
        <v>0</v>
      </c>
      <c r="G84" s="21">
        <f>E84*(1-F84)/12</f>
        <v>2500</v>
      </c>
      <c r="H84" s="22">
        <v>0.3</v>
      </c>
      <c r="I84" s="23">
        <f t="shared" si="15"/>
        <v>3250</v>
      </c>
      <c r="J84" t="str">
        <f t="shared" si="8"/>
        <v>004610.1001</v>
      </c>
      <c r="K84" t="str">
        <f t="shared" si="9"/>
        <v>LISTA1</v>
      </c>
      <c r="L84">
        <f t="shared" si="10"/>
        <v>3250</v>
      </c>
    </row>
    <row r="85" spans="1:12">
      <c r="A85" s="15">
        <v>4614</v>
      </c>
      <c r="B85" s="16" t="s">
        <v>65</v>
      </c>
      <c r="C85" s="17">
        <v>1001</v>
      </c>
      <c r="D85" s="18" t="s">
        <v>15</v>
      </c>
      <c r="E85" s="19">
        <v>44184</v>
      </c>
      <c r="F85" s="20">
        <v>0</v>
      </c>
      <c r="G85" s="21">
        <f>E85*(1-F85)/12</f>
        <v>3682</v>
      </c>
      <c r="H85" s="22">
        <v>0.3</v>
      </c>
      <c r="I85" s="23">
        <f t="shared" si="15"/>
        <v>4787</v>
      </c>
      <c r="J85" t="str">
        <f t="shared" si="8"/>
        <v>004614.1001</v>
      </c>
      <c r="K85" t="str">
        <f t="shared" si="9"/>
        <v>LISTA1</v>
      </c>
      <c r="L85">
        <f t="shared" si="10"/>
        <v>4787</v>
      </c>
    </row>
    <row r="86" spans="1:12">
      <c r="A86" s="15">
        <v>4712</v>
      </c>
      <c r="B86" s="16" t="s">
        <v>66</v>
      </c>
      <c r="C86" s="17">
        <v>1001</v>
      </c>
      <c r="D86" s="18" t="s">
        <v>15</v>
      </c>
      <c r="E86" s="19">
        <v>25280</v>
      </c>
      <c r="F86" s="20">
        <v>0</v>
      </c>
      <c r="G86" s="21">
        <f>E86*(1-F86)/20</f>
        <v>1264</v>
      </c>
      <c r="H86" s="22">
        <v>0.3</v>
      </c>
      <c r="I86" s="23">
        <f t="shared" si="15"/>
        <v>1643</v>
      </c>
      <c r="J86" t="str">
        <f t="shared" si="8"/>
        <v>004712.1001</v>
      </c>
      <c r="K86" t="str">
        <f t="shared" si="9"/>
        <v>LISTA1</v>
      </c>
      <c r="L86">
        <f t="shared" si="10"/>
        <v>1643</v>
      </c>
    </row>
    <row r="87" spans="1:12">
      <c r="A87" s="15">
        <v>4612</v>
      </c>
      <c r="B87" s="16" t="s">
        <v>67</v>
      </c>
      <c r="C87" s="17">
        <v>1001</v>
      </c>
      <c r="D87" s="18" t="s">
        <v>15</v>
      </c>
      <c r="E87" s="19">
        <v>3870</v>
      </c>
      <c r="F87" s="20">
        <v>0</v>
      </c>
      <c r="G87" s="21">
        <f t="shared" si="16"/>
        <v>3870</v>
      </c>
      <c r="H87" s="22">
        <v>0.3</v>
      </c>
      <c r="I87" s="23">
        <f t="shared" si="15"/>
        <v>5031</v>
      </c>
      <c r="J87" t="str">
        <f t="shared" si="8"/>
        <v>004612.1001</v>
      </c>
      <c r="K87" t="str">
        <f t="shared" si="9"/>
        <v>LISTA1</v>
      </c>
      <c r="L87">
        <f t="shared" si="10"/>
        <v>5031</v>
      </c>
    </row>
    <row r="88" spans="1:12">
      <c r="A88" s="15">
        <v>4615</v>
      </c>
      <c r="B88" s="16" t="s">
        <v>68</v>
      </c>
      <c r="C88" s="17">
        <v>1001</v>
      </c>
      <c r="D88" s="18" t="s">
        <v>15</v>
      </c>
      <c r="E88" s="19">
        <v>43200</v>
      </c>
      <c r="F88" s="20">
        <v>0</v>
      </c>
      <c r="G88" s="21">
        <f>E88*(1-F88)/12</f>
        <v>3600</v>
      </c>
      <c r="H88" s="22">
        <v>0.25</v>
      </c>
      <c r="I88" s="23">
        <f t="shared" si="15"/>
        <v>4500</v>
      </c>
      <c r="J88" t="str">
        <f t="shared" si="8"/>
        <v>004615.1001</v>
      </c>
      <c r="K88" t="str">
        <f t="shared" si="9"/>
        <v>LISTA1</v>
      </c>
      <c r="L88">
        <f t="shared" si="10"/>
        <v>4500</v>
      </c>
    </row>
    <row r="89" spans="1:12">
      <c r="A89" s="15">
        <v>3071</v>
      </c>
      <c r="B89" s="16" t="s">
        <v>69</v>
      </c>
      <c r="C89" s="17">
        <v>1001</v>
      </c>
      <c r="D89" s="18" t="s">
        <v>15</v>
      </c>
      <c r="E89" s="19">
        <v>1997</v>
      </c>
      <c r="F89" s="20">
        <v>0</v>
      </c>
      <c r="G89" s="21">
        <f t="shared" si="16"/>
        <v>1997</v>
      </c>
      <c r="H89" s="22">
        <v>0.3</v>
      </c>
      <c r="I89" s="23">
        <f t="shared" si="15"/>
        <v>2596</v>
      </c>
      <c r="J89" t="str">
        <f t="shared" si="8"/>
        <v>003071.1001</v>
      </c>
      <c r="K89" t="str">
        <f t="shared" si="9"/>
        <v>LISTA1</v>
      </c>
      <c r="L89">
        <f t="shared" si="10"/>
        <v>2596</v>
      </c>
    </row>
    <row r="90" spans="1:12">
      <c r="A90" s="15">
        <v>4274</v>
      </c>
      <c r="B90" s="16" t="s">
        <v>70</v>
      </c>
      <c r="C90" s="17">
        <v>1001</v>
      </c>
      <c r="D90" s="18" t="s">
        <v>15</v>
      </c>
      <c r="E90" s="19">
        <v>1997</v>
      </c>
      <c r="F90" s="20">
        <v>0</v>
      </c>
      <c r="G90" s="21">
        <f t="shared" si="16"/>
        <v>1997</v>
      </c>
      <c r="H90" s="22">
        <v>0.3</v>
      </c>
      <c r="I90" s="23">
        <f t="shared" si="15"/>
        <v>2596</v>
      </c>
      <c r="J90" t="str">
        <f t="shared" si="8"/>
        <v>004274.1001</v>
      </c>
      <c r="K90" t="str">
        <f t="shared" si="9"/>
        <v>LISTA1</v>
      </c>
      <c r="L90">
        <f t="shared" si="10"/>
        <v>2596</v>
      </c>
    </row>
    <row r="91" spans="1:12">
      <c r="A91" s="15">
        <v>4275</v>
      </c>
      <c r="B91" s="16" t="s">
        <v>71</v>
      </c>
      <c r="C91" s="17">
        <v>1001</v>
      </c>
      <c r="D91" s="18" t="s">
        <v>15</v>
      </c>
      <c r="E91" s="19">
        <v>1997</v>
      </c>
      <c r="F91" s="20">
        <v>0</v>
      </c>
      <c r="G91" s="21">
        <f t="shared" si="16"/>
        <v>1997</v>
      </c>
      <c r="H91" s="22">
        <v>0.3</v>
      </c>
      <c r="I91" s="23">
        <f t="shared" si="15"/>
        <v>2596</v>
      </c>
      <c r="J91" t="str">
        <f t="shared" si="8"/>
        <v>004275.1001</v>
      </c>
      <c r="K91" t="str">
        <f t="shared" si="9"/>
        <v>LISTA1</v>
      </c>
      <c r="L91">
        <f t="shared" si="10"/>
        <v>2596</v>
      </c>
    </row>
    <row r="92" spans="1:12">
      <c r="A92" s="15">
        <v>4276</v>
      </c>
      <c r="B92" s="16" t="s">
        <v>72</v>
      </c>
      <c r="C92" s="17">
        <v>1001</v>
      </c>
      <c r="D92" s="18" t="s">
        <v>15</v>
      </c>
      <c r="E92" s="19">
        <v>1997</v>
      </c>
      <c r="F92" s="20">
        <v>0</v>
      </c>
      <c r="G92" s="21">
        <f t="shared" si="16"/>
        <v>1997</v>
      </c>
      <c r="H92" s="22">
        <v>0.3</v>
      </c>
      <c r="I92" s="23">
        <f t="shared" si="15"/>
        <v>2596</v>
      </c>
      <c r="J92" t="str">
        <f t="shared" si="8"/>
        <v>004276.1001</v>
      </c>
      <c r="K92" t="str">
        <f t="shared" si="9"/>
        <v>LISTA1</v>
      </c>
      <c r="L92">
        <f t="shared" si="10"/>
        <v>2596</v>
      </c>
    </row>
    <row r="93" spans="1:12">
      <c r="A93" s="15">
        <v>4277</v>
      </c>
      <c r="B93" s="16" t="s">
        <v>73</v>
      </c>
      <c r="C93" s="17">
        <v>1001</v>
      </c>
      <c r="D93" s="18" t="s">
        <v>15</v>
      </c>
      <c r="E93" s="19">
        <v>1997</v>
      </c>
      <c r="F93" s="20">
        <v>0</v>
      </c>
      <c r="G93" s="21">
        <f t="shared" si="16"/>
        <v>1997</v>
      </c>
      <c r="H93" s="22">
        <v>0.3</v>
      </c>
      <c r="I93" s="23">
        <f t="shared" si="15"/>
        <v>2596</v>
      </c>
      <c r="J93" t="str">
        <f t="shared" si="8"/>
        <v>004277.1001</v>
      </c>
      <c r="K93" t="str">
        <f t="shared" si="9"/>
        <v>LISTA1</v>
      </c>
      <c r="L93">
        <f t="shared" si="10"/>
        <v>2596</v>
      </c>
    </row>
    <row r="94" spans="1:12">
      <c r="A94" s="15">
        <v>4708</v>
      </c>
      <c r="B94" s="16" t="s">
        <v>74</v>
      </c>
      <c r="C94" s="17">
        <v>1001</v>
      </c>
      <c r="D94" s="18" t="s">
        <v>15</v>
      </c>
      <c r="E94" s="19">
        <v>33132</v>
      </c>
      <c r="F94" s="20">
        <v>0</v>
      </c>
      <c r="G94" s="21">
        <f>E94*(1-F94)/12</f>
        <v>2761</v>
      </c>
      <c r="H94" s="22">
        <v>0.32919999999999999</v>
      </c>
      <c r="I94" s="23">
        <f t="shared" si="15"/>
        <v>3670</v>
      </c>
      <c r="J94" t="str">
        <f t="shared" si="8"/>
        <v>004708.1001</v>
      </c>
      <c r="K94" t="str">
        <f t="shared" si="9"/>
        <v>LISTA1</v>
      </c>
      <c r="L94">
        <f t="shared" si="10"/>
        <v>3670</v>
      </c>
    </row>
    <row r="95" spans="1:12">
      <c r="A95" s="15">
        <v>4278</v>
      </c>
      <c r="B95" s="16" t="s">
        <v>75</v>
      </c>
      <c r="C95" s="17">
        <v>1001</v>
      </c>
      <c r="D95" s="18" t="s">
        <v>15</v>
      </c>
      <c r="E95" s="19">
        <v>33132</v>
      </c>
      <c r="F95" s="20">
        <v>0</v>
      </c>
      <c r="G95" s="21">
        <f>E95*(1-F95)/12</f>
        <v>2761</v>
      </c>
      <c r="H95" s="22">
        <v>0.32919999999999999</v>
      </c>
      <c r="I95" s="23">
        <f t="shared" si="15"/>
        <v>3670</v>
      </c>
      <c r="J95" t="str">
        <f t="shared" si="8"/>
        <v>004278.1001</v>
      </c>
      <c r="K95" t="str">
        <f t="shared" si="9"/>
        <v>LISTA1</v>
      </c>
      <c r="L95">
        <f t="shared" si="10"/>
        <v>3670</v>
      </c>
    </row>
    <row r="96" spans="1:12">
      <c r="A96" s="15">
        <v>4279</v>
      </c>
      <c r="B96" s="16" t="s">
        <v>76</v>
      </c>
      <c r="C96" s="17">
        <v>1054</v>
      </c>
      <c r="D96" s="18" t="s">
        <v>77</v>
      </c>
      <c r="E96" s="19">
        <v>20824</v>
      </c>
      <c r="F96" s="20">
        <v>0</v>
      </c>
      <c r="G96" s="21">
        <f>E96*(1-F96)/12</f>
        <v>1735.3333333333333</v>
      </c>
      <c r="H96" s="22">
        <v>0.3</v>
      </c>
      <c r="I96" s="23">
        <f t="shared" si="15"/>
        <v>2256</v>
      </c>
      <c r="J96" t="str">
        <f t="shared" si="8"/>
        <v>004279.1054</v>
      </c>
      <c r="K96" t="str">
        <f t="shared" si="9"/>
        <v>LISTA1</v>
      </c>
      <c r="L96">
        <f t="shared" si="10"/>
        <v>2256</v>
      </c>
    </row>
    <row r="97" spans="1:12">
      <c r="A97" s="15">
        <v>4735</v>
      </c>
      <c r="B97" s="16" t="s">
        <v>78</v>
      </c>
      <c r="C97" s="17">
        <v>2012</v>
      </c>
      <c r="D97" s="18" t="s">
        <v>55</v>
      </c>
      <c r="E97" s="19">
        <v>21824</v>
      </c>
      <c r="F97" s="20">
        <v>0</v>
      </c>
      <c r="G97" s="21">
        <f t="shared" si="16"/>
        <v>21824</v>
      </c>
      <c r="H97" s="22">
        <v>0.3</v>
      </c>
      <c r="I97" s="23">
        <f t="shared" si="15"/>
        <v>28371</v>
      </c>
      <c r="J97" t="str">
        <f t="shared" si="8"/>
        <v>004735.2012</v>
      </c>
      <c r="K97" t="str">
        <f t="shared" si="9"/>
        <v>LISTA1</v>
      </c>
      <c r="L97">
        <f t="shared" si="10"/>
        <v>28371</v>
      </c>
    </row>
    <row r="98" spans="1:12">
      <c r="A98" s="31">
        <v>4735</v>
      </c>
      <c r="B98" s="32" t="s">
        <v>78</v>
      </c>
      <c r="C98" s="31">
        <v>1001</v>
      </c>
      <c r="D98" s="32" t="s">
        <v>15</v>
      </c>
      <c r="E98" s="34">
        <f>+E97/12</f>
        <v>1818.6666666666667</v>
      </c>
      <c r="F98" s="35">
        <v>0</v>
      </c>
      <c r="G98" s="34">
        <v>1413</v>
      </c>
      <c r="H98" s="36">
        <v>0.2</v>
      </c>
      <c r="I98" s="37">
        <f t="shared" si="15"/>
        <v>1696</v>
      </c>
      <c r="J98" t="str">
        <f t="shared" si="8"/>
        <v>004735.1001</v>
      </c>
      <c r="K98" t="str">
        <f t="shared" si="9"/>
        <v>LISTA1</v>
      </c>
      <c r="L98">
        <f t="shared" si="10"/>
        <v>1696</v>
      </c>
    </row>
    <row r="99" spans="1:12">
      <c r="A99" s="15">
        <v>4736</v>
      </c>
      <c r="B99" s="16" t="s">
        <v>79</v>
      </c>
      <c r="C99" s="17">
        <v>2012</v>
      </c>
      <c r="D99" s="18" t="s">
        <v>55</v>
      </c>
      <c r="E99" s="19">
        <v>21828</v>
      </c>
      <c r="F99" s="20">
        <v>0</v>
      </c>
      <c r="G99" s="21">
        <f>E99*(1-F99)</f>
        <v>21828</v>
      </c>
      <c r="H99" s="22">
        <v>0.3</v>
      </c>
      <c r="I99" s="23">
        <f t="shared" si="15"/>
        <v>28376</v>
      </c>
      <c r="J99" t="str">
        <f t="shared" si="8"/>
        <v>004736.2012</v>
      </c>
      <c r="K99" t="str">
        <f t="shared" si="9"/>
        <v>LISTA1</v>
      </c>
      <c r="L99">
        <f t="shared" si="10"/>
        <v>28376</v>
      </c>
    </row>
    <row r="100" spans="1:12">
      <c r="A100" s="31">
        <v>4736</v>
      </c>
      <c r="B100" s="32" t="s">
        <v>79</v>
      </c>
      <c r="C100" s="31">
        <v>1001</v>
      </c>
      <c r="D100" s="32" t="s">
        <v>15</v>
      </c>
      <c r="E100" s="34">
        <f>+E99/12</f>
        <v>1819</v>
      </c>
      <c r="F100" s="35">
        <v>0</v>
      </c>
      <c r="G100" s="34">
        <v>1413</v>
      </c>
      <c r="H100" s="36">
        <v>0.2</v>
      </c>
      <c r="I100" s="37">
        <f t="shared" si="15"/>
        <v>1696</v>
      </c>
      <c r="J100" t="str">
        <f t="shared" si="8"/>
        <v>004736.1001</v>
      </c>
      <c r="K100" t="str">
        <f t="shared" si="9"/>
        <v>LISTA1</v>
      </c>
      <c r="L100">
        <f t="shared" si="10"/>
        <v>1696</v>
      </c>
    </row>
    <row r="101" spans="1:12">
      <c r="A101" s="15">
        <v>4738</v>
      </c>
      <c r="B101" s="16" t="s">
        <v>80</v>
      </c>
      <c r="C101" s="17">
        <v>1001</v>
      </c>
      <c r="D101" s="18" t="s">
        <v>81</v>
      </c>
      <c r="E101" s="19">
        <v>21576</v>
      </c>
      <c r="F101" s="20">
        <v>0</v>
      </c>
      <c r="G101" s="21">
        <f>E101*(1-F101)/24</f>
        <v>899</v>
      </c>
      <c r="H101" s="22">
        <v>0.3</v>
      </c>
      <c r="I101" s="23">
        <f t="shared" si="15"/>
        <v>1169</v>
      </c>
      <c r="J101" t="str">
        <f t="shared" si="8"/>
        <v>004738.1001</v>
      </c>
      <c r="K101" t="str">
        <f t="shared" si="9"/>
        <v>LISTA1</v>
      </c>
      <c r="L101">
        <f t="shared" si="10"/>
        <v>1169</v>
      </c>
    </row>
    <row r="102" spans="1:12">
      <c r="A102" s="15">
        <v>4737</v>
      </c>
      <c r="B102" s="16" t="s">
        <v>82</v>
      </c>
      <c r="C102" s="17">
        <v>1001</v>
      </c>
      <c r="D102" s="18" t="s">
        <v>55</v>
      </c>
      <c r="E102" s="19">
        <v>38268</v>
      </c>
      <c r="F102" s="20">
        <v>0</v>
      </c>
      <c r="G102" s="21">
        <f>E102*(1-F102)/12</f>
        <v>3189</v>
      </c>
      <c r="H102" s="22">
        <v>0.3</v>
      </c>
      <c r="I102" s="23">
        <f t="shared" si="15"/>
        <v>4146</v>
      </c>
      <c r="J102" t="str">
        <f t="shared" si="8"/>
        <v>004737.1001</v>
      </c>
      <c r="K102" t="str">
        <f t="shared" si="9"/>
        <v>LISTA1</v>
      </c>
      <c r="L102">
        <f t="shared" si="10"/>
        <v>4146</v>
      </c>
    </row>
    <row r="103" spans="1:12">
      <c r="A103" s="15">
        <v>4613</v>
      </c>
      <c r="B103" s="16" t="s">
        <v>83</v>
      </c>
      <c r="C103" s="17">
        <v>1001</v>
      </c>
      <c r="D103" s="18" t="s">
        <v>15</v>
      </c>
      <c r="E103" s="19">
        <v>2740</v>
      </c>
      <c r="F103" s="20">
        <v>0</v>
      </c>
      <c r="G103" s="21">
        <f>E103*(1-F103)</f>
        <v>2740</v>
      </c>
      <c r="H103" s="22">
        <v>0.3</v>
      </c>
      <c r="I103" s="23">
        <f t="shared" si="15"/>
        <v>3562</v>
      </c>
      <c r="J103" t="str">
        <f t="shared" si="8"/>
        <v>004613.1001</v>
      </c>
      <c r="K103" t="str">
        <f t="shared" si="9"/>
        <v>LISTA1</v>
      </c>
      <c r="L103">
        <f t="shared" si="10"/>
        <v>3562</v>
      </c>
    </row>
    <row r="104" spans="1:12">
      <c r="A104" s="15">
        <v>4741</v>
      </c>
      <c r="B104" s="16" t="s">
        <v>84</v>
      </c>
      <c r="C104" s="17">
        <v>1001</v>
      </c>
      <c r="D104" s="18" t="s">
        <v>15</v>
      </c>
      <c r="E104" s="19">
        <v>32880</v>
      </c>
      <c r="F104" s="20">
        <v>0</v>
      </c>
      <c r="G104" s="21">
        <f>E104*(1-F104)/12</f>
        <v>2740</v>
      </c>
      <c r="H104" s="22">
        <v>0.3</v>
      </c>
      <c r="I104" s="23">
        <f t="shared" si="15"/>
        <v>3562</v>
      </c>
      <c r="J104" t="str">
        <f t="shared" si="8"/>
        <v>004741.1001</v>
      </c>
      <c r="K104" t="str">
        <f t="shared" si="9"/>
        <v>LISTA1</v>
      </c>
      <c r="L104">
        <f t="shared" si="10"/>
        <v>3562</v>
      </c>
    </row>
    <row r="105" spans="1:12">
      <c r="A105" s="7" t="s">
        <v>85</v>
      </c>
      <c r="B105" s="8"/>
      <c r="C105" s="8"/>
      <c r="D105" s="9"/>
      <c r="E105" s="10"/>
      <c r="F105" s="10"/>
      <c r="G105" s="10"/>
      <c r="H105" s="44"/>
      <c r="I105" s="13"/>
      <c r="J105" t="str">
        <f t="shared" si="8"/>
        <v/>
      </c>
      <c r="K105" t="str">
        <f t="shared" si="9"/>
        <v/>
      </c>
      <c r="L105" t="str">
        <f t="shared" si="10"/>
        <v/>
      </c>
    </row>
    <row r="106" spans="1:12">
      <c r="A106" s="15">
        <v>2798</v>
      </c>
      <c r="B106" s="16" t="s">
        <v>86</v>
      </c>
      <c r="C106" s="17">
        <v>1001</v>
      </c>
      <c r="D106" s="18" t="s">
        <v>15</v>
      </c>
      <c r="E106" s="19">
        <v>2064</v>
      </c>
      <c r="F106" s="20">
        <v>0</v>
      </c>
      <c r="G106" s="21">
        <f t="shared" ref="G106:G124" si="17">E106*(1-F106)</f>
        <v>2064</v>
      </c>
      <c r="H106" s="22">
        <v>0.38080000000000003</v>
      </c>
      <c r="I106" s="23">
        <f t="shared" ref="I106:I127" si="18">+ROUND((G106*H106)+G106,0)</f>
        <v>2850</v>
      </c>
      <c r="J106" t="str">
        <f t="shared" si="8"/>
        <v>002798.1001</v>
      </c>
      <c r="K106" t="str">
        <f t="shared" si="9"/>
        <v>LISTA1</v>
      </c>
      <c r="L106">
        <f t="shared" si="10"/>
        <v>2850</v>
      </c>
    </row>
    <row r="107" spans="1:12">
      <c r="A107" s="15">
        <v>2799</v>
      </c>
      <c r="B107" s="16" t="s">
        <v>87</v>
      </c>
      <c r="C107" s="17">
        <v>1001</v>
      </c>
      <c r="D107" s="18" t="s">
        <v>15</v>
      </c>
      <c r="E107" s="19">
        <v>2064</v>
      </c>
      <c r="F107" s="20">
        <v>0</v>
      </c>
      <c r="G107" s="21">
        <f t="shared" si="17"/>
        <v>2064</v>
      </c>
      <c r="H107" s="22">
        <v>0.38080000000000003</v>
      </c>
      <c r="I107" s="23">
        <f t="shared" si="18"/>
        <v>2850</v>
      </c>
      <c r="J107" t="str">
        <f t="shared" si="8"/>
        <v>002799.1001</v>
      </c>
      <c r="K107" t="str">
        <f t="shared" si="9"/>
        <v>LISTA1</v>
      </c>
      <c r="L107">
        <f t="shared" si="10"/>
        <v>2850</v>
      </c>
    </row>
    <row r="108" spans="1:12">
      <c r="A108" s="15">
        <v>2933</v>
      </c>
      <c r="B108" s="16" t="s">
        <v>88</v>
      </c>
      <c r="C108" s="17">
        <v>1001</v>
      </c>
      <c r="D108" s="18" t="s">
        <v>15</v>
      </c>
      <c r="E108" s="19">
        <v>2042</v>
      </c>
      <c r="F108" s="20">
        <v>0</v>
      </c>
      <c r="G108" s="21">
        <f t="shared" si="17"/>
        <v>2042</v>
      </c>
      <c r="H108" s="22">
        <v>0.45</v>
      </c>
      <c r="I108" s="23">
        <f t="shared" si="18"/>
        <v>2961</v>
      </c>
      <c r="J108" t="str">
        <f t="shared" si="8"/>
        <v>002933.1001</v>
      </c>
      <c r="K108" t="str">
        <f t="shared" si="9"/>
        <v>LISTA1</v>
      </c>
      <c r="L108">
        <f t="shared" si="10"/>
        <v>2961</v>
      </c>
    </row>
    <row r="109" spans="1:12">
      <c r="A109" s="15">
        <v>2935</v>
      </c>
      <c r="B109" s="16" t="s">
        <v>89</v>
      </c>
      <c r="C109" s="17">
        <v>1001</v>
      </c>
      <c r="D109" s="18" t="s">
        <v>15</v>
      </c>
      <c r="E109" s="19">
        <v>2711</v>
      </c>
      <c r="F109" s="20">
        <v>0</v>
      </c>
      <c r="G109" s="21">
        <f t="shared" si="17"/>
        <v>2711</v>
      </c>
      <c r="H109" s="22">
        <v>0.45</v>
      </c>
      <c r="I109" s="23">
        <f t="shared" si="18"/>
        <v>3931</v>
      </c>
      <c r="J109" t="str">
        <f t="shared" si="8"/>
        <v>002935.1001</v>
      </c>
      <c r="K109" t="str">
        <f t="shared" si="9"/>
        <v>LISTA1</v>
      </c>
      <c r="L109">
        <f t="shared" si="10"/>
        <v>3931</v>
      </c>
    </row>
    <row r="110" spans="1:12">
      <c r="A110" s="15">
        <v>2748</v>
      </c>
      <c r="B110" s="16" t="s">
        <v>90</v>
      </c>
      <c r="C110" s="17">
        <v>1001</v>
      </c>
      <c r="D110" s="18" t="s">
        <v>15</v>
      </c>
      <c r="E110" s="19">
        <v>3572</v>
      </c>
      <c r="F110" s="20">
        <v>0</v>
      </c>
      <c r="G110" s="21">
        <f t="shared" si="17"/>
        <v>3572</v>
      </c>
      <c r="H110" s="22">
        <v>0.45</v>
      </c>
      <c r="I110" s="23">
        <f t="shared" si="18"/>
        <v>5179</v>
      </c>
      <c r="J110" t="str">
        <f t="shared" si="8"/>
        <v>002748.1001</v>
      </c>
      <c r="K110" t="str">
        <f t="shared" si="9"/>
        <v>LISTA1</v>
      </c>
      <c r="L110">
        <f t="shared" si="10"/>
        <v>5179</v>
      </c>
    </row>
    <row r="111" spans="1:12">
      <c r="A111" s="15">
        <v>3460</v>
      </c>
      <c r="B111" s="16" t="s">
        <v>91</v>
      </c>
      <c r="C111" s="17">
        <v>1001</v>
      </c>
      <c r="D111" s="18" t="s">
        <v>15</v>
      </c>
      <c r="E111" s="19">
        <v>2090</v>
      </c>
      <c r="F111" s="20">
        <v>0</v>
      </c>
      <c r="G111" s="21">
        <f t="shared" si="17"/>
        <v>2090</v>
      </c>
      <c r="H111" s="22">
        <v>0.45</v>
      </c>
      <c r="I111" s="23">
        <f t="shared" si="18"/>
        <v>3031</v>
      </c>
      <c r="J111" t="str">
        <f t="shared" si="8"/>
        <v>003460.1001</v>
      </c>
      <c r="K111" t="str">
        <f t="shared" si="9"/>
        <v>LISTA1</v>
      </c>
      <c r="L111">
        <f t="shared" si="10"/>
        <v>3031</v>
      </c>
    </row>
    <row r="112" spans="1:12">
      <c r="A112" s="15">
        <v>3461</v>
      </c>
      <c r="B112" s="16" t="s">
        <v>92</v>
      </c>
      <c r="C112" s="17">
        <v>1001</v>
      </c>
      <c r="D112" s="18" t="s">
        <v>15</v>
      </c>
      <c r="E112" s="19">
        <v>2090</v>
      </c>
      <c r="F112" s="20">
        <v>0</v>
      </c>
      <c r="G112" s="21">
        <f t="shared" si="17"/>
        <v>2090</v>
      </c>
      <c r="H112" s="22">
        <v>0.45</v>
      </c>
      <c r="I112" s="23">
        <f t="shared" si="18"/>
        <v>3031</v>
      </c>
      <c r="J112" t="str">
        <f t="shared" si="8"/>
        <v>003461.1001</v>
      </c>
      <c r="K112" t="str">
        <f t="shared" si="9"/>
        <v>LISTA1</v>
      </c>
      <c r="L112">
        <f t="shared" si="10"/>
        <v>3031</v>
      </c>
    </row>
    <row r="113" spans="1:12">
      <c r="A113" s="15">
        <v>2816</v>
      </c>
      <c r="B113" s="16" t="s">
        <v>93</v>
      </c>
      <c r="C113" s="17">
        <v>1001</v>
      </c>
      <c r="D113" s="18" t="s">
        <v>15</v>
      </c>
      <c r="E113" s="19">
        <v>3021</v>
      </c>
      <c r="F113" s="20">
        <v>0</v>
      </c>
      <c r="G113" s="21">
        <f t="shared" si="17"/>
        <v>3021</v>
      </c>
      <c r="H113" s="22">
        <v>0.4</v>
      </c>
      <c r="I113" s="23">
        <f t="shared" si="18"/>
        <v>4229</v>
      </c>
      <c r="J113" t="str">
        <f t="shared" si="8"/>
        <v>002816.1001</v>
      </c>
      <c r="K113" t="str">
        <f t="shared" si="9"/>
        <v>LISTA1</v>
      </c>
      <c r="L113">
        <f t="shared" si="10"/>
        <v>4229</v>
      </c>
    </row>
    <row r="114" spans="1:12">
      <c r="A114" s="15">
        <v>2808</v>
      </c>
      <c r="B114" s="16" t="s">
        <v>94</v>
      </c>
      <c r="C114" s="17">
        <v>1001</v>
      </c>
      <c r="D114" s="18" t="s">
        <v>15</v>
      </c>
      <c r="E114" s="19">
        <v>1538</v>
      </c>
      <c r="F114" s="20">
        <v>0</v>
      </c>
      <c r="G114" s="21">
        <f t="shared" si="17"/>
        <v>1538</v>
      </c>
      <c r="H114" s="22">
        <v>0.37840000000000001</v>
      </c>
      <c r="I114" s="23">
        <f t="shared" si="18"/>
        <v>2120</v>
      </c>
      <c r="J114" t="str">
        <f t="shared" si="8"/>
        <v>002808.1001</v>
      </c>
      <c r="K114" t="str">
        <f t="shared" si="9"/>
        <v>LISTA1</v>
      </c>
      <c r="L114">
        <f t="shared" si="10"/>
        <v>2120</v>
      </c>
    </row>
    <row r="115" spans="1:12">
      <c r="A115" s="15">
        <v>2805</v>
      </c>
      <c r="B115" s="16" t="s">
        <v>95</v>
      </c>
      <c r="C115" s="17">
        <v>1001</v>
      </c>
      <c r="D115" s="18" t="s">
        <v>15</v>
      </c>
      <c r="E115" s="19">
        <v>1790</v>
      </c>
      <c r="F115" s="20">
        <v>0</v>
      </c>
      <c r="G115" s="21">
        <f t="shared" si="17"/>
        <v>1790</v>
      </c>
      <c r="H115" s="22">
        <v>0.37980000000000003</v>
      </c>
      <c r="I115" s="23">
        <f t="shared" si="18"/>
        <v>2470</v>
      </c>
      <c r="J115" t="str">
        <f t="shared" si="8"/>
        <v>002805.1001</v>
      </c>
      <c r="K115" t="str">
        <f t="shared" si="9"/>
        <v>LISTA1</v>
      </c>
      <c r="L115">
        <f t="shared" si="10"/>
        <v>2470</v>
      </c>
    </row>
    <row r="116" spans="1:12">
      <c r="A116" s="15">
        <v>2862</v>
      </c>
      <c r="B116" s="16" t="s">
        <v>96</v>
      </c>
      <c r="C116" s="17">
        <v>1001</v>
      </c>
      <c r="D116" s="18" t="s">
        <v>15</v>
      </c>
      <c r="E116" s="19">
        <v>996</v>
      </c>
      <c r="F116" s="20">
        <v>0</v>
      </c>
      <c r="G116" s="21">
        <f t="shared" si="17"/>
        <v>996</v>
      </c>
      <c r="H116" s="22">
        <v>0.39950000000000002</v>
      </c>
      <c r="I116" s="23">
        <f t="shared" si="18"/>
        <v>1394</v>
      </c>
      <c r="J116" t="str">
        <f t="shared" si="8"/>
        <v>002862.1001</v>
      </c>
      <c r="K116" t="str">
        <f t="shared" si="9"/>
        <v>LISTA1</v>
      </c>
      <c r="L116">
        <f t="shared" si="10"/>
        <v>1394</v>
      </c>
    </row>
    <row r="117" spans="1:12">
      <c r="A117" s="15">
        <v>4926</v>
      </c>
      <c r="B117" s="16" t="s">
        <v>97</v>
      </c>
      <c r="C117" s="17">
        <v>1001</v>
      </c>
      <c r="D117" s="18" t="s">
        <v>15</v>
      </c>
      <c r="E117" s="19">
        <v>1750</v>
      </c>
      <c r="F117" s="20">
        <v>0</v>
      </c>
      <c r="G117" s="21">
        <f t="shared" si="17"/>
        <v>1750</v>
      </c>
      <c r="H117" s="22">
        <v>0.37840000000000001</v>
      </c>
      <c r="I117" s="23">
        <f t="shared" si="18"/>
        <v>2412</v>
      </c>
      <c r="J117" t="str">
        <f t="shared" si="8"/>
        <v>004926.1001</v>
      </c>
      <c r="K117" t="str">
        <f t="shared" si="9"/>
        <v>LISTA1</v>
      </c>
      <c r="L117">
        <f t="shared" si="10"/>
        <v>2412</v>
      </c>
    </row>
    <row r="118" spans="1:12">
      <c r="A118" s="15">
        <v>2863</v>
      </c>
      <c r="B118" s="16" t="s">
        <v>98</v>
      </c>
      <c r="C118" s="17">
        <v>1001</v>
      </c>
      <c r="D118" s="18" t="s">
        <v>15</v>
      </c>
      <c r="E118" s="19">
        <v>996</v>
      </c>
      <c r="F118" s="20">
        <v>0</v>
      </c>
      <c r="G118" s="21">
        <f t="shared" si="17"/>
        <v>996</v>
      </c>
      <c r="H118" s="22">
        <v>0.3755</v>
      </c>
      <c r="I118" s="23">
        <f t="shared" si="18"/>
        <v>1370</v>
      </c>
      <c r="J118" t="str">
        <f t="shared" si="8"/>
        <v>002863.1001</v>
      </c>
      <c r="K118" t="str">
        <f t="shared" si="9"/>
        <v>LISTA1</v>
      </c>
      <c r="L118">
        <f t="shared" si="10"/>
        <v>1370</v>
      </c>
    </row>
    <row r="119" spans="1:12">
      <c r="A119" s="15">
        <v>4927</v>
      </c>
      <c r="B119" s="16" t="s">
        <v>99</v>
      </c>
      <c r="C119" s="17">
        <v>1001</v>
      </c>
      <c r="D119" s="18" t="s">
        <v>15</v>
      </c>
      <c r="E119" s="19">
        <v>1749</v>
      </c>
      <c r="F119" s="20">
        <v>0</v>
      </c>
      <c r="G119" s="21">
        <f t="shared" si="17"/>
        <v>1749</v>
      </c>
      <c r="H119" s="22">
        <v>0.37790000000000001</v>
      </c>
      <c r="I119" s="23">
        <f t="shared" si="18"/>
        <v>2410</v>
      </c>
      <c r="J119" t="str">
        <f t="shared" si="8"/>
        <v>004927.1001</v>
      </c>
      <c r="K119" t="str">
        <f t="shared" si="9"/>
        <v>LISTA1</v>
      </c>
      <c r="L119">
        <f t="shared" si="10"/>
        <v>2410</v>
      </c>
    </row>
    <row r="120" spans="1:12">
      <c r="A120" s="15">
        <v>2877</v>
      </c>
      <c r="B120" s="16" t="s">
        <v>100</v>
      </c>
      <c r="C120" s="17">
        <v>1001</v>
      </c>
      <c r="D120" s="18" t="s">
        <v>15</v>
      </c>
      <c r="E120" s="19">
        <v>1379</v>
      </c>
      <c r="F120" s="20">
        <v>0</v>
      </c>
      <c r="G120" s="21">
        <f t="shared" si="17"/>
        <v>1379</v>
      </c>
      <c r="H120" s="22">
        <v>0.37780000000000002</v>
      </c>
      <c r="I120" s="23">
        <f t="shared" si="18"/>
        <v>1900</v>
      </c>
      <c r="J120" t="str">
        <f t="shared" si="8"/>
        <v>002877.1001</v>
      </c>
      <c r="K120" t="str">
        <f t="shared" si="9"/>
        <v>LISTA1</v>
      </c>
      <c r="L120">
        <f t="shared" si="10"/>
        <v>1900</v>
      </c>
    </row>
    <row r="121" spans="1:12">
      <c r="A121" s="15">
        <v>2878</v>
      </c>
      <c r="B121" s="16" t="s">
        <v>101</v>
      </c>
      <c r="C121" s="17">
        <v>1001</v>
      </c>
      <c r="D121" s="18" t="s">
        <v>15</v>
      </c>
      <c r="E121" s="19">
        <v>1326</v>
      </c>
      <c r="F121" s="20">
        <v>0</v>
      </c>
      <c r="G121" s="21">
        <f t="shared" si="17"/>
        <v>1326</v>
      </c>
      <c r="H121" s="22">
        <v>0.47660000000000002</v>
      </c>
      <c r="I121" s="23">
        <f t="shared" si="18"/>
        <v>1958</v>
      </c>
      <c r="J121" t="str">
        <f t="shared" si="8"/>
        <v>002878.1001</v>
      </c>
      <c r="K121" t="str">
        <f t="shared" si="9"/>
        <v>LISTA1</v>
      </c>
      <c r="L121">
        <f t="shared" si="10"/>
        <v>1958</v>
      </c>
    </row>
    <row r="122" spans="1:12">
      <c r="A122" s="15">
        <v>3045</v>
      </c>
      <c r="B122" s="16" t="s">
        <v>102</v>
      </c>
      <c r="C122" s="17">
        <v>1001</v>
      </c>
      <c r="D122" s="18" t="s">
        <v>15</v>
      </c>
      <c r="E122" s="19">
        <v>28912</v>
      </c>
      <c r="F122" s="20">
        <v>0</v>
      </c>
      <c r="G122" s="21">
        <f>E122*(1-F122)/8</f>
        <v>3614</v>
      </c>
      <c r="H122" s="22">
        <v>0.5</v>
      </c>
      <c r="I122" s="23">
        <f t="shared" si="18"/>
        <v>5421</v>
      </c>
      <c r="J122" t="str">
        <f t="shared" si="8"/>
        <v>003045.1001</v>
      </c>
      <c r="K122" t="str">
        <f t="shared" si="9"/>
        <v>LISTA1</v>
      </c>
      <c r="L122">
        <f t="shared" si="10"/>
        <v>5421</v>
      </c>
    </row>
    <row r="123" spans="1:12">
      <c r="A123" s="15">
        <v>3046</v>
      </c>
      <c r="B123" s="16" t="s">
        <v>103</v>
      </c>
      <c r="C123" s="17">
        <v>1001</v>
      </c>
      <c r="D123" s="18" t="s">
        <v>15</v>
      </c>
      <c r="E123" s="19">
        <v>0</v>
      </c>
      <c r="F123" s="20">
        <v>0</v>
      </c>
      <c r="G123" s="21">
        <f>E123*(1-F123)/8</f>
        <v>0</v>
      </c>
      <c r="H123" s="22">
        <v>0.5</v>
      </c>
      <c r="I123" s="23">
        <f t="shared" si="18"/>
        <v>0</v>
      </c>
      <c r="J123" t="str">
        <f t="shared" si="8"/>
        <v>003046.1001</v>
      </c>
      <c r="K123" t="str">
        <f t="shared" si="9"/>
        <v>LISTA1</v>
      </c>
      <c r="L123">
        <f t="shared" si="10"/>
        <v>0</v>
      </c>
    </row>
    <row r="124" spans="1:12">
      <c r="A124" s="15">
        <v>3368</v>
      </c>
      <c r="B124" s="16" t="s">
        <v>104</v>
      </c>
      <c r="C124" s="17">
        <v>1001</v>
      </c>
      <c r="D124" s="18" t="s">
        <v>15</v>
      </c>
      <c r="E124" s="19">
        <v>0</v>
      </c>
      <c r="F124" s="20">
        <v>0</v>
      </c>
      <c r="G124" s="21">
        <f t="shared" si="17"/>
        <v>0</v>
      </c>
      <c r="H124" s="22">
        <v>0.5</v>
      </c>
      <c r="I124" s="23">
        <f t="shared" si="18"/>
        <v>0</v>
      </c>
      <c r="J124" t="str">
        <f t="shared" si="8"/>
        <v>003368.1001</v>
      </c>
      <c r="K124" t="str">
        <f t="shared" si="9"/>
        <v>LISTA1</v>
      </c>
      <c r="L124">
        <f t="shared" si="10"/>
        <v>0</v>
      </c>
    </row>
    <row r="125" spans="1:12">
      <c r="A125" s="15">
        <v>3047</v>
      </c>
      <c r="B125" s="16" t="s">
        <v>105</v>
      </c>
      <c r="C125" s="17">
        <v>1001</v>
      </c>
      <c r="D125" s="18" t="s">
        <v>15</v>
      </c>
      <c r="E125" s="19">
        <v>0</v>
      </c>
      <c r="F125" s="20">
        <v>0</v>
      </c>
      <c r="G125" s="21">
        <f>E125*(1-F125)/12</f>
        <v>0</v>
      </c>
      <c r="H125" s="22">
        <v>0.5</v>
      </c>
      <c r="I125" s="23">
        <f t="shared" si="18"/>
        <v>0</v>
      </c>
      <c r="J125" t="str">
        <f t="shared" si="8"/>
        <v>003047.1001</v>
      </c>
      <c r="K125" t="str">
        <f t="shared" si="9"/>
        <v>LISTA1</v>
      </c>
      <c r="L125">
        <f t="shared" si="10"/>
        <v>0</v>
      </c>
    </row>
    <row r="126" spans="1:12">
      <c r="A126" s="15">
        <v>3144</v>
      </c>
      <c r="B126" s="16" t="s">
        <v>106</v>
      </c>
      <c r="C126" s="17">
        <v>1001</v>
      </c>
      <c r="D126" s="18" t="s">
        <v>15</v>
      </c>
      <c r="E126" s="19">
        <v>0</v>
      </c>
      <c r="F126" s="20">
        <v>0</v>
      </c>
      <c r="G126" s="21">
        <f>E126*(1-F126)/12</f>
        <v>0</v>
      </c>
      <c r="H126" s="22">
        <v>0.5</v>
      </c>
      <c r="I126" s="23">
        <f t="shared" si="18"/>
        <v>0</v>
      </c>
      <c r="J126" t="str">
        <f t="shared" si="8"/>
        <v>003144.1001</v>
      </c>
      <c r="K126" t="str">
        <f t="shared" si="9"/>
        <v>LISTA1</v>
      </c>
      <c r="L126">
        <f t="shared" si="10"/>
        <v>0</v>
      </c>
    </row>
    <row r="127" spans="1:12">
      <c r="A127" s="15">
        <v>3280</v>
      </c>
      <c r="B127" s="16" t="s">
        <v>107</v>
      </c>
      <c r="C127" s="17">
        <v>1001</v>
      </c>
      <c r="D127" s="18" t="s">
        <v>15</v>
      </c>
      <c r="E127" s="19">
        <v>0</v>
      </c>
      <c r="F127" s="20">
        <v>0</v>
      </c>
      <c r="G127" s="21">
        <f>E127*(1-F127)/12</f>
        <v>0</v>
      </c>
      <c r="H127" s="22">
        <v>0.5</v>
      </c>
      <c r="I127" s="23">
        <f t="shared" si="18"/>
        <v>0</v>
      </c>
      <c r="J127" t="str">
        <f t="shared" si="8"/>
        <v>003280.1001</v>
      </c>
      <c r="K127" t="str">
        <f t="shared" si="9"/>
        <v>LISTA1</v>
      </c>
      <c r="L127">
        <f t="shared" si="10"/>
        <v>0</v>
      </c>
    </row>
    <row r="128" spans="1:12">
      <c r="A128" s="7" t="s">
        <v>108</v>
      </c>
      <c r="B128" s="8"/>
      <c r="C128" s="8"/>
      <c r="D128" s="9"/>
      <c r="E128" s="10"/>
      <c r="F128" s="10"/>
      <c r="G128" s="10"/>
      <c r="H128" s="44"/>
      <c r="I128" s="13"/>
      <c r="J128" t="str">
        <f t="shared" si="8"/>
        <v/>
      </c>
      <c r="K128" t="str">
        <f t="shared" si="9"/>
        <v/>
      </c>
      <c r="L128" t="str">
        <f t="shared" si="10"/>
        <v/>
      </c>
    </row>
    <row r="129" spans="1:12">
      <c r="A129" s="15">
        <v>2860</v>
      </c>
      <c r="B129" s="16" t="s">
        <v>109</v>
      </c>
      <c r="C129" s="17">
        <v>1001</v>
      </c>
      <c r="D129" s="18" t="s">
        <v>15</v>
      </c>
      <c r="E129" s="19">
        <v>80688</v>
      </c>
      <c r="F129" s="20">
        <v>0</v>
      </c>
      <c r="G129" s="21">
        <f>E129*(1-F129)/12</f>
        <v>6724</v>
      </c>
      <c r="H129" s="22">
        <v>0.35</v>
      </c>
      <c r="I129" s="23">
        <f>+ROUND((G129*H129)+G129,0)</f>
        <v>9077</v>
      </c>
      <c r="J129" t="str">
        <f t="shared" si="8"/>
        <v>002860.1001</v>
      </c>
      <c r="K129" t="str">
        <f t="shared" si="9"/>
        <v>LISTA1</v>
      </c>
      <c r="L129">
        <f t="shared" si="10"/>
        <v>9077</v>
      </c>
    </row>
    <row r="130" spans="1:12">
      <c r="A130" s="15">
        <v>2861</v>
      </c>
      <c r="B130" s="16" t="s">
        <v>110</v>
      </c>
      <c r="C130" s="17">
        <v>1001</v>
      </c>
      <c r="D130" s="18" t="s">
        <v>15</v>
      </c>
      <c r="E130" s="19">
        <v>131532</v>
      </c>
      <c r="F130" s="20">
        <v>0</v>
      </c>
      <c r="G130" s="21">
        <f>E130*(1-F130)/12</f>
        <v>10961</v>
      </c>
      <c r="H130" s="22">
        <v>0.35</v>
      </c>
      <c r="I130" s="23">
        <f>+ROUND((G130*H130)+G130,0)</f>
        <v>14797</v>
      </c>
      <c r="J130" t="str">
        <f t="shared" si="8"/>
        <v>002861.1001</v>
      </c>
      <c r="K130" t="str">
        <f t="shared" si="9"/>
        <v>LISTA1</v>
      </c>
      <c r="L130">
        <f t="shared" si="10"/>
        <v>14797</v>
      </c>
    </row>
    <row r="131" spans="1:12">
      <c r="A131" s="15">
        <v>3955</v>
      </c>
      <c r="B131" s="16" t="s">
        <v>111</v>
      </c>
      <c r="C131" s="17">
        <v>1001</v>
      </c>
      <c r="D131" s="18" t="s">
        <v>15</v>
      </c>
      <c r="E131" s="19">
        <v>31824</v>
      </c>
      <c r="F131" s="20">
        <v>0</v>
      </c>
      <c r="G131" s="21">
        <f>E131*(1-F131)/6</f>
        <v>5304</v>
      </c>
      <c r="H131" s="22">
        <v>0.35</v>
      </c>
      <c r="I131" s="23">
        <f>+ROUND((G131*H131)+G131,0)</f>
        <v>7160</v>
      </c>
      <c r="J131" t="str">
        <f t="shared" si="8"/>
        <v>003955.1001</v>
      </c>
      <c r="K131" t="str">
        <f t="shared" si="9"/>
        <v>LISTA1</v>
      </c>
      <c r="L131">
        <f t="shared" si="10"/>
        <v>7160</v>
      </c>
    </row>
    <row r="132" spans="1:12">
      <c r="A132" s="7" t="s">
        <v>112</v>
      </c>
      <c r="B132" s="8"/>
      <c r="C132" s="8"/>
      <c r="D132" s="9"/>
      <c r="E132" s="10"/>
      <c r="F132" s="10"/>
      <c r="G132" s="10"/>
      <c r="H132" s="44"/>
      <c r="I132" s="13"/>
      <c r="J132" t="str">
        <f t="shared" si="8"/>
        <v/>
      </c>
      <c r="K132" t="str">
        <f t="shared" si="9"/>
        <v/>
      </c>
      <c r="L132" t="str">
        <f t="shared" si="10"/>
        <v/>
      </c>
    </row>
    <row r="133" spans="1:12">
      <c r="A133" s="15">
        <v>2374</v>
      </c>
      <c r="B133" s="16" t="s">
        <v>113</v>
      </c>
      <c r="C133" s="17">
        <v>1001</v>
      </c>
      <c r="D133" s="18" t="s">
        <v>15</v>
      </c>
      <c r="E133" s="19">
        <v>23760</v>
      </c>
      <c r="F133" s="20">
        <v>0</v>
      </c>
      <c r="G133" s="21">
        <f>E133*(1-F133)/12</f>
        <v>1980</v>
      </c>
      <c r="H133" s="22">
        <v>0.4</v>
      </c>
      <c r="I133" s="23">
        <f>+ROUND((G133*H133)+G133,0)</f>
        <v>2772</v>
      </c>
      <c r="J133" t="str">
        <f t="shared" si="8"/>
        <v>002374.1001</v>
      </c>
      <c r="K133" t="str">
        <f t="shared" si="9"/>
        <v>LISTA1</v>
      </c>
      <c r="L133">
        <f t="shared" si="10"/>
        <v>2772</v>
      </c>
    </row>
    <row r="134" spans="1:12">
      <c r="A134" s="15">
        <v>2950</v>
      </c>
      <c r="B134" s="16" t="s">
        <v>114</v>
      </c>
      <c r="C134" s="17">
        <v>1001</v>
      </c>
      <c r="D134" s="18" t="s">
        <v>15</v>
      </c>
      <c r="E134" s="19">
        <v>29304</v>
      </c>
      <c r="F134" s="20">
        <v>0</v>
      </c>
      <c r="G134" s="21">
        <f>E134*(1-F134)/12</f>
        <v>2442</v>
      </c>
      <c r="H134" s="22">
        <v>0.4</v>
      </c>
      <c r="I134" s="23">
        <f>+ROUND((G134*H134)+G134,0)</f>
        <v>3419</v>
      </c>
      <c r="J134" t="str">
        <f t="shared" ref="J134:J197" si="19">IF(ISNUMBER(A134), IF(C134=1032, A134, "00" &amp; A134 &amp; "." &amp; C134), "")</f>
        <v>002950.1001</v>
      </c>
      <c r="K134" t="str">
        <f t="shared" ref="K134:K197" si="20">IF(J134="","","LISTA1")</f>
        <v>LISTA1</v>
      </c>
      <c r="L134">
        <f t="shared" ref="L134:L197" si="21">IF(J134="","",I134)</f>
        <v>3419</v>
      </c>
    </row>
    <row r="135" spans="1:12">
      <c r="A135" s="15">
        <v>2789</v>
      </c>
      <c r="B135" s="16" t="s">
        <v>115</v>
      </c>
      <c r="C135" s="17">
        <v>1001</v>
      </c>
      <c r="D135" s="18" t="s">
        <v>15</v>
      </c>
      <c r="E135" s="91">
        <v>32472</v>
      </c>
      <c r="F135" s="20">
        <v>0</v>
      </c>
      <c r="G135" s="21">
        <f>E135*(1-F135)/12</f>
        <v>2706</v>
      </c>
      <c r="H135" s="22">
        <v>0.4</v>
      </c>
      <c r="I135" s="23">
        <f>+ROUND((G135*H135)+G135,0)</f>
        <v>3788</v>
      </c>
      <c r="J135" t="str">
        <f t="shared" si="19"/>
        <v>002789.1001</v>
      </c>
      <c r="K135" t="str">
        <f t="shared" si="20"/>
        <v>LISTA1</v>
      </c>
      <c r="L135">
        <f t="shared" si="21"/>
        <v>3788</v>
      </c>
    </row>
    <row r="136" spans="1:12">
      <c r="A136" s="7" t="s">
        <v>116</v>
      </c>
      <c r="B136" s="8"/>
      <c r="C136" s="8"/>
      <c r="D136" s="9"/>
      <c r="E136" s="10"/>
      <c r="F136" s="10"/>
      <c r="G136" s="10"/>
      <c r="H136" s="44"/>
      <c r="I136" s="13"/>
      <c r="J136" t="str">
        <f t="shared" si="19"/>
        <v/>
      </c>
      <c r="K136" t="str">
        <f t="shared" si="20"/>
        <v/>
      </c>
      <c r="L136" t="str">
        <f t="shared" si="21"/>
        <v/>
      </c>
    </row>
    <row r="137" spans="1:12">
      <c r="A137" s="15">
        <v>2611</v>
      </c>
      <c r="B137" s="16" t="s">
        <v>540</v>
      </c>
      <c r="C137" s="17">
        <v>1055</v>
      </c>
      <c r="D137" s="18" t="s">
        <v>117</v>
      </c>
      <c r="E137" s="19">
        <v>15151</v>
      </c>
      <c r="F137" s="20">
        <v>0</v>
      </c>
      <c r="G137" s="21">
        <f>E137*(1-F137)</f>
        <v>15151</v>
      </c>
      <c r="H137" s="22">
        <v>0.3</v>
      </c>
      <c r="I137" s="23">
        <f t="shared" ref="I137:I155" si="22">+ROUND((G137*H137)+G137,0)</f>
        <v>19696</v>
      </c>
      <c r="J137" t="str">
        <f t="shared" si="19"/>
        <v>002611.1055</v>
      </c>
      <c r="K137" t="str">
        <f t="shared" si="20"/>
        <v>LISTA1</v>
      </c>
      <c r="L137">
        <f t="shared" si="21"/>
        <v>19696</v>
      </c>
    </row>
    <row r="138" spans="1:12">
      <c r="A138" s="31">
        <v>2611</v>
      </c>
      <c r="B138" s="32" t="s">
        <v>540</v>
      </c>
      <c r="C138" s="31">
        <v>1058</v>
      </c>
      <c r="D138" s="32" t="s">
        <v>118</v>
      </c>
      <c r="E138" s="34">
        <f>+E137</f>
        <v>15151</v>
      </c>
      <c r="F138" s="35"/>
      <c r="G138" s="34">
        <f>G137</f>
        <v>15151</v>
      </c>
      <c r="H138" s="36">
        <v>0.4</v>
      </c>
      <c r="I138" s="37">
        <f t="shared" si="22"/>
        <v>21211</v>
      </c>
      <c r="J138" t="str">
        <f t="shared" si="19"/>
        <v>002611.1058</v>
      </c>
      <c r="K138" t="str">
        <f t="shared" si="20"/>
        <v>LISTA1</v>
      </c>
      <c r="L138">
        <f t="shared" si="21"/>
        <v>21211</v>
      </c>
    </row>
    <row r="139" spans="1:12">
      <c r="A139" s="15">
        <v>2702</v>
      </c>
      <c r="B139" s="16" t="s">
        <v>119</v>
      </c>
      <c r="C139" s="17">
        <v>1054</v>
      </c>
      <c r="D139" s="18" t="s">
        <v>77</v>
      </c>
      <c r="E139" s="19">
        <v>9633</v>
      </c>
      <c r="F139" s="20">
        <v>0</v>
      </c>
      <c r="G139" s="21">
        <f>E139*(1-F139)</f>
        <v>9633</v>
      </c>
      <c r="H139" s="22">
        <v>0.38319999999999999</v>
      </c>
      <c r="I139" s="23">
        <f t="shared" si="22"/>
        <v>13324</v>
      </c>
      <c r="J139" t="str">
        <f t="shared" si="19"/>
        <v>002702.1054</v>
      </c>
      <c r="K139" t="str">
        <f t="shared" si="20"/>
        <v>LISTA1</v>
      </c>
      <c r="L139">
        <f t="shared" si="21"/>
        <v>13324</v>
      </c>
    </row>
    <row r="140" spans="1:12">
      <c r="A140" s="31">
        <v>2702</v>
      </c>
      <c r="B140" s="32" t="s">
        <v>119</v>
      </c>
      <c r="C140" s="31">
        <v>1058</v>
      </c>
      <c r="D140" s="32" t="s">
        <v>118</v>
      </c>
      <c r="E140" s="34">
        <v>9633</v>
      </c>
      <c r="F140" s="35"/>
      <c r="G140" s="34">
        <f>G139</f>
        <v>9633</v>
      </c>
      <c r="H140" s="36">
        <v>0.38319999999999999</v>
      </c>
      <c r="I140" s="37">
        <f t="shared" si="22"/>
        <v>13324</v>
      </c>
      <c r="J140" t="str">
        <f t="shared" si="19"/>
        <v>002702.1058</v>
      </c>
      <c r="K140" t="str">
        <f t="shared" si="20"/>
        <v>LISTA1</v>
      </c>
      <c r="L140">
        <f t="shared" si="21"/>
        <v>13324</v>
      </c>
    </row>
    <row r="141" spans="1:12">
      <c r="A141" s="15">
        <v>2713</v>
      </c>
      <c r="B141" s="16" t="s">
        <v>120</v>
      </c>
      <c r="C141" s="17">
        <v>1054</v>
      </c>
      <c r="D141" s="18" t="s">
        <v>77</v>
      </c>
      <c r="E141" s="19">
        <v>7334</v>
      </c>
      <c r="F141" s="20">
        <v>0</v>
      </c>
      <c r="G141" s="21">
        <f t="shared" ref="G141:G146" si="23">E141*(1-F141)</f>
        <v>7334</v>
      </c>
      <c r="H141" s="22">
        <v>0.4738</v>
      </c>
      <c r="I141" s="23">
        <f t="shared" si="22"/>
        <v>10809</v>
      </c>
      <c r="J141" t="str">
        <f t="shared" si="19"/>
        <v>002713.1054</v>
      </c>
      <c r="K141" t="str">
        <f t="shared" si="20"/>
        <v>LISTA1</v>
      </c>
      <c r="L141">
        <f t="shared" si="21"/>
        <v>10809</v>
      </c>
    </row>
    <row r="142" spans="1:12">
      <c r="A142" s="15">
        <v>2713</v>
      </c>
      <c r="B142" s="16" t="s">
        <v>120</v>
      </c>
      <c r="C142" s="17">
        <v>1055</v>
      </c>
      <c r="D142" s="18" t="s">
        <v>117</v>
      </c>
      <c r="E142" s="19">
        <v>7334</v>
      </c>
      <c r="F142" s="20">
        <v>0</v>
      </c>
      <c r="G142" s="21">
        <f t="shared" si="23"/>
        <v>7334</v>
      </c>
      <c r="H142" s="22">
        <v>0.4738</v>
      </c>
      <c r="I142" s="23">
        <f t="shared" si="22"/>
        <v>10809</v>
      </c>
      <c r="J142" t="str">
        <f t="shared" si="19"/>
        <v>002713.1055</v>
      </c>
      <c r="K142" t="str">
        <f t="shared" si="20"/>
        <v>LISTA1</v>
      </c>
      <c r="L142">
        <f t="shared" si="21"/>
        <v>10809</v>
      </c>
    </row>
    <row r="143" spans="1:12">
      <c r="A143" s="31">
        <v>2713</v>
      </c>
      <c r="B143" s="32" t="s">
        <v>120</v>
      </c>
      <c r="C143" s="31">
        <v>1058</v>
      </c>
      <c r="D143" s="32" t="s">
        <v>118</v>
      </c>
      <c r="E143" s="34">
        <f>+E142</f>
        <v>7334</v>
      </c>
      <c r="F143" s="35">
        <v>0</v>
      </c>
      <c r="G143" s="34">
        <f t="shared" si="23"/>
        <v>7334</v>
      </c>
      <c r="H143" s="36">
        <v>0.4738</v>
      </c>
      <c r="I143" s="37">
        <f t="shared" si="22"/>
        <v>10809</v>
      </c>
      <c r="J143" t="str">
        <f t="shared" si="19"/>
        <v>002713.1058</v>
      </c>
      <c r="K143" t="str">
        <f t="shared" si="20"/>
        <v>LISTA1</v>
      </c>
      <c r="L143">
        <f t="shared" si="21"/>
        <v>10809</v>
      </c>
    </row>
    <row r="144" spans="1:12">
      <c r="A144" s="15">
        <v>2715</v>
      </c>
      <c r="B144" s="16" t="s">
        <v>541</v>
      </c>
      <c r="C144" s="17">
        <v>1054</v>
      </c>
      <c r="D144" s="18" t="s">
        <v>77</v>
      </c>
      <c r="E144" s="19">
        <v>12930</v>
      </c>
      <c r="F144" s="20">
        <v>0</v>
      </c>
      <c r="G144" s="21">
        <f t="shared" si="23"/>
        <v>12930</v>
      </c>
      <c r="H144" s="22">
        <v>0.44469999999999998</v>
      </c>
      <c r="I144" s="23">
        <f t="shared" si="22"/>
        <v>18680</v>
      </c>
      <c r="J144" t="str">
        <f t="shared" si="19"/>
        <v>002715.1054</v>
      </c>
      <c r="K144" t="str">
        <f t="shared" si="20"/>
        <v>LISTA1</v>
      </c>
      <c r="L144">
        <f t="shared" si="21"/>
        <v>18680</v>
      </c>
    </row>
    <row r="145" spans="1:12">
      <c r="A145" s="31">
        <v>2715</v>
      </c>
      <c r="B145" s="32" t="s">
        <v>541</v>
      </c>
      <c r="C145" s="31">
        <v>1058</v>
      </c>
      <c r="D145" s="32" t="s">
        <v>118</v>
      </c>
      <c r="E145" s="34">
        <f>+E144</f>
        <v>12930</v>
      </c>
      <c r="F145" s="35">
        <v>0</v>
      </c>
      <c r="G145" s="34">
        <f t="shared" si="23"/>
        <v>12930</v>
      </c>
      <c r="H145" s="36">
        <v>0.4</v>
      </c>
      <c r="I145" s="37">
        <f t="shared" si="22"/>
        <v>18102</v>
      </c>
      <c r="J145" t="str">
        <f t="shared" si="19"/>
        <v>002715.1058</v>
      </c>
      <c r="K145" t="str">
        <f t="shared" si="20"/>
        <v>LISTA1</v>
      </c>
      <c r="L145">
        <f t="shared" si="21"/>
        <v>18102</v>
      </c>
    </row>
    <row r="146" spans="1:12">
      <c r="A146" s="15">
        <v>2716</v>
      </c>
      <c r="B146" s="16" t="s">
        <v>542</v>
      </c>
      <c r="C146" s="17">
        <v>1054</v>
      </c>
      <c r="D146" s="18" t="s">
        <v>77</v>
      </c>
      <c r="E146" s="19">
        <v>18540</v>
      </c>
      <c r="F146" s="20">
        <v>0</v>
      </c>
      <c r="G146" s="21">
        <f t="shared" si="23"/>
        <v>18540</v>
      </c>
      <c r="H146" s="22">
        <v>0.3</v>
      </c>
      <c r="I146" s="23">
        <f t="shared" si="22"/>
        <v>24102</v>
      </c>
      <c r="J146" t="str">
        <f t="shared" si="19"/>
        <v>002716.1054</v>
      </c>
      <c r="K146" t="str">
        <f t="shared" si="20"/>
        <v>LISTA1</v>
      </c>
      <c r="L146">
        <f t="shared" si="21"/>
        <v>24102</v>
      </c>
    </row>
    <row r="147" spans="1:12">
      <c r="A147" s="31">
        <v>2716</v>
      </c>
      <c r="B147" s="32" t="s">
        <v>542</v>
      </c>
      <c r="C147" s="31">
        <v>1058</v>
      </c>
      <c r="D147" s="32" t="s">
        <v>118</v>
      </c>
      <c r="E147" s="34">
        <f>+E146</f>
        <v>18540</v>
      </c>
      <c r="F147" s="35"/>
      <c r="G147" s="34">
        <f>G146</f>
        <v>18540</v>
      </c>
      <c r="H147" s="36">
        <v>0.4</v>
      </c>
      <c r="I147" s="37">
        <f t="shared" si="22"/>
        <v>25956</v>
      </c>
      <c r="J147" t="str">
        <f t="shared" si="19"/>
        <v>002716.1058</v>
      </c>
      <c r="K147" t="str">
        <f t="shared" si="20"/>
        <v>LISTA1</v>
      </c>
      <c r="L147">
        <f t="shared" si="21"/>
        <v>25956</v>
      </c>
    </row>
    <row r="148" spans="1:12">
      <c r="A148" s="15">
        <v>2717</v>
      </c>
      <c r="B148" s="16" t="s">
        <v>121</v>
      </c>
      <c r="C148" s="17">
        <v>1054</v>
      </c>
      <c r="D148" s="18" t="s">
        <v>77</v>
      </c>
      <c r="E148" s="19">
        <v>8503</v>
      </c>
      <c r="F148" s="20">
        <v>0</v>
      </c>
      <c r="G148" s="21">
        <f>E148*(1-F148)</f>
        <v>8503</v>
      </c>
      <c r="H148" s="22">
        <v>0.3</v>
      </c>
      <c r="I148" s="23">
        <f t="shared" si="22"/>
        <v>11054</v>
      </c>
      <c r="J148" t="str">
        <f t="shared" si="19"/>
        <v>002717.1054</v>
      </c>
      <c r="K148" t="str">
        <f t="shared" si="20"/>
        <v>LISTA1</v>
      </c>
      <c r="L148">
        <f t="shared" si="21"/>
        <v>11054</v>
      </c>
    </row>
    <row r="149" spans="1:12">
      <c r="A149" s="31">
        <v>2717</v>
      </c>
      <c r="B149" s="32" t="s">
        <v>121</v>
      </c>
      <c r="C149" s="31">
        <v>1058</v>
      </c>
      <c r="D149" s="32" t="s">
        <v>122</v>
      </c>
      <c r="E149" s="34">
        <f>+E148</f>
        <v>8503</v>
      </c>
      <c r="F149" s="35"/>
      <c r="G149" s="34">
        <f>G148</f>
        <v>8503</v>
      </c>
      <c r="H149" s="36">
        <v>0.4</v>
      </c>
      <c r="I149" s="37">
        <f t="shared" si="22"/>
        <v>11904</v>
      </c>
      <c r="J149" t="str">
        <f t="shared" si="19"/>
        <v>002717.1058</v>
      </c>
      <c r="K149" t="str">
        <f t="shared" si="20"/>
        <v>LISTA1</v>
      </c>
      <c r="L149">
        <f t="shared" si="21"/>
        <v>11904</v>
      </c>
    </row>
    <row r="150" spans="1:12">
      <c r="A150" s="15">
        <v>2718</v>
      </c>
      <c r="B150" s="16" t="s">
        <v>123</v>
      </c>
      <c r="C150" s="17">
        <v>1054</v>
      </c>
      <c r="D150" s="18" t="s">
        <v>77</v>
      </c>
      <c r="E150" s="19">
        <v>9904</v>
      </c>
      <c r="F150" s="20">
        <v>0</v>
      </c>
      <c r="G150" s="21">
        <f>E150*(1-F150)</f>
        <v>9904</v>
      </c>
      <c r="H150" s="22">
        <v>0.3</v>
      </c>
      <c r="I150" s="23">
        <f t="shared" si="22"/>
        <v>12875</v>
      </c>
      <c r="J150" t="str">
        <f t="shared" si="19"/>
        <v>002718.1054</v>
      </c>
      <c r="K150" t="str">
        <f t="shared" si="20"/>
        <v>LISTA1</v>
      </c>
      <c r="L150">
        <f t="shared" si="21"/>
        <v>12875</v>
      </c>
    </row>
    <row r="151" spans="1:12">
      <c r="A151" s="31">
        <v>2718</v>
      </c>
      <c r="B151" s="32" t="s">
        <v>123</v>
      </c>
      <c r="C151" s="31">
        <v>1058</v>
      </c>
      <c r="D151" s="32" t="s">
        <v>118</v>
      </c>
      <c r="E151" s="34">
        <f>+E150</f>
        <v>9904</v>
      </c>
      <c r="F151" s="35"/>
      <c r="G151" s="34">
        <f>G150</f>
        <v>9904</v>
      </c>
      <c r="H151" s="36">
        <v>0.4</v>
      </c>
      <c r="I151" s="37">
        <f t="shared" si="22"/>
        <v>13866</v>
      </c>
      <c r="J151" t="str">
        <f t="shared" si="19"/>
        <v>002718.1058</v>
      </c>
      <c r="K151" t="str">
        <f t="shared" si="20"/>
        <v>LISTA1</v>
      </c>
      <c r="L151">
        <f t="shared" si="21"/>
        <v>13866</v>
      </c>
    </row>
    <row r="152" spans="1:12">
      <c r="A152" s="92">
        <v>4764</v>
      </c>
      <c r="B152" s="16" t="s">
        <v>124</v>
      </c>
      <c r="C152" s="17">
        <v>1001</v>
      </c>
      <c r="D152" s="18" t="s">
        <v>15</v>
      </c>
      <c r="E152" s="19">
        <v>20050</v>
      </c>
      <c r="F152" s="20">
        <v>0</v>
      </c>
      <c r="G152" s="21">
        <f>+E152/20</f>
        <v>1002.5</v>
      </c>
      <c r="H152" s="22">
        <v>0.3</v>
      </c>
      <c r="I152" s="23">
        <f t="shared" si="22"/>
        <v>1303</v>
      </c>
      <c r="J152" t="str">
        <f t="shared" si="19"/>
        <v>004764.1001</v>
      </c>
      <c r="K152" t="str">
        <f t="shared" si="20"/>
        <v>LISTA1</v>
      </c>
      <c r="L152">
        <f t="shared" si="21"/>
        <v>1303</v>
      </c>
    </row>
    <row r="153" spans="1:12">
      <c r="A153" s="15">
        <v>4765</v>
      </c>
      <c r="B153" s="16" t="s">
        <v>125</v>
      </c>
      <c r="C153" s="17">
        <v>1001</v>
      </c>
      <c r="D153" s="18" t="s">
        <v>15</v>
      </c>
      <c r="E153" s="19">
        <v>2580</v>
      </c>
      <c r="F153" s="20">
        <v>0</v>
      </c>
      <c r="G153" s="21">
        <f>E153*(1-F153)</f>
        <v>2580</v>
      </c>
      <c r="H153" s="22">
        <v>0.2984</v>
      </c>
      <c r="I153" s="23">
        <f t="shared" si="22"/>
        <v>3350</v>
      </c>
      <c r="J153" t="str">
        <f t="shared" si="19"/>
        <v>004765.1001</v>
      </c>
      <c r="K153" t="str">
        <f t="shared" si="20"/>
        <v>LISTA1</v>
      </c>
      <c r="L153">
        <f t="shared" si="21"/>
        <v>3350</v>
      </c>
    </row>
    <row r="154" spans="1:12">
      <c r="A154" s="15">
        <v>3218</v>
      </c>
      <c r="B154" s="16" t="s">
        <v>126</v>
      </c>
      <c r="C154" s="17">
        <v>1001</v>
      </c>
      <c r="D154" s="18" t="s">
        <v>55</v>
      </c>
      <c r="E154" s="19">
        <v>20280</v>
      </c>
      <c r="F154" s="20">
        <v>0</v>
      </c>
      <c r="G154" s="21">
        <f>E154*(1-F154)/12</f>
        <v>1690</v>
      </c>
      <c r="H154" s="22">
        <v>0.55000000000000004</v>
      </c>
      <c r="I154" s="23">
        <f t="shared" si="22"/>
        <v>2620</v>
      </c>
      <c r="J154" t="str">
        <f t="shared" si="19"/>
        <v>003218.1001</v>
      </c>
      <c r="K154" t="str">
        <f t="shared" si="20"/>
        <v>LISTA1</v>
      </c>
      <c r="L154">
        <f t="shared" si="21"/>
        <v>2620</v>
      </c>
    </row>
    <row r="155" spans="1:12">
      <c r="A155" s="15">
        <v>3221</v>
      </c>
      <c r="B155" s="16" t="s">
        <v>127</v>
      </c>
      <c r="C155" s="17">
        <v>1001</v>
      </c>
      <c r="D155" s="18" t="s">
        <v>55</v>
      </c>
      <c r="E155" s="19">
        <v>41028</v>
      </c>
      <c r="F155" s="20">
        <v>0</v>
      </c>
      <c r="G155" s="21">
        <f>E155*(1-F155)/12</f>
        <v>3419</v>
      </c>
      <c r="H155" s="22">
        <v>0.3</v>
      </c>
      <c r="I155" s="23">
        <f t="shared" si="22"/>
        <v>4445</v>
      </c>
      <c r="J155" t="str">
        <f t="shared" si="19"/>
        <v>003221.1001</v>
      </c>
      <c r="K155" t="str">
        <f t="shared" si="20"/>
        <v>LISTA1</v>
      </c>
      <c r="L155">
        <f t="shared" si="21"/>
        <v>4445</v>
      </c>
    </row>
    <row r="156" spans="1:12">
      <c r="A156" s="98">
        <v>4795</v>
      </c>
      <c r="B156" s="109" t="s">
        <v>128</v>
      </c>
      <c r="C156" s="100">
        <v>1001</v>
      </c>
      <c r="D156" s="99" t="s">
        <v>15</v>
      </c>
      <c r="E156" s="19">
        <v>9528</v>
      </c>
      <c r="F156" s="20">
        <v>0</v>
      </c>
      <c r="G156" s="21">
        <f>+E156/6</f>
        <v>1588</v>
      </c>
      <c r="H156" s="22">
        <v>0.44800000000000001</v>
      </c>
      <c r="I156" s="23">
        <f>+ROUND((G156*H156)+G156,0)</f>
        <v>2299</v>
      </c>
      <c r="J156" t="str">
        <f t="shared" si="19"/>
        <v>004795.1001</v>
      </c>
      <c r="K156" t="str">
        <f t="shared" si="20"/>
        <v>LISTA1</v>
      </c>
      <c r="L156">
        <f t="shared" si="21"/>
        <v>2299</v>
      </c>
    </row>
    <row r="157" spans="1:12">
      <c r="A157" s="98">
        <v>4796</v>
      </c>
      <c r="B157" s="109" t="s">
        <v>129</v>
      </c>
      <c r="C157" s="100">
        <v>1001</v>
      </c>
      <c r="D157" s="99" t="s">
        <v>15</v>
      </c>
      <c r="E157" s="19">
        <v>9528</v>
      </c>
      <c r="F157" s="20">
        <v>0</v>
      </c>
      <c r="G157" s="21">
        <f>+E157/6</f>
        <v>1588</v>
      </c>
      <c r="H157" s="22">
        <v>0.44800000000000001</v>
      </c>
      <c r="I157" s="23">
        <f>+ROUND((G157*H157)+G157,0)</f>
        <v>2299</v>
      </c>
      <c r="J157" t="str">
        <f t="shared" si="19"/>
        <v>004796.1001</v>
      </c>
      <c r="K157" t="str">
        <f t="shared" si="20"/>
        <v>LISTA1</v>
      </c>
      <c r="L157">
        <f t="shared" si="21"/>
        <v>2299</v>
      </c>
    </row>
    <row r="158" spans="1:12">
      <c r="A158" s="98">
        <v>4797</v>
      </c>
      <c r="B158" s="109" t="s">
        <v>130</v>
      </c>
      <c r="C158" s="100">
        <v>1001</v>
      </c>
      <c r="D158" s="99" t="s">
        <v>15</v>
      </c>
      <c r="E158" s="19">
        <v>9528</v>
      </c>
      <c r="F158" s="20">
        <v>0</v>
      </c>
      <c r="G158" s="21">
        <f>+E158/6</f>
        <v>1588</v>
      </c>
      <c r="H158" s="22">
        <v>0.44800000000000001</v>
      </c>
      <c r="I158" s="23">
        <f>+ROUND((G158*H158)+G158,0)</f>
        <v>2299</v>
      </c>
      <c r="J158" t="str">
        <f t="shared" si="19"/>
        <v>004797.1001</v>
      </c>
      <c r="K158" t="str">
        <f t="shared" si="20"/>
        <v>LISTA1</v>
      </c>
      <c r="L158">
        <f t="shared" si="21"/>
        <v>2299</v>
      </c>
    </row>
    <row r="159" spans="1:12">
      <c r="A159" s="98">
        <v>4798</v>
      </c>
      <c r="B159" s="109" t="s">
        <v>131</v>
      </c>
      <c r="C159" s="100">
        <v>1001</v>
      </c>
      <c r="D159" s="99" t="s">
        <v>15</v>
      </c>
      <c r="E159" s="19">
        <v>9528</v>
      </c>
      <c r="F159" s="20">
        <v>0</v>
      </c>
      <c r="G159" s="21">
        <f>+E159/6</f>
        <v>1588</v>
      </c>
      <c r="H159" s="22">
        <v>0.44800000000000001</v>
      </c>
      <c r="I159" s="23">
        <f>+ROUND((G159*H159)+G159,0)</f>
        <v>2299</v>
      </c>
      <c r="J159" t="str">
        <f t="shared" si="19"/>
        <v>004798.1001</v>
      </c>
      <c r="K159" t="str">
        <f t="shared" si="20"/>
        <v>LISTA1</v>
      </c>
      <c r="L159">
        <f t="shared" si="21"/>
        <v>2299</v>
      </c>
    </row>
    <row r="160" spans="1:12">
      <c r="A160" s="93" t="s">
        <v>132</v>
      </c>
      <c r="B160" s="94"/>
      <c r="C160" s="94"/>
      <c r="D160" s="95"/>
      <c r="E160" s="47"/>
      <c r="F160" s="47"/>
      <c r="G160" s="47"/>
      <c r="H160" s="96"/>
      <c r="I160" s="97"/>
      <c r="J160" t="str">
        <f t="shared" si="19"/>
        <v/>
      </c>
      <c r="K160" t="str">
        <f t="shared" si="20"/>
        <v/>
      </c>
      <c r="L160" t="str">
        <f t="shared" si="21"/>
        <v/>
      </c>
    </row>
    <row r="161" spans="1:12">
      <c r="A161" s="15">
        <v>2589</v>
      </c>
      <c r="B161" s="16" t="s">
        <v>133</v>
      </c>
      <c r="C161" s="17">
        <v>1054</v>
      </c>
      <c r="D161" s="18" t="s">
        <v>134</v>
      </c>
      <c r="E161" s="19">
        <v>11242</v>
      </c>
      <c r="F161" s="20">
        <v>0</v>
      </c>
      <c r="G161" s="21">
        <f>E161*(1-F161)</f>
        <v>11242</v>
      </c>
      <c r="H161" s="22">
        <v>0.3</v>
      </c>
      <c r="I161" s="23">
        <f t="shared" ref="I161:I166" si="24">+ROUND((G161*H161)+G161,0)</f>
        <v>14615</v>
      </c>
      <c r="J161" t="str">
        <f t="shared" si="19"/>
        <v>002589.1054</v>
      </c>
      <c r="K161" t="str">
        <f t="shared" si="20"/>
        <v>LISTA1</v>
      </c>
      <c r="L161">
        <f t="shared" si="21"/>
        <v>14615</v>
      </c>
    </row>
    <row r="162" spans="1:12">
      <c r="A162" s="31">
        <v>2589</v>
      </c>
      <c r="B162" s="32" t="s">
        <v>133</v>
      </c>
      <c r="C162" s="31">
        <v>1058</v>
      </c>
      <c r="D162" s="32" t="s">
        <v>118</v>
      </c>
      <c r="E162" s="34">
        <f>E161</f>
        <v>11242</v>
      </c>
      <c r="F162" s="35"/>
      <c r="G162" s="34">
        <f>G161</f>
        <v>11242</v>
      </c>
      <c r="H162" s="36">
        <v>0.4</v>
      </c>
      <c r="I162" s="37">
        <f t="shared" si="24"/>
        <v>15739</v>
      </c>
      <c r="J162" t="str">
        <f t="shared" si="19"/>
        <v>002589.1058</v>
      </c>
      <c r="K162" t="str">
        <f t="shared" si="20"/>
        <v>LISTA1</v>
      </c>
      <c r="L162">
        <f t="shared" si="21"/>
        <v>15739</v>
      </c>
    </row>
    <row r="163" spans="1:12">
      <c r="A163" s="15">
        <v>2701</v>
      </c>
      <c r="B163" s="16" t="s">
        <v>135</v>
      </c>
      <c r="C163" s="17">
        <v>1054</v>
      </c>
      <c r="D163" s="18" t="s">
        <v>134</v>
      </c>
      <c r="E163" s="19">
        <v>11009</v>
      </c>
      <c r="F163" s="20">
        <v>0</v>
      </c>
      <c r="G163" s="21">
        <f>E163*(1-F163)</f>
        <v>11009</v>
      </c>
      <c r="H163" s="22">
        <v>0.3</v>
      </c>
      <c r="I163" s="23">
        <f t="shared" si="24"/>
        <v>14312</v>
      </c>
      <c r="J163" t="str">
        <f t="shared" si="19"/>
        <v>002701.1054</v>
      </c>
      <c r="K163" t="str">
        <f t="shared" si="20"/>
        <v>LISTA1</v>
      </c>
      <c r="L163">
        <f t="shared" si="21"/>
        <v>14312</v>
      </c>
    </row>
    <row r="164" spans="1:12">
      <c r="A164" s="31">
        <v>2701</v>
      </c>
      <c r="B164" s="32" t="s">
        <v>135</v>
      </c>
      <c r="C164" s="31">
        <v>1058</v>
      </c>
      <c r="D164" s="32" t="s">
        <v>118</v>
      </c>
      <c r="E164" s="34">
        <f>E163</f>
        <v>11009</v>
      </c>
      <c r="F164" s="35"/>
      <c r="G164" s="34">
        <f>G163</f>
        <v>11009</v>
      </c>
      <c r="H164" s="36">
        <v>0.4</v>
      </c>
      <c r="I164" s="37">
        <f t="shared" si="24"/>
        <v>15413</v>
      </c>
      <c r="J164" t="str">
        <f t="shared" si="19"/>
        <v>002701.1058</v>
      </c>
      <c r="K164" t="str">
        <f t="shared" si="20"/>
        <v>LISTA1</v>
      </c>
      <c r="L164">
        <f t="shared" si="21"/>
        <v>15413</v>
      </c>
    </row>
    <row r="165" spans="1:12">
      <c r="A165" s="15">
        <v>2587</v>
      </c>
      <c r="B165" s="16" t="s">
        <v>136</v>
      </c>
      <c r="C165" s="17">
        <v>1054</v>
      </c>
      <c r="D165" s="18" t="s">
        <v>134</v>
      </c>
      <c r="E165" s="19">
        <v>11467</v>
      </c>
      <c r="F165" s="20">
        <v>0</v>
      </c>
      <c r="G165" s="21">
        <f>E165*(1-F165)</f>
        <v>11467</v>
      </c>
      <c r="H165" s="22">
        <v>0.3</v>
      </c>
      <c r="I165" s="23">
        <f t="shared" si="24"/>
        <v>14907</v>
      </c>
      <c r="J165" t="str">
        <f t="shared" si="19"/>
        <v>002587.1054</v>
      </c>
      <c r="K165" t="str">
        <f t="shared" si="20"/>
        <v>LISTA1</v>
      </c>
      <c r="L165">
        <f t="shared" si="21"/>
        <v>14907</v>
      </c>
    </row>
    <row r="166" spans="1:12">
      <c r="A166" s="31">
        <v>2587</v>
      </c>
      <c r="B166" s="32" t="s">
        <v>136</v>
      </c>
      <c r="C166" s="31">
        <v>1058</v>
      </c>
      <c r="D166" s="32" t="s">
        <v>118</v>
      </c>
      <c r="E166" s="34">
        <f>E165</f>
        <v>11467</v>
      </c>
      <c r="F166" s="35"/>
      <c r="G166" s="34">
        <f>G165</f>
        <v>11467</v>
      </c>
      <c r="H166" s="36">
        <v>0.4</v>
      </c>
      <c r="I166" s="37">
        <f t="shared" si="24"/>
        <v>16054</v>
      </c>
      <c r="J166" t="str">
        <f t="shared" si="19"/>
        <v>002587.1058</v>
      </c>
      <c r="K166" t="str">
        <f t="shared" si="20"/>
        <v>LISTA1</v>
      </c>
      <c r="L166">
        <f t="shared" si="21"/>
        <v>16054</v>
      </c>
    </row>
    <row r="167" spans="1:12">
      <c r="A167" s="7" t="s">
        <v>137</v>
      </c>
      <c r="B167" s="8"/>
      <c r="C167" s="8"/>
      <c r="D167" s="9"/>
      <c r="E167" s="10"/>
      <c r="F167" s="10"/>
      <c r="G167" s="10"/>
      <c r="H167" s="44"/>
      <c r="I167" s="13"/>
      <c r="J167" t="str">
        <f t="shared" si="19"/>
        <v/>
      </c>
      <c r="K167" t="str">
        <f t="shared" si="20"/>
        <v/>
      </c>
      <c r="L167" t="str">
        <f t="shared" si="21"/>
        <v/>
      </c>
    </row>
    <row r="168" spans="1:12">
      <c r="A168" s="15">
        <v>2570</v>
      </c>
      <c r="B168" s="16" t="s">
        <v>138</v>
      </c>
      <c r="C168" s="17">
        <v>1054</v>
      </c>
      <c r="D168" s="18" t="s">
        <v>134</v>
      </c>
      <c r="E168" s="19">
        <v>7773</v>
      </c>
      <c r="F168" s="20">
        <v>0</v>
      </c>
      <c r="G168" s="21">
        <f>E168*(1-F168)</f>
        <v>7773</v>
      </c>
      <c r="H168" s="22">
        <v>0.3</v>
      </c>
      <c r="I168" s="23">
        <f>+ROUND((G168*H168)+G168,0)</f>
        <v>10105</v>
      </c>
      <c r="J168" t="str">
        <f t="shared" si="19"/>
        <v>002570.1054</v>
      </c>
      <c r="K168" t="str">
        <f t="shared" si="20"/>
        <v>LISTA1</v>
      </c>
      <c r="L168">
        <f t="shared" si="21"/>
        <v>10105</v>
      </c>
    </row>
    <row r="169" spans="1:12">
      <c r="A169" s="31">
        <v>2570</v>
      </c>
      <c r="B169" s="32" t="s">
        <v>138</v>
      </c>
      <c r="C169" s="31">
        <v>1058</v>
      </c>
      <c r="D169" s="32" t="s">
        <v>118</v>
      </c>
      <c r="E169" s="34">
        <f>+E168</f>
        <v>7773</v>
      </c>
      <c r="F169" s="35"/>
      <c r="G169" s="34">
        <f>G168</f>
        <v>7773</v>
      </c>
      <c r="H169" s="36">
        <v>0.4</v>
      </c>
      <c r="I169" s="37">
        <f>+ROUND((G169*H169)+G169,0)</f>
        <v>10882</v>
      </c>
      <c r="J169" t="str">
        <f t="shared" si="19"/>
        <v>002570.1058</v>
      </c>
      <c r="K169" t="str">
        <f t="shared" si="20"/>
        <v>LISTA1</v>
      </c>
      <c r="L169">
        <f t="shared" si="21"/>
        <v>10882</v>
      </c>
    </row>
    <row r="170" spans="1:12">
      <c r="A170" s="15">
        <v>2571</v>
      </c>
      <c r="B170" s="16" t="s">
        <v>139</v>
      </c>
      <c r="C170" s="17">
        <v>1054</v>
      </c>
      <c r="D170" s="18" t="s">
        <v>134</v>
      </c>
      <c r="E170" s="19">
        <v>9539</v>
      </c>
      <c r="F170" s="20">
        <v>0</v>
      </c>
      <c r="G170" s="21">
        <f>E170*(1-F170)</f>
        <v>9539</v>
      </c>
      <c r="H170" s="22">
        <v>0.3</v>
      </c>
      <c r="I170" s="23">
        <f>+ROUND((G170*H170)+G170,0)</f>
        <v>12401</v>
      </c>
      <c r="J170" t="str">
        <f t="shared" si="19"/>
        <v>002571.1054</v>
      </c>
      <c r="K170" t="str">
        <f t="shared" si="20"/>
        <v>LISTA1</v>
      </c>
      <c r="L170">
        <f t="shared" si="21"/>
        <v>12401</v>
      </c>
    </row>
    <row r="171" spans="1:12">
      <c r="A171" s="31">
        <v>2571</v>
      </c>
      <c r="B171" s="32" t="s">
        <v>139</v>
      </c>
      <c r="C171" s="31">
        <v>1058</v>
      </c>
      <c r="D171" s="32" t="s">
        <v>118</v>
      </c>
      <c r="E171" s="34">
        <f>+E170</f>
        <v>9539</v>
      </c>
      <c r="F171" s="35"/>
      <c r="G171" s="34">
        <f>G170</f>
        <v>9539</v>
      </c>
      <c r="H171" s="36">
        <v>0.4</v>
      </c>
      <c r="I171" s="37">
        <f>+ROUND((G171*H171)+G171,0)</f>
        <v>13355</v>
      </c>
      <c r="J171" t="str">
        <f t="shared" si="19"/>
        <v>002571.1058</v>
      </c>
      <c r="K171" t="str">
        <f t="shared" si="20"/>
        <v>LISTA1</v>
      </c>
      <c r="L171">
        <f t="shared" si="21"/>
        <v>13355</v>
      </c>
    </row>
    <row r="172" spans="1:12">
      <c r="A172" s="7" t="s">
        <v>140</v>
      </c>
      <c r="B172" s="8"/>
      <c r="C172" s="8"/>
      <c r="D172" s="9"/>
      <c r="E172" s="10"/>
      <c r="F172" s="10"/>
      <c r="G172" s="10"/>
      <c r="H172" s="44"/>
      <c r="I172" s="13"/>
      <c r="J172" t="str">
        <f t="shared" si="19"/>
        <v/>
      </c>
      <c r="K172" t="str">
        <f t="shared" si="20"/>
        <v/>
      </c>
      <c r="L172" t="str">
        <f t="shared" si="21"/>
        <v/>
      </c>
    </row>
    <row r="173" spans="1:12">
      <c r="A173" s="15">
        <v>2733</v>
      </c>
      <c r="B173" s="16" t="s">
        <v>141</v>
      </c>
      <c r="C173" s="17">
        <v>1054</v>
      </c>
      <c r="D173" s="18" t="s">
        <v>134</v>
      </c>
      <c r="E173" s="19">
        <v>9027</v>
      </c>
      <c r="F173" s="20">
        <v>0</v>
      </c>
      <c r="G173" s="21">
        <f>E173*(1-F173)</f>
        <v>9027</v>
      </c>
      <c r="H173" s="22">
        <v>0.3</v>
      </c>
      <c r="I173" s="23">
        <f>+ROUND((G173*H173)+G173,0)</f>
        <v>11735</v>
      </c>
      <c r="J173" t="str">
        <f t="shared" si="19"/>
        <v>002733.1054</v>
      </c>
      <c r="K173" t="str">
        <f t="shared" si="20"/>
        <v>LISTA1</v>
      </c>
      <c r="L173">
        <f t="shared" si="21"/>
        <v>11735</v>
      </c>
    </row>
    <row r="174" spans="1:12">
      <c r="A174" s="31">
        <v>2733</v>
      </c>
      <c r="B174" s="32" t="s">
        <v>141</v>
      </c>
      <c r="C174" s="31">
        <v>1058</v>
      </c>
      <c r="D174" s="32" t="s">
        <v>118</v>
      </c>
      <c r="E174" s="34">
        <f>+E173</f>
        <v>9027</v>
      </c>
      <c r="F174" s="35"/>
      <c r="G174" s="34">
        <f>G173</f>
        <v>9027</v>
      </c>
      <c r="H174" s="36">
        <v>0.4</v>
      </c>
      <c r="I174" s="37">
        <f>+ROUND((G174*H174)+G174,0)</f>
        <v>12638</v>
      </c>
      <c r="J174" t="str">
        <f t="shared" si="19"/>
        <v>002733.1058</v>
      </c>
      <c r="K174" t="str">
        <f t="shared" si="20"/>
        <v>LISTA1</v>
      </c>
      <c r="L174">
        <f t="shared" si="21"/>
        <v>12638</v>
      </c>
    </row>
    <row r="175" spans="1:12">
      <c r="A175" s="7" t="s">
        <v>142</v>
      </c>
      <c r="B175" s="8"/>
      <c r="C175" s="8"/>
      <c r="D175" s="9"/>
      <c r="E175" s="10"/>
      <c r="F175" s="10"/>
      <c r="G175" s="10"/>
      <c r="H175" s="44"/>
      <c r="I175" s="13"/>
      <c r="J175" t="str">
        <f t="shared" si="19"/>
        <v/>
      </c>
      <c r="K175" t="str">
        <f t="shared" si="20"/>
        <v/>
      </c>
      <c r="L175" t="str">
        <f t="shared" si="21"/>
        <v/>
      </c>
    </row>
    <row r="176" spans="1:12">
      <c r="A176" s="15">
        <v>2725</v>
      </c>
      <c r="B176" s="16" t="s">
        <v>143</v>
      </c>
      <c r="C176" s="17">
        <v>1054</v>
      </c>
      <c r="D176" s="18" t="s">
        <v>134</v>
      </c>
      <c r="E176" s="19">
        <v>14142</v>
      </c>
      <c r="F176" s="20">
        <v>0</v>
      </c>
      <c r="G176" s="21">
        <f>E176*(1-F176)</f>
        <v>14142</v>
      </c>
      <c r="H176" s="22">
        <v>0.3</v>
      </c>
      <c r="I176" s="23">
        <f t="shared" ref="I176:I183" si="25">+ROUND((G176*H176)+G176,0)</f>
        <v>18385</v>
      </c>
      <c r="J176" t="str">
        <f t="shared" si="19"/>
        <v>002725.1054</v>
      </c>
      <c r="K176" t="str">
        <f t="shared" si="20"/>
        <v>LISTA1</v>
      </c>
      <c r="L176">
        <f t="shared" si="21"/>
        <v>18385</v>
      </c>
    </row>
    <row r="177" spans="1:12">
      <c r="A177" s="31">
        <v>2725</v>
      </c>
      <c r="B177" s="32" t="s">
        <v>143</v>
      </c>
      <c r="C177" s="31">
        <v>1058</v>
      </c>
      <c r="D177" s="32" t="s">
        <v>118</v>
      </c>
      <c r="E177" s="34">
        <f>E176</f>
        <v>14142</v>
      </c>
      <c r="F177" s="35"/>
      <c r="G177" s="34">
        <f>G176</f>
        <v>14142</v>
      </c>
      <c r="H177" s="36">
        <v>0.4</v>
      </c>
      <c r="I177" s="37">
        <f t="shared" si="25"/>
        <v>19799</v>
      </c>
      <c r="J177" t="str">
        <f t="shared" si="19"/>
        <v>002725.1058</v>
      </c>
      <c r="K177" t="str">
        <f t="shared" si="20"/>
        <v>LISTA1</v>
      </c>
      <c r="L177">
        <f t="shared" si="21"/>
        <v>19799</v>
      </c>
    </row>
    <row r="178" spans="1:12">
      <c r="A178" s="15">
        <v>4740</v>
      </c>
      <c r="B178" s="16" t="s">
        <v>144</v>
      </c>
      <c r="C178" s="17">
        <v>1001</v>
      </c>
      <c r="D178" s="18" t="s">
        <v>15</v>
      </c>
      <c r="E178" s="19">
        <v>1273</v>
      </c>
      <c r="F178" s="20">
        <v>0</v>
      </c>
      <c r="G178" s="21">
        <f>E178*(1-F178)</f>
        <v>1273</v>
      </c>
      <c r="H178" s="22">
        <v>0.3</v>
      </c>
      <c r="I178" s="23">
        <f t="shared" si="25"/>
        <v>1655</v>
      </c>
      <c r="J178" t="str">
        <f t="shared" si="19"/>
        <v>004740.1001</v>
      </c>
      <c r="K178" t="str">
        <f t="shared" si="20"/>
        <v>LISTA1</v>
      </c>
      <c r="L178">
        <f t="shared" si="21"/>
        <v>1655</v>
      </c>
    </row>
    <row r="179" spans="1:12">
      <c r="A179" s="15">
        <v>4749</v>
      </c>
      <c r="B179" s="16" t="s">
        <v>145</v>
      </c>
      <c r="C179" s="17">
        <v>1001</v>
      </c>
      <c r="D179" s="18" t="s">
        <v>15</v>
      </c>
      <c r="E179" s="19">
        <v>76260</v>
      </c>
      <c r="F179" s="20">
        <v>0</v>
      </c>
      <c r="G179" s="21">
        <f>E179*(1-F179)/30</f>
        <v>2542</v>
      </c>
      <c r="H179" s="22">
        <v>0.3</v>
      </c>
      <c r="I179" s="23">
        <f t="shared" si="25"/>
        <v>3305</v>
      </c>
      <c r="J179" t="str">
        <f t="shared" si="19"/>
        <v>004749.1001</v>
      </c>
      <c r="K179" t="str">
        <f t="shared" si="20"/>
        <v>LISTA1</v>
      </c>
      <c r="L179">
        <f t="shared" si="21"/>
        <v>3305</v>
      </c>
    </row>
    <row r="180" spans="1:12">
      <c r="A180" s="15">
        <v>4700</v>
      </c>
      <c r="B180" s="16" t="s">
        <v>146</v>
      </c>
      <c r="C180" s="17">
        <v>2012</v>
      </c>
      <c r="D180" s="18" t="s">
        <v>55</v>
      </c>
      <c r="E180" s="19">
        <v>13080</v>
      </c>
      <c r="F180" s="20">
        <v>0</v>
      </c>
      <c r="G180" s="21">
        <f>E180*(1-F180)</f>
        <v>13080</v>
      </c>
      <c r="H180" s="22">
        <v>0.3</v>
      </c>
      <c r="I180" s="23">
        <f t="shared" si="25"/>
        <v>17004</v>
      </c>
      <c r="J180" t="str">
        <f t="shared" si="19"/>
        <v>004700.2012</v>
      </c>
      <c r="K180" t="str">
        <f t="shared" si="20"/>
        <v>LISTA1</v>
      </c>
      <c r="L180">
        <f t="shared" si="21"/>
        <v>17004</v>
      </c>
    </row>
    <row r="181" spans="1:12">
      <c r="A181" s="31">
        <v>4700</v>
      </c>
      <c r="B181" s="32" t="s">
        <v>147</v>
      </c>
      <c r="C181" s="31">
        <v>1001</v>
      </c>
      <c r="D181" s="32" t="s">
        <v>15</v>
      </c>
      <c r="E181" s="34">
        <f>+E180/12</f>
        <v>1090</v>
      </c>
      <c r="F181" s="35"/>
      <c r="G181" s="34">
        <f>G180/12</f>
        <v>1090</v>
      </c>
      <c r="H181" s="36">
        <v>0.2</v>
      </c>
      <c r="I181" s="37">
        <f t="shared" si="25"/>
        <v>1308</v>
      </c>
      <c r="J181" t="str">
        <f t="shared" si="19"/>
        <v>004700.1001</v>
      </c>
      <c r="K181" t="str">
        <f t="shared" si="20"/>
        <v>LISTA1</v>
      </c>
      <c r="L181">
        <f t="shared" si="21"/>
        <v>1308</v>
      </c>
    </row>
    <row r="182" spans="1:12">
      <c r="A182" s="15">
        <v>4701</v>
      </c>
      <c r="B182" s="16" t="s">
        <v>148</v>
      </c>
      <c r="C182" s="17">
        <v>2012</v>
      </c>
      <c r="D182" s="18" t="s">
        <v>55</v>
      </c>
      <c r="E182" s="19">
        <v>13080</v>
      </c>
      <c r="F182" s="20">
        <v>0</v>
      </c>
      <c r="G182" s="21">
        <f>E182*(1-F182)</f>
        <v>13080</v>
      </c>
      <c r="H182" s="22">
        <v>0.3</v>
      </c>
      <c r="I182" s="23">
        <f t="shared" si="25"/>
        <v>17004</v>
      </c>
      <c r="J182" t="str">
        <f t="shared" si="19"/>
        <v>004701.2012</v>
      </c>
      <c r="K182" t="str">
        <f t="shared" si="20"/>
        <v>LISTA1</v>
      </c>
      <c r="L182">
        <f t="shared" si="21"/>
        <v>17004</v>
      </c>
    </row>
    <row r="183" spans="1:12">
      <c r="A183" s="31">
        <v>4701</v>
      </c>
      <c r="B183" s="32" t="s">
        <v>149</v>
      </c>
      <c r="C183" s="31">
        <v>1001</v>
      </c>
      <c r="D183" s="32" t="s">
        <v>15</v>
      </c>
      <c r="E183" s="34">
        <f>+E182/12</f>
        <v>1090</v>
      </c>
      <c r="F183" s="35"/>
      <c r="G183" s="34">
        <f>G182/12</f>
        <v>1090</v>
      </c>
      <c r="H183" s="36">
        <v>0.2</v>
      </c>
      <c r="I183" s="37">
        <f t="shared" si="25"/>
        <v>1308</v>
      </c>
      <c r="J183" t="str">
        <f t="shared" si="19"/>
        <v>004701.1001</v>
      </c>
      <c r="K183" t="str">
        <f t="shared" si="20"/>
        <v>LISTA1</v>
      </c>
      <c r="L183">
        <f t="shared" si="21"/>
        <v>1308</v>
      </c>
    </row>
    <row r="184" spans="1:12">
      <c r="A184" s="7" t="s">
        <v>150</v>
      </c>
      <c r="B184" s="8"/>
      <c r="C184" s="8"/>
      <c r="D184" s="9"/>
      <c r="E184" s="10"/>
      <c r="F184" s="10"/>
      <c r="G184" s="10"/>
      <c r="H184" s="44"/>
      <c r="I184" s="13"/>
      <c r="J184" t="str">
        <f t="shared" si="19"/>
        <v/>
      </c>
      <c r="K184" t="str">
        <f t="shared" si="20"/>
        <v/>
      </c>
      <c r="L184" t="str">
        <f t="shared" si="21"/>
        <v/>
      </c>
    </row>
    <row r="185" spans="1:12">
      <c r="A185" s="15">
        <v>3013</v>
      </c>
      <c r="B185" s="16" t="s">
        <v>151</v>
      </c>
      <c r="C185" s="17">
        <v>1001</v>
      </c>
      <c r="D185" s="18" t="s">
        <v>15</v>
      </c>
      <c r="E185" s="19">
        <v>10752</v>
      </c>
      <c r="F185" s="20">
        <v>0</v>
      </c>
      <c r="G185" s="21">
        <f>E185*(1-F185)/6</f>
        <v>1792</v>
      </c>
      <c r="H185" s="22">
        <v>0.35</v>
      </c>
      <c r="I185" s="23">
        <f>+ROUND((G185*H185)+G185,0)</f>
        <v>2419</v>
      </c>
      <c r="J185" t="str">
        <f t="shared" si="19"/>
        <v>003013.1001</v>
      </c>
      <c r="K185" t="str">
        <f t="shared" si="20"/>
        <v>LISTA1</v>
      </c>
      <c r="L185">
        <f t="shared" si="21"/>
        <v>2419</v>
      </c>
    </row>
    <row r="186" spans="1:12">
      <c r="A186" s="15">
        <v>3123</v>
      </c>
      <c r="B186" s="16" t="s">
        <v>152</v>
      </c>
      <c r="C186" s="17">
        <v>1001</v>
      </c>
      <c r="D186" s="18" t="s">
        <v>15</v>
      </c>
      <c r="E186" s="19">
        <v>28100</v>
      </c>
      <c r="F186" s="20">
        <v>0</v>
      </c>
      <c r="G186" s="21">
        <f>E186*(1-F186)/20</f>
        <v>1405</v>
      </c>
      <c r="H186" s="22">
        <v>0.3523</v>
      </c>
      <c r="I186" s="23">
        <f>+ROUND((G186*H186)+G186,0)</f>
        <v>1900</v>
      </c>
      <c r="J186" t="str">
        <f t="shared" si="19"/>
        <v>003123.1001</v>
      </c>
      <c r="K186" t="str">
        <f t="shared" si="20"/>
        <v>LISTA1</v>
      </c>
      <c r="L186">
        <f t="shared" si="21"/>
        <v>1900</v>
      </c>
    </row>
    <row r="187" spans="1:12">
      <c r="A187" s="7" t="s">
        <v>153</v>
      </c>
      <c r="B187" s="8"/>
      <c r="C187" s="8"/>
      <c r="D187" s="9"/>
      <c r="E187" s="10"/>
      <c r="F187" s="10"/>
      <c r="G187" s="10"/>
      <c r="H187" s="44"/>
      <c r="I187" s="13"/>
      <c r="J187" t="str">
        <f t="shared" si="19"/>
        <v/>
      </c>
      <c r="K187" t="str">
        <f t="shared" si="20"/>
        <v/>
      </c>
      <c r="L187" t="str">
        <f t="shared" si="21"/>
        <v/>
      </c>
    </row>
    <row r="188" spans="1:12">
      <c r="A188" s="15">
        <v>3301</v>
      </c>
      <c r="B188" s="16" t="s">
        <v>154</v>
      </c>
      <c r="C188" s="17">
        <v>1001</v>
      </c>
      <c r="D188" s="18" t="s">
        <v>15</v>
      </c>
      <c r="E188" s="19">
        <v>9252</v>
      </c>
      <c r="F188" s="20">
        <v>0</v>
      </c>
      <c r="G188" s="21">
        <f>E188*(1-F188)/12</f>
        <v>771</v>
      </c>
      <c r="H188" s="22">
        <v>0.45</v>
      </c>
      <c r="I188" s="23">
        <f t="shared" ref="I188:I221" si="26">+ROUND((G188*H188)+G188,0)</f>
        <v>1118</v>
      </c>
      <c r="J188" t="str">
        <f t="shared" si="19"/>
        <v>003301.1001</v>
      </c>
      <c r="K188" t="str">
        <f t="shared" si="20"/>
        <v>LISTA1</v>
      </c>
      <c r="L188">
        <f t="shared" si="21"/>
        <v>1118</v>
      </c>
    </row>
    <row r="189" spans="1:12">
      <c r="A189" s="15">
        <v>4746</v>
      </c>
      <c r="B189" s="16" t="s">
        <v>155</v>
      </c>
      <c r="C189" s="17">
        <v>1001</v>
      </c>
      <c r="D189" s="18" t="s">
        <v>15</v>
      </c>
      <c r="E189" s="19">
        <v>14508</v>
      </c>
      <c r="F189" s="20">
        <v>0</v>
      </c>
      <c r="G189" s="21">
        <f>E189*(1-F189)/12</f>
        <v>1209</v>
      </c>
      <c r="H189" s="22">
        <v>0.45</v>
      </c>
      <c r="I189" s="23">
        <f t="shared" si="26"/>
        <v>1753</v>
      </c>
      <c r="J189" t="str">
        <f t="shared" si="19"/>
        <v>004746.1001</v>
      </c>
      <c r="K189" t="str">
        <f t="shared" si="20"/>
        <v>LISTA1</v>
      </c>
      <c r="L189">
        <f t="shared" si="21"/>
        <v>1753</v>
      </c>
    </row>
    <row r="190" spans="1:12">
      <c r="A190" s="15">
        <v>3374</v>
      </c>
      <c r="B190" s="16" t="s">
        <v>156</v>
      </c>
      <c r="C190" s="17">
        <v>1001</v>
      </c>
      <c r="D190" s="18" t="s">
        <v>15</v>
      </c>
      <c r="E190" s="19">
        <v>9408</v>
      </c>
      <c r="F190" s="20">
        <v>0</v>
      </c>
      <c r="G190" s="21">
        <f>E190*(1-F190)/12</f>
        <v>784</v>
      </c>
      <c r="H190" s="22">
        <v>0.45</v>
      </c>
      <c r="I190" s="23">
        <f>+ROUND((G190*H190)+G190,0)</f>
        <v>1137</v>
      </c>
      <c r="J190" t="str">
        <f t="shared" si="19"/>
        <v>003374.1001</v>
      </c>
      <c r="K190" t="str">
        <f t="shared" si="20"/>
        <v>LISTA1</v>
      </c>
      <c r="L190">
        <f t="shared" si="21"/>
        <v>1137</v>
      </c>
    </row>
    <row r="191" spans="1:12">
      <c r="A191" s="15">
        <v>3096</v>
      </c>
      <c r="B191" s="16" t="s">
        <v>157</v>
      </c>
      <c r="C191" s="17">
        <v>1001</v>
      </c>
      <c r="D191" s="18" t="s">
        <v>15</v>
      </c>
      <c r="E191" s="19">
        <v>14500</v>
      </c>
      <c r="F191" s="20">
        <v>0</v>
      </c>
      <c r="G191" s="21">
        <f>E191*(1-F191)/25</f>
        <v>580</v>
      </c>
      <c r="H191" s="22">
        <v>0.45</v>
      </c>
      <c r="I191" s="23">
        <f t="shared" si="26"/>
        <v>841</v>
      </c>
      <c r="J191" t="str">
        <f t="shared" si="19"/>
        <v>003096.1001</v>
      </c>
      <c r="K191" t="str">
        <f t="shared" si="20"/>
        <v>LISTA1</v>
      </c>
      <c r="L191">
        <f t="shared" si="21"/>
        <v>841</v>
      </c>
    </row>
    <row r="192" spans="1:12">
      <c r="A192" s="15">
        <v>3298</v>
      </c>
      <c r="B192" s="16" t="s">
        <v>158</v>
      </c>
      <c r="C192" s="17">
        <v>1001</v>
      </c>
      <c r="D192" s="18" t="s">
        <v>15</v>
      </c>
      <c r="E192" s="19">
        <v>10980</v>
      </c>
      <c r="F192" s="20">
        <v>0</v>
      </c>
      <c r="G192" s="21">
        <f>E192*(1-F192)/12</f>
        <v>915</v>
      </c>
      <c r="H192" s="22">
        <v>0.45</v>
      </c>
      <c r="I192" s="23">
        <f t="shared" si="26"/>
        <v>1327</v>
      </c>
      <c r="J192" t="str">
        <f t="shared" si="19"/>
        <v>003298.1001</v>
      </c>
      <c r="K192" t="str">
        <f t="shared" si="20"/>
        <v>LISTA1</v>
      </c>
      <c r="L192">
        <f t="shared" si="21"/>
        <v>1327</v>
      </c>
    </row>
    <row r="193" spans="1:12">
      <c r="A193" s="15">
        <v>3338</v>
      </c>
      <c r="B193" s="16" t="s">
        <v>159</v>
      </c>
      <c r="C193" s="17">
        <v>1001</v>
      </c>
      <c r="D193" s="18" t="s">
        <v>15</v>
      </c>
      <c r="E193" s="19">
        <v>20436</v>
      </c>
      <c r="F193" s="20">
        <v>0</v>
      </c>
      <c r="G193" s="21">
        <f>E193*(1-F193)/12</f>
        <v>1703</v>
      </c>
      <c r="H193" s="22">
        <v>0.45</v>
      </c>
      <c r="I193" s="23">
        <f t="shared" si="26"/>
        <v>2469</v>
      </c>
      <c r="J193" t="str">
        <f t="shared" si="19"/>
        <v>003338.1001</v>
      </c>
      <c r="K193" t="str">
        <f t="shared" si="20"/>
        <v>LISTA1</v>
      </c>
      <c r="L193">
        <f t="shared" si="21"/>
        <v>2469</v>
      </c>
    </row>
    <row r="194" spans="1:12">
      <c r="A194" s="15">
        <v>3290</v>
      </c>
      <c r="B194" s="16" t="s">
        <v>160</v>
      </c>
      <c r="C194" s="17">
        <v>1001</v>
      </c>
      <c r="D194" s="18" t="s">
        <v>15</v>
      </c>
      <c r="E194" s="19">
        <v>1184</v>
      </c>
      <c r="F194" s="20">
        <v>0</v>
      </c>
      <c r="G194" s="21">
        <f>E194*(1-F194)</f>
        <v>1184</v>
      </c>
      <c r="H194" s="22">
        <v>0.45</v>
      </c>
      <c r="I194" s="23">
        <f t="shared" si="26"/>
        <v>1717</v>
      </c>
      <c r="J194" t="str">
        <f t="shared" si="19"/>
        <v>003290.1001</v>
      </c>
      <c r="K194" t="str">
        <f t="shared" si="20"/>
        <v>LISTA1</v>
      </c>
      <c r="L194">
        <f t="shared" si="21"/>
        <v>1717</v>
      </c>
    </row>
    <row r="195" spans="1:12">
      <c r="A195" s="15">
        <v>3308</v>
      </c>
      <c r="B195" s="16" t="s">
        <v>161</v>
      </c>
      <c r="C195" s="17">
        <v>1001</v>
      </c>
      <c r="D195" s="18" t="s">
        <v>15</v>
      </c>
      <c r="E195" s="19">
        <v>9828</v>
      </c>
      <c r="F195" s="20">
        <v>0</v>
      </c>
      <c r="G195" s="21">
        <f t="shared" ref="G195:G205" si="27">E195*(1-F195)/12</f>
        <v>819</v>
      </c>
      <c r="H195" s="22">
        <v>0.45</v>
      </c>
      <c r="I195" s="23">
        <f t="shared" si="26"/>
        <v>1188</v>
      </c>
      <c r="J195" t="str">
        <f t="shared" si="19"/>
        <v>003308.1001</v>
      </c>
      <c r="K195" t="str">
        <f t="shared" si="20"/>
        <v>LISTA1</v>
      </c>
      <c r="L195">
        <f t="shared" si="21"/>
        <v>1188</v>
      </c>
    </row>
    <row r="196" spans="1:12">
      <c r="A196" s="15">
        <v>3311</v>
      </c>
      <c r="B196" s="16" t="s">
        <v>162</v>
      </c>
      <c r="C196" s="17">
        <v>1001</v>
      </c>
      <c r="D196" s="18" t="s">
        <v>15</v>
      </c>
      <c r="E196" s="19">
        <v>10992</v>
      </c>
      <c r="F196" s="20">
        <v>0</v>
      </c>
      <c r="G196" s="21">
        <f t="shared" si="27"/>
        <v>916</v>
      </c>
      <c r="H196" s="22">
        <v>0.45</v>
      </c>
      <c r="I196" s="23">
        <f t="shared" si="26"/>
        <v>1328</v>
      </c>
      <c r="J196" t="str">
        <f t="shared" si="19"/>
        <v>003311.1001</v>
      </c>
      <c r="K196" t="str">
        <f t="shared" si="20"/>
        <v>LISTA1</v>
      </c>
      <c r="L196">
        <f t="shared" si="21"/>
        <v>1328</v>
      </c>
    </row>
    <row r="197" spans="1:12">
      <c r="A197" s="15">
        <v>3312</v>
      </c>
      <c r="B197" s="16" t="s">
        <v>163</v>
      </c>
      <c r="C197" s="17">
        <v>1001</v>
      </c>
      <c r="D197" s="18" t="s">
        <v>15</v>
      </c>
      <c r="E197" s="19">
        <v>9048</v>
      </c>
      <c r="F197" s="20">
        <v>0</v>
      </c>
      <c r="G197" s="21">
        <f t="shared" si="27"/>
        <v>754</v>
      </c>
      <c r="H197" s="22">
        <v>0.45</v>
      </c>
      <c r="I197" s="23">
        <f t="shared" si="26"/>
        <v>1093</v>
      </c>
      <c r="J197" t="str">
        <f t="shared" si="19"/>
        <v>003312.1001</v>
      </c>
      <c r="K197" t="str">
        <f t="shared" si="20"/>
        <v>LISTA1</v>
      </c>
      <c r="L197">
        <f t="shared" si="21"/>
        <v>1093</v>
      </c>
    </row>
    <row r="198" spans="1:12">
      <c r="A198" s="15">
        <v>3346</v>
      </c>
      <c r="B198" s="16" t="s">
        <v>164</v>
      </c>
      <c r="C198" s="17">
        <v>1001</v>
      </c>
      <c r="D198" s="18" t="s">
        <v>15</v>
      </c>
      <c r="E198" s="19">
        <v>8340</v>
      </c>
      <c r="F198" s="20">
        <v>0</v>
      </c>
      <c r="G198" s="21">
        <f t="shared" si="27"/>
        <v>695</v>
      </c>
      <c r="H198" s="22">
        <v>0.45</v>
      </c>
      <c r="I198" s="23">
        <f t="shared" si="26"/>
        <v>1008</v>
      </c>
      <c r="J198" t="str">
        <f t="shared" ref="J198:J261" si="28">IF(ISNUMBER(A198), IF(C198=1032, A198, "00" &amp; A198 &amp; "." &amp; C198), "")</f>
        <v>003346.1001</v>
      </c>
      <c r="K198" t="str">
        <f t="shared" ref="K198:K261" si="29">IF(J198="","","LISTA1")</f>
        <v>LISTA1</v>
      </c>
      <c r="L198">
        <f t="shared" ref="L198:L261" si="30">IF(J198="","",I198)</f>
        <v>1008</v>
      </c>
    </row>
    <row r="199" spans="1:12">
      <c r="A199" s="15">
        <v>3347</v>
      </c>
      <c r="B199" s="16" t="s">
        <v>165</v>
      </c>
      <c r="C199" s="17">
        <v>1001</v>
      </c>
      <c r="D199" s="18" t="s">
        <v>15</v>
      </c>
      <c r="E199" s="19">
        <v>11712</v>
      </c>
      <c r="F199" s="20">
        <v>0</v>
      </c>
      <c r="G199" s="21">
        <f t="shared" si="27"/>
        <v>976</v>
      </c>
      <c r="H199" s="22">
        <v>0.45</v>
      </c>
      <c r="I199" s="23">
        <f t="shared" si="26"/>
        <v>1415</v>
      </c>
      <c r="J199" t="str">
        <f t="shared" si="28"/>
        <v>003347.1001</v>
      </c>
      <c r="K199" t="str">
        <f t="shared" si="29"/>
        <v>LISTA1</v>
      </c>
      <c r="L199">
        <f t="shared" si="30"/>
        <v>1415</v>
      </c>
    </row>
    <row r="200" spans="1:12">
      <c r="A200" s="15">
        <v>3342</v>
      </c>
      <c r="B200" s="16" t="s">
        <v>166</v>
      </c>
      <c r="C200" s="17">
        <v>1001</v>
      </c>
      <c r="D200" s="18" t="s">
        <v>15</v>
      </c>
      <c r="E200" s="19">
        <v>10200</v>
      </c>
      <c r="F200" s="20">
        <v>0</v>
      </c>
      <c r="G200" s="21">
        <f t="shared" si="27"/>
        <v>850</v>
      </c>
      <c r="H200" s="22">
        <v>0.45</v>
      </c>
      <c r="I200" s="23">
        <f t="shared" si="26"/>
        <v>1233</v>
      </c>
      <c r="J200" t="str">
        <f t="shared" si="28"/>
        <v>003342.1001</v>
      </c>
      <c r="K200" t="str">
        <f t="shared" si="29"/>
        <v>LISTA1</v>
      </c>
      <c r="L200">
        <f t="shared" si="30"/>
        <v>1233</v>
      </c>
    </row>
    <row r="201" spans="1:12">
      <c r="A201" s="15">
        <v>3340</v>
      </c>
      <c r="B201" s="16" t="s">
        <v>167</v>
      </c>
      <c r="C201" s="17">
        <v>1001</v>
      </c>
      <c r="D201" s="18" t="s">
        <v>15</v>
      </c>
      <c r="E201" s="19">
        <v>10188</v>
      </c>
      <c r="F201" s="20">
        <v>0</v>
      </c>
      <c r="G201" s="21">
        <f t="shared" si="27"/>
        <v>849</v>
      </c>
      <c r="H201" s="22">
        <v>0.45</v>
      </c>
      <c r="I201" s="23">
        <f t="shared" si="26"/>
        <v>1231</v>
      </c>
      <c r="J201" t="str">
        <f t="shared" si="28"/>
        <v>003340.1001</v>
      </c>
      <c r="K201" t="str">
        <f t="shared" si="29"/>
        <v>LISTA1</v>
      </c>
      <c r="L201">
        <f t="shared" si="30"/>
        <v>1231</v>
      </c>
    </row>
    <row r="202" spans="1:12">
      <c r="A202" s="15">
        <v>3375</v>
      </c>
      <c r="B202" s="16" t="s">
        <v>168</v>
      </c>
      <c r="C202" s="17">
        <v>1001</v>
      </c>
      <c r="D202" s="18" t="s">
        <v>15</v>
      </c>
      <c r="E202" s="19">
        <v>10992</v>
      </c>
      <c r="F202" s="20">
        <v>0</v>
      </c>
      <c r="G202" s="21">
        <f t="shared" si="27"/>
        <v>916</v>
      </c>
      <c r="H202" s="22">
        <v>0.45</v>
      </c>
      <c r="I202" s="23">
        <f t="shared" si="26"/>
        <v>1328</v>
      </c>
      <c r="J202" t="str">
        <f t="shared" si="28"/>
        <v>003375.1001</v>
      </c>
      <c r="K202" t="str">
        <f t="shared" si="29"/>
        <v>LISTA1</v>
      </c>
      <c r="L202">
        <f t="shared" si="30"/>
        <v>1328</v>
      </c>
    </row>
    <row r="203" spans="1:12">
      <c r="A203" s="15">
        <v>3317</v>
      </c>
      <c r="B203" s="16" t="s">
        <v>169</v>
      </c>
      <c r="C203" s="17">
        <v>1001</v>
      </c>
      <c r="D203" s="18" t="s">
        <v>15</v>
      </c>
      <c r="E203" s="19">
        <v>11628</v>
      </c>
      <c r="F203" s="20">
        <v>0</v>
      </c>
      <c r="G203" s="21">
        <f t="shared" si="27"/>
        <v>969</v>
      </c>
      <c r="H203" s="22">
        <v>0.45</v>
      </c>
      <c r="I203" s="23">
        <f>+ROUND((G203*H203)+G203,0)</f>
        <v>1405</v>
      </c>
      <c r="J203" t="str">
        <f t="shared" si="28"/>
        <v>003317.1001</v>
      </c>
      <c r="K203" t="str">
        <f t="shared" si="29"/>
        <v>LISTA1</v>
      </c>
      <c r="L203">
        <f t="shared" si="30"/>
        <v>1405</v>
      </c>
    </row>
    <row r="204" spans="1:12">
      <c r="A204" s="15">
        <v>3319</v>
      </c>
      <c r="B204" s="16" t="s">
        <v>170</v>
      </c>
      <c r="C204" s="17">
        <v>1001</v>
      </c>
      <c r="D204" s="18" t="s">
        <v>15</v>
      </c>
      <c r="E204" s="19">
        <v>16080</v>
      </c>
      <c r="F204" s="20">
        <v>0</v>
      </c>
      <c r="G204" s="21">
        <f t="shared" si="27"/>
        <v>1340</v>
      </c>
      <c r="H204" s="22">
        <v>0.45</v>
      </c>
      <c r="I204" s="23">
        <f t="shared" si="26"/>
        <v>1943</v>
      </c>
      <c r="J204" t="str">
        <f t="shared" si="28"/>
        <v>003319.1001</v>
      </c>
      <c r="K204" t="str">
        <f t="shared" si="29"/>
        <v>LISTA1</v>
      </c>
      <c r="L204">
        <f t="shared" si="30"/>
        <v>1943</v>
      </c>
    </row>
    <row r="205" spans="1:12">
      <c r="A205" s="15">
        <v>3320</v>
      </c>
      <c r="B205" s="16" t="s">
        <v>171</v>
      </c>
      <c r="C205" s="17">
        <v>1001</v>
      </c>
      <c r="D205" s="18" t="s">
        <v>15</v>
      </c>
      <c r="E205" s="19">
        <v>13092</v>
      </c>
      <c r="F205" s="20">
        <v>0</v>
      </c>
      <c r="G205" s="21">
        <f t="shared" si="27"/>
        <v>1091</v>
      </c>
      <c r="H205" s="22">
        <v>0.45</v>
      </c>
      <c r="I205" s="23">
        <f t="shared" si="26"/>
        <v>1582</v>
      </c>
      <c r="J205" t="str">
        <f t="shared" si="28"/>
        <v>003320.1001</v>
      </c>
      <c r="K205" t="str">
        <f t="shared" si="29"/>
        <v>LISTA1</v>
      </c>
      <c r="L205">
        <f t="shared" si="30"/>
        <v>1582</v>
      </c>
    </row>
    <row r="206" spans="1:12">
      <c r="A206" s="15">
        <v>3348</v>
      </c>
      <c r="B206" s="16" t="s">
        <v>172</v>
      </c>
      <c r="C206" s="17">
        <v>1001</v>
      </c>
      <c r="D206" s="18" t="s">
        <v>15</v>
      </c>
      <c r="E206" s="19">
        <v>31830</v>
      </c>
      <c r="F206" s="20">
        <v>0</v>
      </c>
      <c r="G206" s="21">
        <f>E206*(1-F206)/6</f>
        <v>5305</v>
      </c>
      <c r="H206" s="22">
        <v>0.45</v>
      </c>
      <c r="I206" s="23">
        <f t="shared" si="26"/>
        <v>7692</v>
      </c>
      <c r="J206" t="str">
        <f t="shared" si="28"/>
        <v>003348.1001</v>
      </c>
      <c r="K206" t="str">
        <f t="shared" si="29"/>
        <v>LISTA1</v>
      </c>
      <c r="L206">
        <f t="shared" si="30"/>
        <v>7692</v>
      </c>
    </row>
    <row r="207" spans="1:12">
      <c r="A207" s="15">
        <v>3355</v>
      </c>
      <c r="B207" s="16" t="s">
        <v>173</v>
      </c>
      <c r="C207" s="17">
        <v>1001</v>
      </c>
      <c r="D207" s="18" t="s">
        <v>15</v>
      </c>
      <c r="E207" s="19">
        <v>30072</v>
      </c>
      <c r="F207" s="20">
        <v>0</v>
      </c>
      <c r="G207" s="21">
        <f>E207*(1-F207)/6</f>
        <v>5012</v>
      </c>
      <c r="H207" s="22">
        <v>0.45</v>
      </c>
      <c r="I207" s="23">
        <f t="shared" si="26"/>
        <v>7267</v>
      </c>
      <c r="J207" t="str">
        <f t="shared" si="28"/>
        <v>003355.1001</v>
      </c>
      <c r="K207" t="str">
        <f t="shared" si="29"/>
        <v>LISTA1</v>
      </c>
      <c r="L207">
        <f t="shared" si="30"/>
        <v>7267</v>
      </c>
    </row>
    <row r="208" spans="1:12">
      <c r="A208" s="15">
        <v>3321</v>
      </c>
      <c r="B208" s="16" t="s">
        <v>174</v>
      </c>
      <c r="C208" s="17">
        <v>1001</v>
      </c>
      <c r="D208" s="18" t="s">
        <v>15</v>
      </c>
      <c r="E208" s="19">
        <v>15624</v>
      </c>
      <c r="F208" s="20">
        <v>0</v>
      </c>
      <c r="G208" s="21">
        <f>E208*(1-F208)/24</f>
        <v>651</v>
      </c>
      <c r="H208" s="22">
        <v>0.45</v>
      </c>
      <c r="I208" s="23">
        <f t="shared" si="26"/>
        <v>944</v>
      </c>
      <c r="J208" t="str">
        <f t="shared" si="28"/>
        <v>003321.1001</v>
      </c>
      <c r="K208" t="str">
        <f t="shared" si="29"/>
        <v>LISTA1</v>
      </c>
      <c r="L208">
        <f t="shared" si="30"/>
        <v>944</v>
      </c>
    </row>
    <row r="209" spans="1:12">
      <c r="A209" s="15">
        <v>3323</v>
      </c>
      <c r="B209" s="16" t="s">
        <v>175</v>
      </c>
      <c r="C209" s="17">
        <v>1001</v>
      </c>
      <c r="D209" s="18" t="s">
        <v>15</v>
      </c>
      <c r="E209" s="19">
        <v>7308</v>
      </c>
      <c r="F209" s="20">
        <v>0</v>
      </c>
      <c r="G209" s="21">
        <f>E209*(1-F209)/12</f>
        <v>609</v>
      </c>
      <c r="H209" s="22">
        <v>0.45</v>
      </c>
      <c r="I209" s="23">
        <f t="shared" si="26"/>
        <v>883</v>
      </c>
      <c r="J209" t="str">
        <f t="shared" si="28"/>
        <v>003323.1001</v>
      </c>
      <c r="K209" t="str">
        <f t="shared" si="29"/>
        <v>LISTA1</v>
      </c>
      <c r="L209">
        <f t="shared" si="30"/>
        <v>883</v>
      </c>
    </row>
    <row r="210" spans="1:12">
      <c r="A210" s="15">
        <v>3324</v>
      </c>
      <c r="B210" s="16" t="s">
        <v>176</v>
      </c>
      <c r="C210" s="17">
        <v>1001</v>
      </c>
      <c r="D210" s="18" t="s">
        <v>15</v>
      </c>
      <c r="E210" s="19">
        <v>13560</v>
      </c>
      <c r="F210" s="20">
        <v>0</v>
      </c>
      <c r="G210" s="21">
        <f t="shared" ref="G210:G223" si="31">E210*(1-F210)/12</f>
        <v>1130</v>
      </c>
      <c r="H210" s="22">
        <v>0.5</v>
      </c>
      <c r="I210" s="23">
        <f t="shared" si="26"/>
        <v>1695</v>
      </c>
      <c r="J210" t="str">
        <f t="shared" si="28"/>
        <v>003324.1001</v>
      </c>
      <c r="K210" t="str">
        <f t="shared" si="29"/>
        <v>LISTA1</v>
      </c>
      <c r="L210">
        <f t="shared" si="30"/>
        <v>1695</v>
      </c>
    </row>
    <row r="211" spans="1:12">
      <c r="A211" s="15">
        <v>3325</v>
      </c>
      <c r="B211" s="16" t="s">
        <v>177</v>
      </c>
      <c r="C211" s="17">
        <v>1001</v>
      </c>
      <c r="D211" s="18" t="s">
        <v>15</v>
      </c>
      <c r="E211" s="19">
        <v>19504</v>
      </c>
      <c r="F211" s="20">
        <v>0</v>
      </c>
      <c r="G211" s="21">
        <f t="shared" si="31"/>
        <v>1625.3333333333333</v>
      </c>
      <c r="H211" s="22">
        <v>0.5</v>
      </c>
      <c r="I211" s="23">
        <f t="shared" si="26"/>
        <v>2438</v>
      </c>
      <c r="J211" t="str">
        <f t="shared" si="28"/>
        <v>003325.1001</v>
      </c>
      <c r="K211" t="str">
        <f t="shared" si="29"/>
        <v>LISTA1</v>
      </c>
      <c r="L211">
        <f t="shared" si="30"/>
        <v>2438</v>
      </c>
    </row>
    <row r="212" spans="1:12">
      <c r="A212" s="15">
        <v>3326</v>
      </c>
      <c r="B212" s="16" t="s">
        <v>178</v>
      </c>
      <c r="C212" s="17">
        <v>1001</v>
      </c>
      <c r="D212" s="18" t="s">
        <v>15</v>
      </c>
      <c r="E212" s="19">
        <v>17508</v>
      </c>
      <c r="F212" s="20">
        <v>0</v>
      </c>
      <c r="G212" s="21">
        <f t="shared" si="31"/>
        <v>1459</v>
      </c>
      <c r="H212" s="22">
        <v>0.5</v>
      </c>
      <c r="I212" s="23">
        <f t="shared" si="26"/>
        <v>2189</v>
      </c>
      <c r="J212" t="str">
        <f t="shared" si="28"/>
        <v>003326.1001</v>
      </c>
      <c r="K212" t="str">
        <f t="shared" si="29"/>
        <v>LISTA1</v>
      </c>
      <c r="L212">
        <f t="shared" si="30"/>
        <v>2189</v>
      </c>
    </row>
    <row r="213" spans="1:12">
      <c r="A213" s="15">
        <v>3328</v>
      </c>
      <c r="B213" s="16" t="s">
        <v>179</v>
      </c>
      <c r="C213" s="17">
        <v>1001</v>
      </c>
      <c r="D213" s="18" t="s">
        <v>15</v>
      </c>
      <c r="E213" s="19">
        <v>3876</v>
      </c>
      <c r="F213" s="20">
        <v>0</v>
      </c>
      <c r="G213" s="21">
        <f t="shared" si="31"/>
        <v>323</v>
      </c>
      <c r="H213" s="22">
        <v>0.45</v>
      </c>
      <c r="I213" s="23">
        <f t="shared" si="26"/>
        <v>468</v>
      </c>
      <c r="J213" t="str">
        <f t="shared" si="28"/>
        <v>003328.1001</v>
      </c>
      <c r="K213" t="str">
        <f t="shared" si="29"/>
        <v>LISTA1</v>
      </c>
      <c r="L213">
        <f t="shared" si="30"/>
        <v>468</v>
      </c>
    </row>
    <row r="214" spans="1:12">
      <c r="A214" s="15">
        <v>3329</v>
      </c>
      <c r="B214" s="16" t="s">
        <v>180</v>
      </c>
      <c r="C214" s="17">
        <v>1001</v>
      </c>
      <c r="D214" s="18" t="s">
        <v>15</v>
      </c>
      <c r="E214" s="19">
        <v>3876</v>
      </c>
      <c r="F214" s="20">
        <v>0</v>
      </c>
      <c r="G214" s="21">
        <f t="shared" si="31"/>
        <v>323</v>
      </c>
      <c r="H214" s="22">
        <v>0.45</v>
      </c>
      <c r="I214" s="23">
        <f t="shared" si="26"/>
        <v>468</v>
      </c>
      <c r="J214" t="str">
        <f t="shared" si="28"/>
        <v>003329.1001</v>
      </c>
      <c r="K214" t="str">
        <f t="shared" si="29"/>
        <v>LISTA1</v>
      </c>
      <c r="L214">
        <f t="shared" si="30"/>
        <v>468</v>
      </c>
    </row>
    <row r="215" spans="1:12">
      <c r="A215" s="15">
        <v>3330</v>
      </c>
      <c r="B215" s="16" t="s">
        <v>181</v>
      </c>
      <c r="C215" s="17">
        <v>1001</v>
      </c>
      <c r="D215" s="18" t="s">
        <v>15</v>
      </c>
      <c r="E215" s="19">
        <v>3876</v>
      </c>
      <c r="F215" s="20">
        <v>0</v>
      </c>
      <c r="G215" s="21">
        <f t="shared" si="31"/>
        <v>323</v>
      </c>
      <c r="H215" s="22">
        <v>0.45</v>
      </c>
      <c r="I215" s="23">
        <f t="shared" si="26"/>
        <v>468</v>
      </c>
      <c r="J215" t="str">
        <f t="shared" si="28"/>
        <v>003330.1001</v>
      </c>
      <c r="K215" t="str">
        <f t="shared" si="29"/>
        <v>LISTA1</v>
      </c>
      <c r="L215">
        <f t="shared" si="30"/>
        <v>468</v>
      </c>
    </row>
    <row r="216" spans="1:12">
      <c r="A216" s="15">
        <v>3289</v>
      </c>
      <c r="B216" s="16" t="s">
        <v>182</v>
      </c>
      <c r="C216" s="17">
        <v>1001</v>
      </c>
      <c r="D216" s="18" t="s">
        <v>15</v>
      </c>
      <c r="E216" s="19">
        <v>3876</v>
      </c>
      <c r="F216" s="20">
        <v>0</v>
      </c>
      <c r="G216" s="21">
        <f>E216*(1-F216)/6</f>
        <v>646</v>
      </c>
      <c r="H216" s="22">
        <v>0.45</v>
      </c>
      <c r="I216" s="23">
        <f t="shared" si="26"/>
        <v>937</v>
      </c>
      <c r="J216" t="str">
        <f t="shared" si="28"/>
        <v>003289.1001</v>
      </c>
      <c r="K216" t="str">
        <f t="shared" si="29"/>
        <v>LISTA1</v>
      </c>
      <c r="L216">
        <f t="shared" si="30"/>
        <v>937</v>
      </c>
    </row>
    <row r="217" spans="1:12">
      <c r="A217" s="15">
        <v>3097</v>
      </c>
      <c r="B217" s="16" t="s">
        <v>183</v>
      </c>
      <c r="C217" s="17">
        <v>1001</v>
      </c>
      <c r="D217" s="18" t="s">
        <v>15</v>
      </c>
      <c r="E217" s="19">
        <v>3204</v>
      </c>
      <c r="F217" s="20">
        <v>0</v>
      </c>
      <c r="G217" s="21">
        <f t="shared" si="31"/>
        <v>267</v>
      </c>
      <c r="H217" s="22">
        <v>0.45</v>
      </c>
      <c r="I217" s="23">
        <f t="shared" si="26"/>
        <v>387</v>
      </c>
      <c r="J217" t="str">
        <f t="shared" si="28"/>
        <v>003097.1001</v>
      </c>
      <c r="K217" t="str">
        <f t="shared" si="29"/>
        <v>LISTA1</v>
      </c>
      <c r="L217">
        <f t="shared" si="30"/>
        <v>387</v>
      </c>
    </row>
    <row r="218" spans="1:12">
      <c r="A218" s="15">
        <v>3331</v>
      </c>
      <c r="B218" s="16" t="s">
        <v>184</v>
      </c>
      <c r="C218" s="17">
        <v>1001</v>
      </c>
      <c r="D218" s="18" t="s">
        <v>15</v>
      </c>
      <c r="E218" s="19">
        <v>3204</v>
      </c>
      <c r="F218" s="20">
        <v>0</v>
      </c>
      <c r="G218" s="21">
        <f t="shared" si="31"/>
        <v>267</v>
      </c>
      <c r="H218" s="22">
        <v>0.45</v>
      </c>
      <c r="I218" s="23">
        <f t="shared" si="26"/>
        <v>387</v>
      </c>
      <c r="J218" t="str">
        <f t="shared" si="28"/>
        <v>003331.1001</v>
      </c>
      <c r="K218" t="str">
        <f t="shared" si="29"/>
        <v>LISTA1</v>
      </c>
      <c r="L218">
        <f t="shared" si="30"/>
        <v>387</v>
      </c>
    </row>
    <row r="219" spans="1:12">
      <c r="A219" s="15">
        <v>3016</v>
      </c>
      <c r="B219" s="16" t="s">
        <v>185</v>
      </c>
      <c r="C219" s="17">
        <v>1001</v>
      </c>
      <c r="D219" s="18" t="s">
        <v>15</v>
      </c>
      <c r="E219" s="19">
        <v>3204</v>
      </c>
      <c r="F219" s="20">
        <v>0</v>
      </c>
      <c r="G219" s="21">
        <f t="shared" si="31"/>
        <v>267</v>
      </c>
      <c r="H219" s="22">
        <v>0.45</v>
      </c>
      <c r="I219" s="23">
        <f t="shared" si="26"/>
        <v>387</v>
      </c>
      <c r="J219" t="str">
        <f t="shared" si="28"/>
        <v>003016.1001</v>
      </c>
      <c r="K219" t="str">
        <f t="shared" si="29"/>
        <v>LISTA1</v>
      </c>
      <c r="L219">
        <f t="shared" si="30"/>
        <v>387</v>
      </c>
    </row>
    <row r="220" spans="1:12">
      <c r="A220" s="15">
        <v>3017</v>
      </c>
      <c r="B220" s="16" t="s">
        <v>186</v>
      </c>
      <c r="C220" s="17">
        <v>1001</v>
      </c>
      <c r="D220" s="18" t="s">
        <v>15</v>
      </c>
      <c r="E220" s="19">
        <v>3204</v>
      </c>
      <c r="F220" s="20">
        <v>0</v>
      </c>
      <c r="G220" s="21">
        <f t="shared" si="31"/>
        <v>267</v>
      </c>
      <c r="H220" s="22">
        <v>0.45</v>
      </c>
      <c r="I220" s="23">
        <f t="shared" si="26"/>
        <v>387</v>
      </c>
      <c r="J220" t="str">
        <f t="shared" si="28"/>
        <v>003017.1001</v>
      </c>
      <c r="K220" t="str">
        <f t="shared" si="29"/>
        <v>LISTA1</v>
      </c>
      <c r="L220">
        <f t="shared" si="30"/>
        <v>387</v>
      </c>
    </row>
    <row r="221" spans="1:12">
      <c r="A221" s="15">
        <v>3136</v>
      </c>
      <c r="B221" s="16" t="s">
        <v>187</v>
      </c>
      <c r="C221" s="17">
        <v>1001</v>
      </c>
      <c r="D221" s="18" t="s">
        <v>15</v>
      </c>
      <c r="E221" s="19">
        <v>3204</v>
      </c>
      <c r="F221" s="20">
        <v>0</v>
      </c>
      <c r="G221" s="21">
        <f t="shared" si="31"/>
        <v>267</v>
      </c>
      <c r="H221" s="22">
        <v>0.45</v>
      </c>
      <c r="I221" s="23">
        <f t="shared" si="26"/>
        <v>387</v>
      </c>
      <c r="J221" t="str">
        <f t="shared" si="28"/>
        <v>003136.1001</v>
      </c>
      <c r="K221" t="str">
        <f t="shared" si="29"/>
        <v>LISTA1</v>
      </c>
      <c r="L221">
        <f t="shared" si="30"/>
        <v>387</v>
      </c>
    </row>
    <row r="222" spans="1:12">
      <c r="A222" s="15">
        <v>3137</v>
      </c>
      <c r="B222" s="16" t="s">
        <v>188</v>
      </c>
      <c r="C222" s="17">
        <v>1001</v>
      </c>
      <c r="D222" s="18" t="s">
        <v>15</v>
      </c>
      <c r="E222" s="19">
        <v>3204</v>
      </c>
      <c r="F222" s="20">
        <v>0</v>
      </c>
      <c r="G222" s="21">
        <f t="shared" si="31"/>
        <v>267</v>
      </c>
      <c r="H222" s="22">
        <v>0.45</v>
      </c>
      <c r="I222" s="23">
        <f t="shared" ref="I222:I250" si="32">+ROUND((G222*H222)+G222,0)</f>
        <v>387</v>
      </c>
      <c r="J222" t="str">
        <f t="shared" si="28"/>
        <v>003137.1001</v>
      </c>
      <c r="K222" t="str">
        <f t="shared" si="29"/>
        <v>LISTA1</v>
      </c>
      <c r="L222">
        <f t="shared" si="30"/>
        <v>387</v>
      </c>
    </row>
    <row r="223" spans="1:12">
      <c r="A223" s="15">
        <v>4518</v>
      </c>
      <c r="B223" s="16" t="s">
        <v>189</v>
      </c>
      <c r="C223" s="17">
        <v>1001</v>
      </c>
      <c r="D223" s="18" t="s">
        <v>15</v>
      </c>
      <c r="E223" s="19">
        <v>3204</v>
      </c>
      <c r="F223" s="20">
        <v>0</v>
      </c>
      <c r="G223" s="21">
        <f t="shared" si="31"/>
        <v>267</v>
      </c>
      <c r="H223" s="22">
        <v>0.45</v>
      </c>
      <c r="I223" s="23">
        <f t="shared" si="32"/>
        <v>387</v>
      </c>
      <c r="J223" t="str">
        <f t="shared" si="28"/>
        <v>004518.1001</v>
      </c>
      <c r="K223" t="str">
        <f t="shared" si="29"/>
        <v>LISTA1</v>
      </c>
      <c r="L223">
        <f t="shared" si="30"/>
        <v>387</v>
      </c>
    </row>
    <row r="224" spans="1:12">
      <c r="A224" s="15">
        <v>1901</v>
      </c>
      <c r="B224" s="16" t="s">
        <v>190</v>
      </c>
      <c r="C224" s="17">
        <v>1001</v>
      </c>
      <c r="D224" s="18" t="s">
        <v>15</v>
      </c>
      <c r="E224" s="19">
        <v>25621</v>
      </c>
      <c r="F224" s="20">
        <v>0</v>
      </c>
      <c r="G224" s="21">
        <f>E224*(1-F224)</f>
        <v>25621</v>
      </c>
      <c r="H224" s="22">
        <v>0.45</v>
      </c>
      <c r="I224" s="23">
        <f t="shared" si="32"/>
        <v>37150</v>
      </c>
      <c r="J224" t="str">
        <f t="shared" si="28"/>
        <v>001901.1001</v>
      </c>
      <c r="K224" t="str">
        <f t="shared" si="29"/>
        <v>LISTA1</v>
      </c>
      <c r="L224">
        <f t="shared" si="30"/>
        <v>37150</v>
      </c>
    </row>
    <row r="225" spans="1:12">
      <c r="A225" s="15">
        <v>3336</v>
      </c>
      <c r="B225" s="16" t="s">
        <v>191</v>
      </c>
      <c r="C225" s="17">
        <v>1001</v>
      </c>
      <c r="D225" s="18" t="s">
        <v>15</v>
      </c>
      <c r="E225" s="19">
        <v>17800</v>
      </c>
      <c r="F225" s="20">
        <v>0</v>
      </c>
      <c r="G225" s="21">
        <f>E225*(1-F225)/10</f>
        <v>1780</v>
      </c>
      <c r="H225" s="22">
        <v>0.45</v>
      </c>
      <c r="I225" s="23">
        <f t="shared" si="32"/>
        <v>2581</v>
      </c>
      <c r="J225" t="str">
        <f t="shared" si="28"/>
        <v>003336.1001</v>
      </c>
      <c r="K225" t="str">
        <f t="shared" si="29"/>
        <v>LISTA1</v>
      </c>
      <c r="L225">
        <f t="shared" si="30"/>
        <v>2581</v>
      </c>
    </row>
    <row r="226" spans="1:12">
      <c r="A226" s="15">
        <v>3345</v>
      </c>
      <c r="B226" s="16" t="s">
        <v>192</v>
      </c>
      <c r="C226" s="17">
        <v>1001</v>
      </c>
      <c r="D226" s="18" t="s">
        <v>15</v>
      </c>
      <c r="E226" s="19">
        <v>17800</v>
      </c>
      <c r="F226" s="20">
        <v>0</v>
      </c>
      <c r="G226" s="21">
        <f t="shared" ref="G226:G231" si="33">E226*(1-F226)/10</f>
        <v>1780</v>
      </c>
      <c r="H226" s="22">
        <v>0.45</v>
      </c>
      <c r="I226" s="23">
        <f t="shared" si="32"/>
        <v>2581</v>
      </c>
      <c r="J226" t="str">
        <f t="shared" si="28"/>
        <v>003345.1001</v>
      </c>
      <c r="K226" t="str">
        <f t="shared" si="29"/>
        <v>LISTA1</v>
      </c>
      <c r="L226">
        <f t="shared" si="30"/>
        <v>2581</v>
      </c>
    </row>
    <row r="227" spans="1:12">
      <c r="A227" s="15">
        <v>3344</v>
      </c>
      <c r="B227" s="16" t="s">
        <v>193</v>
      </c>
      <c r="C227" s="17">
        <v>1001</v>
      </c>
      <c r="D227" s="18" t="s">
        <v>15</v>
      </c>
      <c r="E227" s="19">
        <v>17800</v>
      </c>
      <c r="F227" s="20">
        <v>0</v>
      </c>
      <c r="G227" s="21">
        <f t="shared" si="33"/>
        <v>1780</v>
      </c>
      <c r="H227" s="22">
        <v>0.45</v>
      </c>
      <c r="I227" s="23">
        <f t="shared" si="32"/>
        <v>2581</v>
      </c>
      <c r="J227" t="str">
        <f t="shared" si="28"/>
        <v>003344.1001</v>
      </c>
      <c r="K227" t="str">
        <f t="shared" si="29"/>
        <v>LISTA1</v>
      </c>
      <c r="L227">
        <f t="shared" si="30"/>
        <v>2581</v>
      </c>
    </row>
    <row r="228" spans="1:12">
      <c r="A228" s="15">
        <v>3337</v>
      </c>
      <c r="B228" s="16" t="s">
        <v>194</v>
      </c>
      <c r="C228" s="17">
        <v>1001</v>
      </c>
      <c r="D228" s="18" t="s">
        <v>15</v>
      </c>
      <c r="E228" s="19">
        <v>18690</v>
      </c>
      <c r="F228" s="20">
        <v>0</v>
      </c>
      <c r="G228" s="21">
        <f t="shared" si="33"/>
        <v>1869</v>
      </c>
      <c r="H228" s="22">
        <v>0.45</v>
      </c>
      <c r="I228" s="23">
        <f t="shared" si="32"/>
        <v>2710</v>
      </c>
      <c r="J228" t="str">
        <f t="shared" si="28"/>
        <v>003337.1001</v>
      </c>
      <c r="K228" t="str">
        <f t="shared" si="29"/>
        <v>LISTA1</v>
      </c>
      <c r="L228">
        <f t="shared" si="30"/>
        <v>2710</v>
      </c>
    </row>
    <row r="229" spans="1:12">
      <c r="A229" s="15">
        <v>3237</v>
      </c>
      <c r="B229" s="16" t="s">
        <v>195</v>
      </c>
      <c r="C229" s="17">
        <v>1001</v>
      </c>
      <c r="D229" s="18" t="s">
        <v>15</v>
      </c>
      <c r="E229" s="19">
        <v>18690</v>
      </c>
      <c r="F229" s="20">
        <v>0</v>
      </c>
      <c r="G229" s="21">
        <f t="shared" si="33"/>
        <v>1869</v>
      </c>
      <c r="H229" s="22">
        <v>0.45</v>
      </c>
      <c r="I229" s="23">
        <f t="shared" si="32"/>
        <v>2710</v>
      </c>
      <c r="J229" t="str">
        <f t="shared" si="28"/>
        <v>003237.1001</v>
      </c>
      <c r="K229" t="str">
        <f t="shared" si="29"/>
        <v>LISTA1</v>
      </c>
      <c r="L229">
        <f t="shared" si="30"/>
        <v>2710</v>
      </c>
    </row>
    <row r="230" spans="1:12">
      <c r="A230" s="15">
        <v>3238</v>
      </c>
      <c r="B230" s="16" t="s">
        <v>196</v>
      </c>
      <c r="C230" s="17">
        <v>1001</v>
      </c>
      <c r="D230" s="18" t="s">
        <v>15</v>
      </c>
      <c r="E230" s="19">
        <v>18690</v>
      </c>
      <c r="F230" s="20">
        <v>0</v>
      </c>
      <c r="G230" s="21">
        <f t="shared" si="33"/>
        <v>1869</v>
      </c>
      <c r="H230" s="22">
        <v>0.45</v>
      </c>
      <c r="I230" s="23">
        <f t="shared" si="32"/>
        <v>2710</v>
      </c>
      <c r="J230" t="str">
        <f t="shared" si="28"/>
        <v>003238.1001</v>
      </c>
      <c r="K230" t="str">
        <f t="shared" si="29"/>
        <v>LISTA1</v>
      </c>
      <c r="L230">
        <f t="shared" si="30"/>
        <v>2710</v>
      </c>
    </row>
    <row r="231" spans="1:12">
      <c r="A231" s="15">
        <v>3357</v>
      </c>
      <c r="B231" s="16" t="s">
        <v>197</v>
      </c>
      <c r="C231" s="17">
        <v>1001</v>
      </c>
      <c r="D231" s="18" t="s">
        <v>15</v>
      </c>
      <c r="E231" s="19">
        <v>18690</v>
      </c>
      <c r="F231" s="20">
        <v>0</v>
      </c>
      <c r="G231" s="21">
        <f t="shared" si="33"/>
        <v>1869</v>
      </c>
      <c r="H231" s="22">
        <v>0.45</v>
      </c>
      <c r="I231" s="23">
        <f t="shared" si="32"/>
        <v>2710</v>
      </c>
      <c r="J231" t="str">
        <f t="shared" si="28"/>
        <v>003357.1001</v>
      </c>
      <c r="K231" t="str">
        <f t="shared" si="29"/>
        <v>LISTA1</v>
      </c>
      <c r="L231">
        <f t="shared" si="30"/>
        <v>2710</v>
      </c>
    </row>
    <row r="232" spans="1:12">
      <c r="A232" s="15">
        <v>3339</v>
      </c>
      <c r="B232" s="16" t="s">
        <v>198</v>
      </c>
      <c r="C232" s="17">
        <v>1001</v>
      </c>
      <c r="D232" s="18" t="s">
        <v>15</v>
      </c>
      <c r="E232" s="19">
        <v>18690</v>
      </c>
      <c r="F232" s="20">
        <v>0</v>
      </c>
      <c r="G232" s="21">
        <f>E232*(1-F232)/12</f>
        <v>1557.5</v>
      </c>
      <c r="H232" s="22">
        <v>0.45</v>
      </c>
      <c r="I232" s="23">
        <f t="shared" si="32"/>
        <v>2258</v>
      </c>
      <c r="J232" t="str">
        <f t="shared" si="28"/>
        <v>003339.1001</v>
      </c>
      <c r="K232" t="str">
        <f t="shared" si="29"/>
        <v>LISTA1</v>
      </c>
      <c r="L232">
        <f t="shared" si="30"/>
        <v>2258</v>
      </c>
    </row>
    <row r="233" spans="1:12">
      <c r="A233" s="15">
        <v>3341</v>
      </c>
      <c r="B233" s="16" t="s">
        <v>199</v>
      </c>
      <c r="C233" s="17">
        <v>1001</v>
      </c>
      <c r="D233" s="18" t="s">
        <v>15</v>
      </c>
      <c r="E233" s="19">
        <v>11112</v>
      </c>
      <c r="F233" s="20">
        <v>0</v>
      </c>
      <c r="G233" s="21">
        <f>E233*(1-F233)/12</f>
        <v>926</v>
      </c>
      <c r="H233" s="22">
        <v>0.45</v>
      </c>
      <c r="I233" s="23">
        <f t="shared" si="32"/>
        <v>1343</v>
      </c>
      <c r="J233" t="str">
        <f t="shared" si="28"/>
        <v>003341.1001</v>
      </c>
      <c r="K233" t="str">
        <f t="shared" si="29"/>
        <v>LISTA1</v>
      </c>
      <c r="L233">
        <f t="shared" si="30"/>
        <v>1343</v>
      </c>
    </row>
    <row r="234" spans="1:12">
      <c r="A234" s="15">
        <v>4627</v>
      </c>
      <c r="B234" s="16" t="s">
        <v>200</v>
      </c>
      <c r="C234" s="17">
        <v>1001</v>
      </c>
      <c r="D234" s="18" t="s">
        <v>15</v>
      </c>
      <c r="E234" s="19">
        <v>3967</v>
      </c>
      <c r="F234" s="20">
        <v>0</v>
      </c>
      <c r="G234" s="21">
        <f>E234*(1-F234)</f>
        <v>3967</v>
      </c>
      <c r="H234" s="22">
        <v>0.45</v>
      </c>
      <c r="I234" s="23">
        <f t="shared" si="32"/>
        <v>5752</v>
      </c>
      <c r="J234" t="str">
        <f t="shared" si="28"/>
        <v>004627.1001</v>
      </c>
      <c r="K234" t="str">
        <f t="shared" si="29"/>
        <v>LISTA1</v>
      </c>
      <c r="L234">
        <f t="shared" si="30"/>
        <v>5752</v>
      </c>
    </row>
    <row r="235" spans="1:12">
      <c r="A235" s="15">
        <v>4519</v>
      </c>
      <c r="B235" s="16" t="s">
        <v>201</v>
      </c>
      <c r="C235" s="17">
        <v>1001</v>
      </c>
      <c r="D235" s="18" t="s">
        <v>15</v>
      </c>
      <c r="E235" s="19">
        <v>21888</v>
      </c>
      <c r="F235" s="20">
        <v>0</v>
      </c>
      <c r="G235" s="21">
        <f>E235*(1-F235)/6</f>
        <v>3648</v>
      </c>
      <c r="H235" s="22">
        <v>0.45</v>
      </c>
      <c r="I235" s="23">
        <f t="shared" si="32"/>
        <v>5290</v>
      </c>
      <c r="J235" t="str">
        <f t="shared" si="28"/>
        <v>004519.1001</v>
      </c>
      <c r="K235" t="str">
        <f t="shared" si="29"/>
        <v>LISTA1</v>
      </c>
      <c r="L235">
        <f t="shared" si="30"/>
        <v>5290</v>
      </c>
    </row>
    <row r="236" spans="1:12">
      <c r="A236" s="15">
        <v>4520</v>
      </c>
      <c r="B236" s="16" t="s">
        <v>202</v>
      </c>
      <c r="C236" s="17">
        <v>1001</v>
      </c>
      <c r="D236" s="18" t="s">
        <v>15</v>
      </c>
      <c r="E236" s="19">
        <v>24930</v>
      </c>
      <c r="F236" s="20">
        <v>0</v>
      </c>
      <c r="G236" s="21">
        <f>E236*(1-F236)/6</f>
        <v>4155</v>
      </c>
      <c r="H236" s="22">
        <v>0.3</v>
      </c>
      <c r="I236" s="23">
        <f t="shared" si="32"/>
        <v>5402</v>
      </c>
      <c r="J236" t="str">
        <f t="shared" si="28"/>
        <v>004520.1001</v>
      </c>
      <c r="K236" t="str">
        <f t="shared" si="29"/>
        <v>LISTA1</v>
      </c>
      <c r="L236">
        <f t="shared" si="30"/>
        <v>5402</v>
      </c>
    </row>
    <row r="237" spans="1:12">
      <c r="A237" s="15">
        <v>4628</v>
      </c>
      <c r="B237" s="16" t="s">
        <v>203</v>
      </c>
      <c r="C237" s="17">
        <v>1001</v>
      </c>
      <c r="D237" s="18" t="s">
        <v>15</v>
      </c>
      <c r="E237" s="19">
        <v>27910</v>
      </c>
      <c r="F237" s="20">
        <v>0</v>
      </c>
      <c r="G237" s="21">
        <f>E237*(1-F237)/10</f>
        <v>2791</v>
      </c>
      <c r="H237" s="22">
        <v>0.46899999999999997</v>
      </c>
      <c r="I237" s="23">
        <f t="shared" si="32"/>
        <v>4100</v>
      </c>
      <c r="J237" t="str">
        <f t="shared" si="28"/>
        <v>004628.1001</v>
      </c>
      <c r="K237" t="str">
        <f t="shared" si="29"/>
        <v>LISTA1</v>
      </c>
      <c r="L237">
        <f t="shared" si="30"/>
        <v>4100</v>
      </c>
    </row>
    <row r="238" spans="1:12">
      <c r="A238" s="15">
        <v>4629</v>
      </c>
      <c r="B238" s="16" t="s">
        <v>204</v>
      </c>
      <c r="C238" s="17">
        <v>1001</v>
      </c>
      <c r="D238" s="18" t="s">
        <v>15</v>
      </c>
      <c r="E238" s="19">
        <v>7800</v>
      </c>
      <c r="F238" s="20">
        <v>0</v>
      </c>
      <c r="G238" s="21">
        <f>E238*(1-F238)/10</f>
        <v>780</v>
      </c>
      <c r="H238" s="22">
        <v>0.46100000000000002</v>
      </c>
      <c r="I238" s="23">
        <f t="shared" si="32"/>
        <v>1140</v>
      </c>
      <c r="J238" t="str">
        <f t="shared" si="28"/>
        <v>004629.1001</v>
      </c>
      <c r="K238" t="str">
        <f t="shared" si="29"/>
        <v>LISTA1</v>
      </c>
      <c r="L238">
        <f t="shared" si="30"/>
        <v>1140</v>
      </c>
    </row>
    <row r="239" spans="1:12">
      <c r="A239" s="15">
        <v>4630</v>
      </c>
      <c r="B239" s="16" t="s">
        <v>205</v>
      </c>
      <c r="C239" s="17">
        <v>1001</v>
      </c>
      <c r="D239" s="18" t="s">
        <v>15</v>
      </c>
      <c r="E239" s="19">
        <v>14340</v>
      </c>
      <c r="F239" s="20">
        <v>0</v>
      </c>
      <c r="G239" s="21">
        <f>E239*(1-F239)/10</f>
        <v>1434</v>
      </c>
      <c r="H239" s="22">
        <v>0.45</v>
      </c>
      <c r="I239" s="23">
        <f t="shared" si="32"/>
        <v>2079</v>
      </c>
      <c r="J239" t="str">
        <f t="shared" si="28"/>
        <v>004630.1001</v>
      </c>
      <c r="K239" t="str">
        <f t="shared" si="29"/>
        <v>LISTA1</v>
      </c>
      <c r="L239">
        <f t="shared" si="30"/>
        <v>2079</v>
      </c>
    </row>
    <row r="240" spans="1:12">
      <c r="A240" s="15">
        <v>4631</v>
      </c>
      <c r="B240" s="16" t="s">
        <v>206</v>
      </c>
      <c r="C240" s="17">
        <v>1001</v>
      </c>
      <c r="D240" s="18" t="s">
        <v>15</v>
      </c>
      <c r="E240" s="19">
        <v>9186</v>
      </c>
      <c r="F240" s="20">
        <v>0</v>
      </c>
      <c r="G240" s="21">
        <f>E240*(1-F240)/6</f>
        <v>1531</v>
      </c>
      <c r="H240" s="22">
        <v>0.45</v>
      </c>
      <c r="I240" s="23">
        <f t="shared" si="32"/>
        <v>2220</v>
      </c>
      <c r="J240" t="str">
        <f t="shared" si="28"/>
        <v>004631.1001</v>
      </c>
      <c r="K240" t="str">
        <f t="shared" si="29"/>
        <v>LISTA1</v>
      </c>
      <c r="L240">
        <f t="shared" si="30"/>
        <v>2220</v>
      </c>
    </row>
    <row r="241" spans="1:12">
      <c r="A241" s="15">
        <v>4632</v>
      </c>
      <c r="B241" s="16" t="s">
        <v>207</v>
      </c>
      <c r="C241" s="17">
        <v>1001</v>
      </c>
      <c r="D241" s="18" t="s">
        <v>15</v>
      </c>
      <c r="E241" s="19">
        <v>7368</v>
      </c>
      <c r="F241" s="20">
        <v>0</v>
      </c>
      <c r="G241" s="21">
        <f>E241*(1-F241)/6</f>
        <v>1228</v>
      </c>
      <c r="H241" s="22">
        <v>0.45</v>
      </c>
      <c r="I241" s="23">
        <f t="shared" si="32"/>
        <v>1781</v>
      </c>
      <c r="J241" t="str">
        <f t="shared" si="28"/>
        <v>004632.1001</v>
      </c>
      <c r="K241" t="str">
        <f t="shared" si="29"/>
        <v>LISTA1</v>
      </c>
      <c r="L241">
        <f t="shared" si="30"/>
        <v>1781</v>
      </c>
    </row>
    <row r="242" spans="1:12">
      <c r="A242" s="15">
        <v>4633</v>
      </c>
      <c r="B242" s="16" t="s">
        <v>208</v>
      </c>
      <c r="C242" s="17">
        <v>1001</v>
      </c>
      <c r="D242" s="18" t="s">
        <v>15</v>
      </c>
      <c r="E242" s="19">
        <v>6474</v>
      </c>
      <c r="F242" s="20">
        <v>0</v>
      </c>
      <c r="G242" s="21">
        <f>E242*(1-F242)/6</f>
        <v>1079</v>
      </c>
      <c r="H242" s="22">
        <v>0.45</v>
      </c>
      <c r="I242" s="23">
        <f t="shared" si="32"/>
        <v>1565</v>
      </c>
      <c r="J242" t="str">
        <f t="shared" si="28"/>
        <v>004633.1001</v>
      </c>
      <c r="K242" t="str">
        <f t="shared" si="29"/>
        <v>LISTA1</v>
      </c>
      <c r="L242">
        <f t="shared" si="30"/>
        <v>1565</v>
      </c>
    </row>
    <row r="243" spans="1:12">
      <c r="A243" s="15">
        <v>4636</v>
      </c>
      <c r="B243" s="16" t="s">
        <v>209</v>
      </c>
      <c r="C243" s="17">
        <v>1001</v>
      </c>
      <c r="D243" s="18" t="s">
        <v>15</v>
      </c>
      <c r="E243" s="19">
        <v>12910</v>
      </c>
      <c r="F243" s="20">
        <v>0</v>
      </c>
      <c r="G243" s="21">
        <f>E243*(1-F243)/10</f>
        <v>1291</v>
      </c>
      <c r="H243" s="22">
        <v>0.45</v>
      </c>
      <c r="I243" s="23">
        <f t="shared" si="32"/>
        <v>1872</v>
      </c>
      <c r="J243" t="str">
        <f t="shared" si="28"/>
        <v>004636.1001</v>
      </c>
      <c r="K243" t="str">
        <f t="shared" si="29"/>
        <v>LISTA1</v>
      </c>
      <c r="L243">
        <f t="shared" si="30"/>
        <v>1872</v>
      </c>
    </row>
    <row r="244" spans="1:12">
      <c r="A244" s="15">
        <v>4637</v>
      </c>
      <c r="B244" s="16" t="s">
        <v>210</v>
      </c>
      <c r="C244" s="17">
        <v>1001</v>
      </c>
      <c r="D244" s="18" t="s">
        <v>15</v>
      </c>
      <c r="E244" s="19">
        <v>13320</v>
      </c>
      <c r="F244" s="20">
        <v>0</v>
      </c>
      <c r="G244" s="21">
        <f>E244*(1-F244)/10</f>
        <v>1332</v>
      </c>
      <c r="H244" s="22">
        <v>0.45</v>
      </c>
      <c r="I244" s="23">
        <f t="shared" si="32"/>
        <v>1931</v>
      </c>
      <c r="J244" t="str">
        <f t="shared" si="28"/>
        <v>004637.1001</v>
      </c>
      <c r="K244" t="str">
        <f t="shared" si="29"/>
        <v>LISTA1</v>
      </c>
      <c r="L244">
        <f t="shared" si="30"/>
        <v>1931</v>
      </c>
    </row>
    <row r="245" spans="1:12">
      <c r="A245" s="15">
        <v>3379</v>
      </c>
      <c r="B245" s="16" t="s">
        <v>211</v>
      </c>
      <c r="C245" s="17">
        <v>1001</v>
      </c>
      <c r="D245" s="18" t="s">
        <v>15</v>
      </c>
      <c r="E245" s="19">
        <v>26376</v>
      </c>
      <c r="F245" s="20">
        <v>0</v>
      </c>
      <c r="G245" s="21">
        <f>E245*(1-F245)/12</f>
        <v>2198</v>
      </c>
      <c r="H245" s="22">
        <v>0.45</v>
      </c>
      <c r="I245" s="23">
        <f t="shared" si="32"/>
        <v>3187</v>
      </c>
      <c r="J245" t="str">
        <f t="shared" si="28"/>
        <v>003379.1001</v>
      </c>
      <c r="K245" t="str">
        <f t="shared" si="29"/>
        <v>LISTA1</v>
      </c>
      <c r="L245">
        <f t="shared" si="30"/>
        <v>3187</v>
      </c>
    </row>
    <row r="246" spans="1:12">
      <c r="A246" s="15">
        <v>3380</v>
      </c>
      <c r="B246" s="16" t="s">
        <v>212</v>
      </c>
      <c r="C246" s="17">
        <v>1001</v>
      </c>
      <c r="D246" s="18" t="s">
        <v>15</v>
      </c>
      <c r="E246" s="19">
        <v>26376</v>
      </c>
      <c r="F246" s="20">
        <v>0</v>
      </c>
      <c r="G246" s="21">
        <f t="shared" ref="G246:G255" si="34">E246*(1-F246)/12</f>
        <v>2198</v>
      </c>
      <c r="H246" s="22">
        <v>0.45</v>
      </c>
      <c r="I246" s="23">
        <f t="shared" si="32"/>
        <v>3187</v>
      </c>
      <c r="J246" t="str">
        <f t="shared" si="28"/>
        <v>003380.1001</v>
      </c>
      <c r="K246" t="str">
        <f t="shared" si="29"/>
        <v>LISTA1</v>
      </c>
      <c r="L246">
        <f t="shared" si="30"/>
        <v>3187</v>
      </c>
    </row>
    <row r="247" spans="1:12">
      <c r="A247" s="15">
        <v>3384</v>
      </c>
      <c r="B247" s="16" t="s">
        <v>213</v>
      </c>
      <c r="C247" s="17">
        <v>1001</v>
      </c>
      <c r="D247" s="18" t="s">
        <v>15</v>
      </c>
      <c r="E247" s="19">
        <v>26376</v>
      </c>
      <c r="F247" s="20">
        <v>0</v>
      </c>
      <c r="G247" s="21">
        <f t="shared" si="34"/>
        <v>2198</v>
      </c>
      <c r="H247" s="22">
        <v>0.45</v>
      </c>
      <c r="I247" s="23">
        <f t="shared" si="32"/>
        <v>3187</v>
      </c>
      <c r="J247" t="str">
        <f t="shared" si="28"/>
        <v>003384.1001</v>
      </c>
      <c r="K247" t="str">
        <f t="shared" si="29"/>
        <v>LISTA1</v>
      </c>
      <c r="L247">
        <f t="shared" si="30"/>
        <v>3187</v>
      </c>
    </row>
    <row r="248" spans="1:12">
      <c r="A248" s="15">
        <v>3382</v>
      </c>
      <c r="B248" s="16" t="s">
        <v>214</v>
      </c>
      <c r="C248" s="17">
        <v>1001</v>
      </c>
      <c r="D248" s="18" t="s">
        <v>15</v>
      </c>
      <c r="E248" s="19">
        <v>10908</v>
      </c>
      <c r="F248" s="20">
        <v>0</v>
      </c>
      <c r="G248" s="21">
        <f t="shared" si="34"/>
        <v>909</v>
      </c>
      <c r="H248" s="22">
        <v>0.45</v>
      </c>
      <c r="I248" s="23">
        <f t="shared" si="32"/>
        <v>1318</v>
      </c>
      <c r="J248" t="str">
        <f t="shared" si="28"/>
        <v>003382.1001</v>
      </c>
      <c r="K248" t="str">
        <f t="shared" si="29"/>
        <v>LISTA1</v>
      </c>
      <c r="L248">
        <f t="shared" si="30"/>
        <v>1318</v>
      </c>
    </row>
    <row r="249" spans="1:12">
      <c r="A249" s="15">
        <v>3383</v>
      </c>
      <c r="B249" s="16" t="s">
        <v>215</v>
      </c>
      <c r="C249" s="17">
        <v>1001</v>
      </c>
      <c r="D249" s="18" t="s">
        <v>15</v>
      </c>
      <c r="E249" s="19">
        <v>12888</v>
      </c>
      <c r="F249" s="20">
        <v>0</v>
      </c>
      <c r="G249" s="21">
        <f t="shared" si="34"/>
        <v>1074</v>
      </c>
      <c r="H249" s="22">
        <v>0.45</v>
      </c>
      <c r="I249" s="23">
        <f t="shared" si="32"/>
        <v>1557</v>
      </c>
      <c r="J249" t="str">
        <f t="shared" si="28"/>
        <v>003383.1001</v>
      </c>
      <c r="K249" t="str">
        <f t="shared" si="29"/>
        <v>LISTA1</v>
      </c>
      <c r="L249">
        <f t="shared" si="30"/>
        <v>1557</v>
      </c>
    </row>
    <row r="250" spans="1:12">
      <c r="A250" s="15">
        <v>3385</v>
      </c>
      <c r="B250" s="16" t="s">
        <v>216</v>
      </c>
      <c r="C250" s="17">
        <v>1001</v>
      </c>
      <c r="D250" s="18" t="s">
        <v>15</v>
      </c>
      <c r="E250" s="19">
        <v>12420</v>
      </c>
      <c r="F250" s="20">
        <v>0</v>
      </c>
      <c r="G250" s="21">
        <f t="shared" si="34"/>
        <v>1035</v>
      </c>
      <c r="H250" s="22">
        <v>0.45</v>
      </c>
      <c r="I250" s="23">
        <f t="shared" si="32"/>
        <v>1501</v>
      </c>
      <c r="J250" t="str">
        <f t="shared" si="28"/>
        <v>003385.1001</v>
      </c>
      <c r="K250" t="str">
        <f t="shared" si="29"/>
        <v>LISTA1</v>
      </c>
      <c r="L250">
        <f t="shared" si="30"/>
        <v>1501</v>
      </c>
    </row>
    <row r="251" spans="1:12">
      <c r="A251" s="15">
        <v>3386</v>
      </c>
      <c r="B251" s="16" t="s">
        <v>217</v>
      </c>
      <c r="C251" s="17">
        <v>1001</v>
      </c>
      <c r="D251" s="18" t="s">
        <v>15</v>
      </c>
      <c r="E251" s="19">
        <v>12420</v>
      </c>
      <c r="F251" s="20">
        <v>0</v>
      </c>
      <c r="G251" s="21">
        <f t="shared" si="34"/>
        <v>1035</v>
      </c>
      <c r="H251" s="22">
        <v>0.45</v>
      </c>
      <c r="I251" s="23">
        <f>+ROUND((G251*H251)+G251,0)</f>
        <v>1501</v>
      </c>
      <c r="J251" t="str">
        <f t="shared" si="28"/>
        <v>003386.1001</v>
      </c>
      <c r="K251" t="str">
        <f t="shared" si="29"/>
        <v>LISTA1</v>
      </c>
      <c r="L251">
        <f t="shared" si="30"/>
        <v>1501</v>
      </c>
    </row>
    <row r="252" spans="1:12">
      <c r="A252" s="15">
        <v>3387</v>
      </c>
      <c r="B252" s="16" t="s">
        <v>218</v>
      </c>
      <c r="C252" s="17">
        <v>1001</v>
      </c>
      <c r="D252" s="18" t="s">
        <v>15</v>
      </c>
      <c r="E252" s="19">
        <v>12420</v>
      </c>
      <c r="F252" s="20">
        <v>0</v>
      </c>
      <c r="G252" s="21">
        <f t="shared" si="34"/>
        <v>1035</v>
      </c>
      <c r="H252" s="22">
        <v>0.45</v>
      </c>
      <c r="I252" s="23">
        <f>+ROUND((G252*H252)+G252,0)</f>
        <v>1501</v>
      </c>
      <c r="J252" t="str">
        <f t="shared" si="28"/>
        <v>003387.1001</v>
      </c>
      <c r="K252" t="str">
        <f t="shared" si="29"/>
        <v>LISTA1</v>
      </c>
      <c r="L252">
        <f t="shared" si="30"/>
        <v>1501</v>
      </c>
    </row>
    <row r="253" spans="1:12">
      <c r="A253" s="15">
        <v>3388</v>
      </c>
      <c r="B253" s="16" t="s">
        <v>219</v>
      </c>
      <c r="C253" s="17">
        <v>1001</v>
      </c>
      <c r="D253" s="18" t="s">
        <v>15</v>
      </c>
      <c r="E253" s="19">
        <v>12420</v>
      </c>
      <c r="F253" s="20">
        <v>0</v>
      </c>
      <c r="G253" s="21">
        <f t="shared" si="34"/>
        <v>1035</v>
      </c>
      <c r="H253" s="22">
        <v>0.45</v>
      </c>
      <c r="I253" s="23">
        <f>+ROUND((G253*H253)+G253,0)</f>
        <v>1501</v>
      </c>
      <c r="J253" t="str">
        <f t="shared" si="28"/>
        <v>003388.1001</v>
      </c>
      <c r="K253" t="str">
        <f t="shared" si="29"/>
        <v>LISTA1</v>
      </c>
      <c r="L253">
        <f t="shared" si="30"/>
        <v>1501</v>
      </c>
    </row>
    <row r="254" spans="1:12">
      <c r="A254" s="15">
        <v>3389</v>
      </c>
      <c r="B254" s="16" t="s">
        <v>220</v>
      </c>
      <c r="C254" s="17">
        <v>1001</v>
      </c>
      <c r="D254" s="18" t="s">
        <v>15</v>
      </c>
      <c r="E254" s="19">
        <v>12420</v>
      </c>
      <c r="F254" s="20">
        <v>0</v>
      </c>
      <c r="G254" s="21">
        <f t="shared" si="34"/>
        <v>1035</v>
      </c>
      <c r="H254" s="22">
        <v>0.45</v>
      </c>
      <c r="I254" s="23">
        <f>+ROUND((G254*H254)+G254,0)</f>
        <v>1501</v>
      </c>
      <c r="J254" t="str">
        <f t="shared" si="28"/>
        <v>003389.1001</v>
      </c>
      <c r="K254" t="str">
        <f t="shared" si="29"/>
        <v>LISTA1</v>
      </c>
      <c r="L254">
        <f t="shared" si="30"/>
        <v>1501</v>
      </c>
    </row>
    <row r="255" spans="1:12">
      <c r="A255" s="15">
        <v>3390</v>
      </c>
      <c r="B255" s="16" t="s">
        <v>221</v>
      </c>
      <c r="C255" s="17">
        <v>1001</v>
      </c>
      <c r="D255" s="18" t="s">
        <v>15</v>
      </c>
      <c r="E255" s="19">
        <v>12420</v>
      </c>
      <c r="F255" s="20">
        <v>0</v>
      </c>
      <c r="G255" s="21">
        <f t="shared" si="34"/>
        <v>1035</v>
      </c>
      <c r="H255" s="22">
        <v>0.45</v>
      </c>
      <c r="I255" s="23">
        <f>+ROUND((G255*H255)+G255,0)</f>
        <v>1501</v>
      </c>
      <c r="J255" t="str">
        <f t="shared" si="28"/>
        <v>003390.1001</v>
      </c>
      <c r="K255" t="str">
        <f t="shared" si="29"/>
        <v>LISTA1</v>
      </c>
      <c r="L255">
        <f t="shared" si="30"/>
        <v>1501</v>
      </c>
    </row>
    <row r="256" spans="1:12">
      <c r="A256" s="7" t="s">
        <v>222</v>
      </c>
      <c r="B256" s="8"/>
      <c r="C256" s="8"/>
      <c r="D256" s="9"/>
      <c r="E256" s="47"/>
      <c r="F256" s="10"/>
      <c r="G256" s="10"/>
      <c r="H256" s="44"/>
      <c r="I256" s="13"/>
      <c r="J256" t="str">
        <f t="shared" si="28"/>
        <v/>
      </c>
      <c r="K256" t="str">
        <f t="shared" si="29"/>
        <v/>
      </c>
      <c r="L256" t="str">
        <f t="shared" si="30"/>
        <v/>
      </c>
    </row>
    <row r="257" spans="1:12">
      <c r="A257" s="15">
        <v>2398</v>
      </c>
      <c r="B257" s="16" t="s">
        <v>223</v>
      </c>
      <c r="C257" s="17">
        <v>1001</v>
      </c>
      <c r="D257" s="18" t="s">
        <v>15</v>
      </c>
      <c r="E257" s="19">
        <v>2774</v>
      </c>
      <c r="F257" s="20">
        <v>0</v>
      </c>
      <c r="G257" s="21">
        <f t="shared" ref="G257:G263" si="35">E257*(1-F257)</f>
        <v>2774</v>
      </c>
      <c r="H257" s="22">
        <v>0.3</v>
      </c>
      <c r="I257" s="23">
        <f t="shared" ref="I257:I263" si="36">+ROUND((G257*H257)+G257,0)</f>
        <v>3606</v>
      </c>
      <c r="J257" t="str">
        <f t="shared" si="28"/>
        <v>002398.1001</v>
      </c>
      <c r="K257" t="str">
        <f t="shared" si="29"/>
        <v>LISTA1</v>
      </c>
      <c r="L257">
        <f t="shared" si="30"/>
        <v>3606</v>
      </c>
    </row>
    <row r="258" spans="1:12">
      <c r="A258" s="15">
        <v>2377</v>
      </c>
      <c r="B258" s="16" t="s">
        <v>224</v>
      </c>
      <c r="C258" s="17">
        <v>1001</v>
      </c>
      <c r="D258" s="18" t="s">
        <v>15</v>
      </c>
      <c r="E258" s="19">
        <v>2980</v>
      </c>
      <c r="F258" s="20">
        <v>0</v>
      </c>
      <c r="G258" s="21">
        <f t="shared" si="35"/>
        <v>2980</v>
      </c>
      <c r="H258" s="22">
        <v>0.3</v>
      </c>
      <c r="I258" s="23">
        <f t="shared" si="36"/>
        <v>3874</v>
      </c>
      <c r="J258" t="str">
        <f t="shared" si="28"/>
        <v>002377.1001</v>
      </c>
      <c r="K258" t="str">
        <f t="shared" si="29"/>
        <v>LISTA1</v>
      </c>
      <c r="L258">
        <f t="shared" si="30"/>
        <v>3874</v>
      </c>
    </row>
    <row r="259" spans="1:12">
      <c r="A259" s="15">
        <v>4323</v>
      </c>
      <c r="B259" s="16" t="s">
        <v>225</v>
      </c>
      <c r="C259" s="17">
        <v>1001</v>
      </c>
      <c r="D259" s="18" t="s">
        <v>15</v>
      </c>
      <c r="E259" s="19">
        <v>2816</v>
      </c>
      <c r="F259" s="20">
        <v>0</v>
      </c>
      <c r="G259" s="21">
        <f t="shared" si="35"/>
        <v>2816</v>
      </c>
      <c r="H259" s="22">
        <v>0.3</v>
      </c>
      <c r="I259" s="23">
        <f t="shared" si="36"/>
        <v>3661</v>
      </c>
      <c r="J259" t="str">
        <f t="shared" si="28"/>
        <v>004323.1001</v>
      </c>
      <c r="K259" t="str">
        <f t="shared" si="29"/>
        <v>LISTA1</v>
      </c>
      <c r="L259">
        <f t="shared" si="30"/>
        <v>3661</v>
      </c>
    </row>
    <row r="260" spans="1:12">
      <c r="A260" s="15">
        <v>2525</v>
      </c>
      <c r="B260" s="16" t="s">
        <v>226</v>
      </c>
      <c r="C260" s="17">
        <v>1032</v>
      </c>
      <c r="D260" s="18" t="s">
        <v>227</v>
      </c>
      <c r="E260" s="19">
        <v>14857</v>
      </c>
      <c r="F260" s="20">
        <v>0</v>
      </c>
      <c r="G260" s="21">
        <f t="shared" si="35"/>
        <v>14857</v>
      </c>
      <c r="H260" s="22">
        <v>0.3</v>
      </c>
      <c r="I260" s="23">
        <f t="shared" si="36"/>
        <v>19314</v>
      </c>
      <c r="J260">
        <f t="shared" si="28"/>
        <v>2525</v>
      </c>
      <c r="K260" t="str">
        <f t="shared" si="29"/>
        <v>LISTA1</v>
      </c>
      <c r="L260">
        <f t="shared" si="30"/>
        <v>19314</v>
      </c>
    </row>
    <row r="261" spans="1:12">
      <c r="A261" s="15">
        <v>2526</v>
      </c>
      <c r="B261" s="16" t="s">
        <v>228</v>
      </c>
      <c r="C261" s="17">
        <v>1001</v>
      </c>
      <c r="D261" s="18" t="s">
        <v>15</v>
      </c>
      <c r="E261" s="19">
        <v>1143</v>
      </c>
      <c r="F261" s="20">
        <v>0</v>
      </c>
      <c r="G261" s="21">
        <f t="shared" si="35"/>
        <v>1143</v>
      </c>
      <c r="H261" s="22">
        <v>0.3</v>
      </c>
      <c r="I261" s="23">
        <f t="shared" si="36"/>
        <v>1486</v>
      </c>
      <c r="J261" t="str">
        <f t="shared" si="28"/>
        <v>002526.1001</v>
      </c>
      <c r="K261" t="str">
        <f t="shared" si="29"/>
        <v>LISTA1</v>
      </c>
      <c r="L261">
        <f t="shared" si="30"/>
        <v>1486</v>
      </c>
    </row>
    <row r="262" spans="1:12">
      <c r="A262" s="15">
        <v>2527</v>
      </c>
      <c r="B262" s="16" t="s">
        <v>229</v>
      </c>
      <c r="C262" s="17">
        <v>1001</v>
      </c>
      <c r="D262" s="18" t="s">
        <v>15</v>
      </c>
      <c r="E262" s="19">
        <v>1143</v>
      </c>
      <c r="F262" s="20">
        <v>0</v>
      </c>
      <c r="G262" s="21">
        <f t="shared" si="35"/>
        <v>1143</v>
      </c>
      <c r="H262" s="22">
        <v>0.3</v>
      </c>
      <c r="I262" s="23">
        <f t="shared" si="36"/>
        <v>1486</v>
      </c>
      <c r="J262" t="str">
        <f t="shared" ref="J262:J325" si="37">IF(ISNUMBER(A262), IF(C262=1032, A262, "00" &amp; A262 &amp; "." &amp; C262), "")</f>
        <v>002527.1001</v>
      </c>
      <c r="K262" t="str">
        <f t="shared" ref="K262:K325" si="38">IF(J262="","","LISTA1")</f>
        <v>LISTA1</v>
      </c>
      <c r="L262">
        <f t="shared" ref="L262:L325" si="39">IF(J262="","",I262)</f>
        <v>1486</v>
      </c>
    </row>
    <row r="263" spans="1:12">
      <c r="A263" s="15">
        <v>2387</v>
      </c>
      <c r="B263" s="16" t="s">
        <v>230</v>
      </c>
      <c r="C263" s="17">
        <v>1001</v>
      </c>
      <c r="D263" s="18" t="s">
        <v>15</v>
      </c>
      <c r="E263" s="19">
        <v>952</v>
      </c>
      <c r="F263" s="20">
        <v>0</v>
      </c>
      <c r="G263" s="21">
        <f t="shared" si="35"/>
        <v>952</v>
      </c>
      <c r="H263" s="22">
        <v>0.3</v>
      </c>
      <c r="I263" s="23">
        <f t="shared" si="36"/>
        <v>1238</v>
      </c>
      <c r="J263" t="str">
        <f t="shared" si="37"/>
        <v>002387.1001</v>
      </c>
      <c r="K263" t="str">
        <f t="shared" si="38"/>
        <v>LISTA1</v>
      </c>
      <c r="L263">
        <f t="shared" si="39"/>
        <v>1238</v>
      </c>
    </row>
    <row r="264" spans="1:12">
      <c r="A264" s="7" t="s">
        <v>231</v>
      </c>
      <c r="B264" s="8"/>
      <c r="C264" s="8"/>
      <c r="D264" s="9"/>
      <c r="E264" s="10"/>
      <c r="F264" s="10"/>
      <c r="G264" s="10"/>
      <c r="H264" s="44"/>
      <c r="I264" s="13"/>
      <c r="J264" t="str">
        <f t="shared" si="37"/>
        <v/>
      </c>
      <c r="K264" t="str">
        <f t="shared" si="38"/>
        <v/>
      </c>
      <c r="L264" t="str">
        <f t="shared" si="39"/>
        <v/>
      </c>
    </row>
    <row r="265" spans="1:12">
      <c r="A265" s="15">
        <v>2512</v>
      </c>
      <c r="B265" s="16" t="s">
        <v>232</v>
      </c>
      <c r="C265" s="17">
        <v>1001</v>
      </c>
      <c r="D265" s="18" t="s">
        <v>15</v>
      </c>
      <c r="E265" s="19">
        <v>3900</v>
      </c>
      <c r="F265" s="20">
        <v>0</v>
      </c>
      <c r="G265" s="21">
        <f t="shared" ref="G265:G281" si="40">E265*(1-F265)</f>
        <v>3900</v>
      </c>
      <c r="H265" s="22">
        <v>0.3</v>
      </c>
      <c r="I265" s="23">
        <f t="shared" ref="I265:I281" si="41">+ROUND((G265*H265)+G265,0)</f>
        <v>5070</v>
      </c>
      <c r="J265" t="str">
        <f t="shared" si="37"/>
        <v>002512.1001</v>
      </c>
      <c r="K265" t="str">
        <f t="shared" si="38"/>
        <v>LISTA1</v>
      </c>
      <c r="L265">
        <f t="shared" si="39"/>
        <v>5070</v>
      </c>
    </row>
    <row r="266" spans="1:12">
      <c r="A266" s="15">
        <v>4783</v>
      </c>
      <c r="B266" s="16" t="s">
        <v>233</v>
      </c>
      <c r="C266" s="17">
        <v>1001</v>
      </c>
      <c r="D266" s="18" t="s">
        <v>15</v>
      </c>
      <c r="E266" s="19">
        <v>5698</v>
      </c>
      <c r="F266" s="20">
        <v>0</v>
      </c>
      <c r="G266" s="21">
        <f t="shared" si="40"/>
        <v>5698</v>
      </c>
      <c r="H266" s="22">
        <v>0.3</v>
      </c>
      <c r="I266" s="23">
        <f t="shared" si="41"/>
        <v>7407</v>
      </c>
      <c r="J266" t="str">
        <f t="shared" si="37"/>
        <v>004783.1001</v>
      </c>
      <c r="K266" t="str">
        <f t="shared" si="38"/>
        <v>LISTA1</v>
      </c>
      <c r="L266">
        <f t="shared" si="39"/>
        <v>7407</v>
      </c>
    </row>
    <row r="267" spans="1:12">
      <c r="A267" s="15">
        <v>2513</v>
      </c>
      <c r="B267" s="16" t="s">
        <v>234</v>
      </c>
      <c r="C267" s="17">
        <v>1001</v>
      </c>
      <c r="D267" s="18" t="s">
        <v>15</v>
      </c>
      <c r="E267" s="19">
        <v>3361</v>
      </c>
      <c r="F267" s="20">
        <v>0</v>
      </c>
      <c r="G267" s="21">
        <f t="shared" si="40"/>
        <v>3361</v>
      </c>
      <c r="H267" s="22">
        <v>0.3</v>
      </c>
      <c r="I267" s="23">
        <f t="shared" si="41"/>
        <v>4369</v>
      </c>
      <c r="J267" t="str">
        <f t="shared" si="37"/>
        <v>002513.1001</v>
      </c>
      <c r="K267" t="str">
        <f t="shared" si="38"/>
        <v>LISTA1</v>
      </c>
      <c r="L267">
        <f t="shared" si="39"/>
        <v>4369</v>
      </c>
    </row>
    <row r="268" spans="1:12">
      <c r="A268" s="15">
        <v>2514</v>
      </c>
      <c r="B268" s="16" t="s">
        <v>235</v>
      </c>
      <c r="C268" s="17">
        <v>1001</v>
      </c>
      <c r="D268" s="18" t="s">
        <v>15</v>
      </c>
      <c r="E268" s="19">
        <v>3563</v>
      </c>
      <c r="F268" s="20">
        <v>0</v>
      </c>
      <c r="G268" s="21">
        <f t="shared" si="40"/>
        <v>3563</v>
      </c>
      <c r="H268" s="22">
        <v>0.3</v>
      </c>
      <c r="I268" s="23">
        <f t="shared" si="41"/>
        <v>4632</v>
      </c>
      <c r="J268" t="str">
        <f t="shared" si="37"/>
        <v>002514.1001</v>
      </c>
      <c r="K268" t="str">
        <f t="shared" si="38"/>
        <v>LISTA1</v>
      </c>
      <c r="L268">
        <f t="shared" si="39"/>
        <v>4632</v>
      </c>
    </row>
    <row r="269" spans="1:12">
      <c r="A269" s="15">
        <v>2515</v>
      </c>
      <c r="B269" s="16" t="s">
        <v>236</v>
      </c>
      <c r="C269" s="17">
        <v>1001</v>
      </c>
      <c r="D269" s="18" t="s">
        <v>15</v>
      </c>
      <c r="E269" s="19">
        <v>3986</v>
      </c>
      <c r="F269" s="20">
        <v>0</v>
      </c>
      <c r="G269" s="21">
        <f t="shared" si="40"/>
        <v>3986</v>
      </c>
      <c r="H269" s="22">
        <v>0.3</v>
      </c>
      <c r="I269" s="23">
        <f t="shared" si="41"/>
        <v>5182</v>
      </c>
      <c r="J269" t="str">
        <f t="shared" si="37"/>
        <v>002515.1001</v>
      </c>
      <c r="K269" t="str">
        <f t="shared" si="38"/>
        <v>LISTA1</v>
      </c>
      <c r="L269">
        <f t="shared" si="39"/>
        <v>5182</v>
      </c>
    </row>
    <row r="270" spans="1:12">
      <c r="A270" s="15">
        <v>4782</v>
      </c>
      <c r="B270" s="16" t="s">
        <v>237</v>
      </c>
      <c r="C270" s="17">
        <v>1001</v>
      </c>
      <c r="D270" s="18" t="s">
        <v>15</v>
      </c>
      <c r="E270" s="19">
        <v>3544</v>
      </c>
      <c r="F270" s="20">
        <v>0</v>
      </c>
      <c r="G270" s="21">
        <f t="shared" si="40"/>
        <v>3544</v>
      </c>
      <c r="H270" s="22">
        <v>0.3</v>
      </c>
      <c r="I270" s="23">
        <f t="shared" si="41"/>
        <v>4607</v>
      </c>
      <c r="J270" t="str">
        <f t="shared" si="37"/>
        <v>004782.1001</v>
      </c>
      <c r="K270" t="str">
        <f t="shared" si="38"/>
        <v>LISTA1</v>
      </c>
      <c r="L270">
        <f t="shared" si="39"/>
        <v>4607</v>
      </c>
    </row>
    <row r="271" spans="1:12">
      <c r="A271" s="15">
        <v>2516</v>
      </c>
      <c r="B271" s="16" t="s">
        <v>238</v>
      </c>
      <c r="C271" s="17">
        <v>1001</v>
      </c>
      <c r="D271" s="18" t="s">
        <v>15</v>
      </c>
      <c r="E271" s="19">
        <v>1900</v>
      </c>
      <c r="F271" s="20">
        <v>0</v>
      </c>
      <c r="G271" s="21">
        <f t="shared" si="40"/>
        <v>1900</v>
      </c>
      <c r="H271" s="22">
        <v>0.26300000000000001</v>
      </c>
      <c r="I271" s="23">
        <f t="shared" si="41"/>
        <v>2400</v>
      </c>
      <c r="J271" t="str">
        <f t="shared" si="37"/>
        <v>002516.1001</v>
      </c>
      <c r="K271" t="str">
        <f t="shared" si="38"/>
        <v>LISTA1</v>
      </c>
      <c r="L271">
        <f t="shared" si="39"/>
        <v>2400</v>
      </c>
    </row>
    <row r="272" spans="1:12">
      <c r="A272" s="15">
        <v>2520</v>
      </c>
      <c r="B272" s="16" t="s">
        <v>239</v>
      </c>
      <c r="C272" s="17">
        <v>1054</v>
      </c>
      <c r="D272" s="18" t="s">
        <v>134</v>
      </c>
      <c r="E272" s="19">
        <v>27016</v>
      </c>
      <c r="F272" s="20">
        <v>0</v>
      </c>
      <c r="G272" s="21">
        <f t="shared" si="40"/>
        <v>27016</v>
      </c>
      <c r="H272" s="22">
        <v>0.3</v>
      </c>
      <c r="I272" s="23">
        <f t="shared" si="41"/>
        <v>35121</v>
      </c>
      <c r="J272" t="str">
        <f t="shared" si="37"/>
        <v>002520.1054</v>
      </c>
      <c r="K272" t="str">
        <f t="shared" si="38"/>
        <v>LISTA1</v>
      </c>
      <c r="L272">
        <f t="shared" si="39"/>
        <v>35121</v>
      </c>
    </row>
    <row r="273" spans="1:12">
      <c r="A273" s="15">
        <v>2521</v>
      </c>
      <c r="B273" s="16" t="s">
        <v>240</v>
      </c>
      <c r="C273" s="17">
        <v>1054</v>
      </c>
      <c r="D273" s="18" t="s">
        <v>134</v>
      </c>
      <c r="E273" s="19">
        <v>20724</v>
      </c>
      <c r="F273" s="20">
        <v>0</v>
      </c>
      <c r="G273" s="21">
        <f t="shared" si="40"/>
        <v>20724</v>
      </c>
      <c r="H273" s="22">
        <v>0.3</v>
      </c>
      <c r="I273" s="23">
        <f t="shared" si="41"/>
        <v>26941</v>
      </c>
      <c r="J273" t="str">
        <f t="shared" si="37"/>
        <v>002521.1054</v>
      </c>
      <c r="K273" t="str">
        <f t="shared" si="38"/>
        <v>LISTA1</v>
      </c>
      <c r="L273">
        <f t="shared" si="39"/>
        <v>26941</v>
      </c>
    </row>
    <row r="274" spans="1:12">
      <c r="A274" s="15">
        <v>2517</v>
      </c>
      <c r="B274" s="16" t="s">
        <v>241</v>
      </c>
      <c r="C274" s="17">
        <v>1054</v>
      </c>
      <c r="D274" s="18" t="s">
        <v>134</v>
      </c>
      <c r="E274" s="19">
        <v>12824</v>
      </c>
      <c r="F274" s="20">
        <v>0</v>
      </c>
      <c r="G274" s="21">
        <f t="shared" si="40"/>
        <v>12824</v>
      </c>
      <c r="H274" s="22">
        <v>0.3</v>
      </c>
      <c r="I274" s="23">
        <f t="shared" si="41"/>
        <v>16671</v>
      </c>
      <c r="J274" t="str">
        <f t="shared" si="37"/>
        <v>002517.1054</v>
      </c>
      <c r="K274" t="str">
        <f t="shared" si="38"/>
        <v>LISTA1</v>
      </c>
      <c r="L274">
        <f t="shared" si="39"/>
        <v>16671</v>
      </c>
    </row>
    <row r="275" spans="1:12">
      <c r="A275" s="15">
        <v>2518</v>
      </c>
      <c r="B275" s="16" t="s">
        <v>242</v>
      </c>
      <c r="C275" s="17">
        <v>1054</v>
      </c>
      <c r="D275" s="18" t="s">
        <v>134</v>
      </c>
      <c r="E275" s="19">
        <v>11251</v>
      </c>
      <c r="F275" s="20">
        <v>0</v>
      </c>
      <c r="G275" s="21">
        <f t="shared" si="40"/>
        <v>11251</v>
      </c>
      <c r="H275" s="22">
        <v>0.3</v>
      </c>
      <c r="I275" s="23">
        <f t="shared" si="41"/>
        <v>14626</v>
      </c>
      <c r="J275" t="str">
        <f t="shared" si="37"/>
        <v>002518.1054</v>
      </c>
      <c r="K275" t="str">
        <f t="shared" si="38"/>
        <v>LISTA1</v>
      </c>
      <c r="L275">
        <f t="shared" si="39"/>
        <v>14626</v>
      </c>
    </row>
    <row r="276" spans="1:12">
      <c r="A276" s="15">
        <v>2519</v>
      </c>
      <c r="B276" s="16" t="s">
        <v>243</v>
      </c>
      <c r="C276" s="17">
        <v>1054</v>
      </c>
      <c r="D276" s="18" t="s">
        <v>134</v>
      </c>
      <c r="E276" s="19">
        <v>9785</v>
      </c>
      <c r="F276" s="20">
        <v>0</v>
      </c>
      <c r="G276" s="21">
        <f t="shared" si="40"/>
        <v>9785</v>
      </c>
      <c r="H276" s="22">
        <v>0.3</v>
      </c>
      <c r="I276" s="23">
        <f t="shared" si="41"/>
        <v>12721</v>
      </c>
      <c r="J276" t="str">
        <f t="shared" si="37"/>
        <v>002519.1054</v>
      </c>
      <c r="K276" t="str">
        <f t="shared" si="38"/>
        <v>LISTA1</v>
      </c>
      <c r="L276">
        <f t="shared" si="39"/>
        <v>12721</v>
      </c>
    </row>
    <row r="277" spans="1:12">
      <c r="A277" s="15">
        <v>3699</v>
      </c>
      <c r="B277" s="16" t="s">
        <v>244</v>
      </c>
      <c r="C277" s="17">
        <v>1054</v>
      </c>
      <c r="D277" s="18" t="s">
        <v>134</v>
      </c>
      <c r="E277" s="19">
        <v>13914</v>
      </c>
      <c r="F277" s="20">
        <v>0</v>
      </c>
      <c r="G277" s="21">
        <f t="shared" si="40"/>
        <v>13914</v>
      </c>
      <c r="H277" s="22">
        <v>0.3</v>
      </c>
      <c r="I277" s="23">
        <f t="shared" si="41"/>
        <v>18088</v>
      </c>
      <c r="J277" t="str">
        <f t="shared" si="37"/>
        <v>003699.1054</v>
      </c>
      <c r="K277" t="str">
        <f t="shared" si="38"/>
        <v>LISTA1</v>
      </c>
      <c r="L277">
        <f t="shared" si="39"/>
        <v>18088</v>
      </c>
    </row>
    <row r="278" spans="1:12">
      <c r="A278" s="15">
        <v>4780</v>
      </c>
      <c r="B278" s="16" t="s">
        <v>245</v>
      </c>
      <c r="C278" s="17">
        <v>1054</v>
      </c>
      <c r="D278" s="18" t="s">
        <v>134</v>
      </c>
      <c r="E278" s="19">
        <v>22194</v>
      </c>
      <c r="F278" s="20">
        <v>0</v>
      </c>
      <c r="G278" s="21">
        <f t="shared" si="40"/>
        <v>22194</v>
      </c>
      <c r="H278" s="22">
        <v>0.3</v>
      </c>
      <c r="I278" s="23">
        <f t="shared" si="41"/>
        <v>28852</v>
      </c>
      <c r="J278" t="str">
        <f t="shared" si="37"/>
        <v>004780.1054</v>
      </c>
      <c r="K278" t="str">
        <f t="shared" si="38"/>
        <v>LISTA1</v>
      </c>
      <c r="L278">
        <f t="shared" si="39"/>
        <v>28852</v>
      </c>
    </row>
    <row r="279" spans="1:12">
      <c r="A279" s="15">
        <v>4784</v>
      </c>
      <c r="B279" s="16" t="s">
        <v>246</v>
      </c>
      <c r="C279" s="17">
        <v>1054</v>
      </c>
      <c r="D279" s="18" t="s">
        <v>134</v>
      </c>
      <c r="E279" s="19">
        <v>29867</v>
      </c>
      <c r="F279" s="20">
        <v>0</v>
      </c>
      <c r="G279" s="21">
        <f t="shared" si="40"/>
        <v>29867</v>
      </c>
      <c r="H279" s="22">
        <v>0.3</v>
      </c>
      <c r="I279" s="23">
        <f t="shared" si="41"/>
        <v>38827</v>
      </c>
      <c r="J279" t="str">
        <f t="shared" si="37"/>
        <v>004784.1054</v>
      </c>
      <c r="K279" t="str">
        <f t="shared" si="38"/>
        <v>LISTA1</v>
      </c>
      <c r="L279">
        <f t="shared" si="39"/>
        <v>38827</v>
      </c>
    </row>
    <row r="280" spans="1:12">
      <c r="A280" s="15">
        <v>4785</v>
      </c>
      <c r="B280" s="16" t="s">
        <v>247</v>
      </c>
      <c r="C280" s="17">
        <v>1054</v>
      </c>
      <c r="D280" s="18" t="s">
        <v>134</v>
      </c>
      <c r="E280" s="19">
        <v>7555</v>
      </c>
      <c r="F280" s="20">
        <v>0</v>
      </c>
      <c r="G280" s="21">
        <f t="shared" si="40"/>
        <v>7555</v>
      </c>
      <c r="H280" s="22">
        <v>0.3</v>
      </c>
      <c r="I280" s="23">
        <f t="shared" si="41"/>
        <v>9822</v>
      </c>
      <c r="J280" t="str">
        <f t="shared" si="37"/>
        <v>004785.1054</v>
      </c>
      <c r="K280" t="str">
        <f t="shared" si="38"/>
        <v>LISTA1</v>
      </c>
      <c r="L280">
        <f t="shared" si="39"/>
        <v>9822</v>
      </c>
    </row>
    <row r="281" spans="1:12">
      <c r="A281" s="15">
        <v>4799</v>
      </c>
      <c r="B281" s="16" t="s">
        <v>248</v>
      </c>
      <c r="C281" s="17">
        <v>1054</v>
      </c>
      <c r="D281" s="18" t="s">
        <v>134</v>
      </c>
      <c r="E281" s="19">
        <v>16761</v>
      </c>
      <c r="F281" s="20">
        <v>0</v>
      </c>
      <c r="G281" s="21">
        <f t="shared" si="40"/>
        <v>16761</v>
      </c>
      <c r="H281" s="22">
        <v>0.3</v>
      </c>
      <c r="I281" s="23">
        <f t="shared" si="41"/>
        <v>21789</v>
      </c>
      <c r="J281" t="str">
        <f t="shared" si="37"/>
        <v>004799.1054</v>
      </c>
      <c r="K281" t="str">
        <f t="shared" si="38"/>
        <v>LISTA1</v>
      </c>
      <c r="L281">
        <f t="shared" si="39"/>
        <v>21789</v>
      </c>
    </row>
    <row r="282" spans="1:12">
      <c r="A282" s="7" t="s">
        <v>249</v>
      </c>
      <c r="B282" s="8"/>
      <c r="C282" s="8"/>
      <c r="D282" s="9"/>
      <c r="E282" s="10"/>
      <c r="F282" s="10"/>
      <c r="G282" s="10"/>
      <c r="H282" s="44"/>
      <c r="I282" s="13"/>
      <c r="J282" t="str">
        <f t="shared" si="37"/>
        <v/>
      </c>
      <c r="K282" t="str">
        <f t="shared" si="38"/>
        <v/>
      </c>
      <c r="L282" t="str">
        <f t="shared" si="39"/>
        <v/>
      </c>
    </row>
    <row r="283" spans="1:12">
      <c r="A283" s="15">
        <v>4312</v>
      </c>
      <c r="B283" s="16" t="s">
        <v>250</v>
      </c>
      <c r="C283" s="17">
        <v>1032</v>
      </c>
      <c r="D283" s="18" t="s">
        <v>227</v>
      </c>
      <c r="E283" s="19">
        <v>12140</v>
      </c>
      <c r="F283" s="20">
        <v>0</v>
      </c>
      <c r="G283" s="21">
        <f>E283*(1-F283)</f>
        <v>12140</v>
      </c>
      <c r="H283" s="22">
        <v>0.3</v>
      </c>
      <c r="I283" s="23">
        <f>+ROUND((G283*H283)+G283,0)</f>
        <v>15782</v>
      </c>
      <c r="J283">
        <f t="shared" si="37"/>
        <v>4312</v>
      </c>
      <c r="K283" t="str">
        <f t="shared" si="38"/>
        <v>LISTA1</v>
      </c>
      <c r="L283">
        <f t="shared" si="39"/>
        <v>15782</v>
      </c>
    </row>
    <row r="284" spans="1:12">
      <c r="A284" s="15">
        <v>4352</v>
      </c>
      <c r="B284" s="16" t="s">
        <v>251</v>
      </c>
      <c r="C284" s="17">
        <v>1032</v>
      </c>
      <c r="D284" s="18" t="s">
        <v>227</v>
      </c>
      <c r="E284" s="91">
        <v>2818</v>
      </c>
      <c r="F284" s="20">
        <v>0</v>
      </c>
      <c r="G284" s="21">
        <f>E284*(1-F284)</f>
        <v>2818</v>
      </c>
      <c r="H284" s="22">
        <v>0.3</v>
      </c>
      <c r="I284" s="23">
        <f>+ROUND((G284*H284)+G284,0)</f>
        <v>3663</v>
      </c>
    </row>
    <row r="285" spans="1:12">
      <c r="A285" s="7" t="s">
        <v>252</v>
      </c>
      <c r="B285" s="8"/>
      <c r="C285" s="8"/>
      <c r="D285" s="9"/>
      <c r="E285" s="10"/>
      <c r="F285" s="10"/>
      <c r="G285" s="10"/>
      <c r="H285" s="44"/>
      <c r="I285" s="13"/>
      <c r="J285" t="str">
        <f t="shared" si="37"/>
        <v/>
      </c>
      <c r="K285" t="str">
        <f t="shared" si="38"/>
        <v/>
      </c>
      <c r="L285" t="str">
        <f t="shared" si="39"/>
        <v/>
      </c>
    </row>
    <row r="286" spans="1:12">
      <c r="A286" s="15">
        <v>4420</v>
      </c>
      <c r="B286" s="16" t="s">
        <v>253</v>
      </c>
      <c r="C286" s="17">
        <v>1032</v>
      </c>
      <c r="D286" s="18" t="s">
        <v>227</v>
      </c>
      <c r="E286" s="19">
        <v>18802</v>
      </c>
      <c r="F286" s="20">
        <v>0</v>
      </c>
      <c r="G286" s="21">
        <f>E286*(1-F286)</f>
        <v>18802</v>
      </c>
      <c r="H286" s="22">
        <v>0.3</v>
      </c>
      <c r="I286" s="23">
        <f>+ROUND((G286*H286)+G286,0)</f>
        <v>24443</v>
      </c>
      <c r="J286">
        <f t="shared" si="37"/>
        <v>4420</v>
      </c>
      <c r="K286" t="str">
        <f t="shared" si="38"/>
        <v>LISTA1</v>
      </c>
      <c r="L286">
        <f t="shared" si="39"/>
        <v>24443</v>
      </c>
    </row>
    <row r="287" spans="1:12">
      <c r="A287" s="7" t="s">
        <v>254</v>
      </c>
      <c r="B287" s="8"/>
      <c r="C287" s="8"/>
      <c r="D287" s="9"/>
      <c r="E287" s="10"/>
      <c r="F287" s="10"/>
      <c r="G287" s="10"/>
      <c r="H287" s="44"/>
      <c r="I287" s="13"/>
      <c r="J287" t="str">
        <f t="shared" si="37"/>
        <v/>
      </c>
      <c r="K287" t="str">
        <f t="shared" si="38"/>
        <v/>
      </c>
      <c r="L287" t="str">
        <f t="shared" si="39"/>
        <v/>
      </c>
    </row>
    <row r="288" spans="1:12">
      <c r="A288" s="15">
        <v>3001</v>
      </c>
      <c r="B288" s="16" t="s">
        <v>255</v>
      </c>
      <c r="C288" s="17">
        <v>1032</v>
      </c>
      <c r="D288" s="18" t="s">
        <v>227</v>
      </c>
      <c r="E288" s="19">
        <v>28620</v>
      </c>
      <c r="F288" s="20">
        <v>0</v>
      </c>
      <c r="G288" s="21">
        <f>E288*(1-F288)/6</f>
        <v>4770</v>
      </c>
      <c r="H288" s="22">
        <v>0.40039999999999998</v>
      </c>
      <c r="I288" s="23">
        <f t="shared" ref="I288:I303" si="42">+ROUND((G288*H288)+G288,0)</f>
        <v>6680</v>
      </c>
      <c r="J288">
        <f t="shared" si="37"/>
        <v>3001</v>
      </c>
      <c r="K288" t="str">
        <f t="shared" si="38"/>
        <v>LISTA1</v>
      </c>
      <c r="L288">
        <f t="shared" si="39"/>
        <v>6680</v>
      </c>
    </row>
    <row r="289" spans="1:12">
      <c r="A289" s="15">
        <v>3002</v>
      </c>
      <c r="B289" s="16" t="s">
        <v>256</v>
      </c>
      <c r="C289" s="17">
        <v>1032</v>
      </c>
      <c r="D289" s="18" t="s">
        <v>227</v>
      </c>
      <c r="E289" s="19">
        <v>24600</v>
      </c>
      <c r="F289" s="20">
        <v>0</v>
      </c>
      <c r="G289" s="21">
        <f>E289*(1-F289)/6</f>
        <v>4100</v>
      </c>
      <c r="H289" s="22">
        <v>0.40239999999999998</v>
      </c>
      <c r="I289" s="23">
        <f t="shared" si="42"/>
        <v>5750</v>
      </c>
      <c r="J289">
        <f t="shared" si="37"/>
        <v>3002</v>
      </c>
      <c r="K289" t="str">
        <f t="shared" si="38"/>
        <v>LISTA1</v>
      </c>
      <c r="L289">
        <f t="shared" si="39"/>
        <v>5750</v>
      </c>
    </row>
    <row r="290" spans="1:12">
      <c r="A290" s="15">
        <v>3003</v>
      </c>
      <c r="B290" s="16" t="s">
        <v>257</v>
      </c>
      <c r="C290" s="17">
        <v>1032</v>
      </c>
      <c r="D290" s="18" t="s">
        <v>227</v>
      </c>
      <c r="E290" s="19">
        <v>28620</v>
      </c>
      <c r="F290" s="20">
        <v>0</v>
      </c>
      <c r="G290" s="21">
        <f>E290*(1-F290)/6</f>
        <v>4770</v>
      </c>
      <c r="H290" s="22">
        <v>0.40039999999999998</v>
      </c>
      <c r="I290" s="23">
        <f t="shared" si="42"/>
        <v>6680</v>
      </c>
      <c r="J290">
        <f t="shared" si="37"/>
        <v>3003</v>
      </c>
      <c r="K290" t="str">
        <f t="shared" si="38"/>
        <v>LISTA1</v>
      </c>
      <c r="L290">
        <f t="shared" si="39"/>
        <v>6680</v>
      </c>
    </row>
    <row r="291" spans="1:12">
      <c r="A291" s="15">
        <v>3083</v>
      </c>
      <c r="B291" s="16" t="s">
        <v>258</v>
      </c>
      <c r="C291" s="17">
        <v>1032</v>
      </c>
      <c r="D291" s="18" t="s">
        <v>227</v>
      </c>
      <c r="E291" s="19">
        <v>34360</v>
      </c>
      <c r="F291" s="20">
        <v>0</v>
      </c>
      <c r="G291" s="21">
        <f>E291*(1-F291)/4</f>
        <v>8590</v>
      </c>
      <c r="H291" s="22">
        <v>0.39929999999999999</v>
      </c>
      <c r="I291" s="23">
        <f t="shared" si="42"/>
        <v>12020</v>
      </c>
      <c r="J291">
        <f t="shared" si="37"/>
        <v>3083</v>
      </c>
      <c r="K291" t="str">
        <f t="shared" si="38"/>
        <v>LISTA1</v>
      </c>
      <c r="L291">
        <f t="shared" si="39"/>
        <v>12020</v>
      </c>
    </row>
    <row r="292" spans="1:12">
      <c r="A292" s="15">
        <v>4886</v>
      </c>
      <c r="B292" s="16" t="s">
        <v>259</v>
      </c>
      <c r="C292" s="17">
        <v>1032</v>
      </c>
      <c r="D292" s="18" t="s">
        <v>227</v>
      </c>
      <c r="E292" s="19">
        <v>36600</v>
      </c>
      <c r="F292" s="20">
        <v>0</v>
      </c>
      <c r="G292" s="21">
        <f>E292*(1-F292)/5</f>
        <v>7320</v>
      </c>
      <c r="H292" s="22">
        <v>0.40027000000000001</v>
      </c>
      <c r="I292" s="23">
        <f>+ROUND((G292*H292)+G292,0)</f>
        <v>10250</v>
      </c>
      <c r="J292">
        <f t="shared" si="37"/>
        <v>4886</v>
      </c>
      <c r="K292" t="str">
        <f t="shared" si="38"/>
        <v>LISTA1</v>
      </c>
      <c r="L292">
        <f t="shared" si="39"/>
        <v>10250</v>
      </c>
    </row>
    <row r="293" spans="1:12">
      <c r="A293" s="15">
        <v>4887</v>
      </c>
      <c r="B293" s="16" t="s">
        <v>260</v>
      </c>
      <c r="C293" s="17">
        <v>1032</v>
      </c>
      <c r="D293" s="18" t="s">
        <v>227</v>
      </c>
      <c r="E293" s="19">
        <v>61680</v>
      </c>
      <c r="F293" s="20">
        <v>0</v>
      </c>
      <c r="G293" s="21">
        <f>E293*(1-F293)/6</f>
        <v>10280</v>
      </c>
      <c r="H293" s="22">
        <v>0.39979999999999999</v>
      </c>
      <c r="I293" s="23">
        <f t="shared" si="42"/>
        <v>14390</v>
      </c>
      <c r="J293">
        <f t="shared" si="37"/>
        <v>4887</v>
      </c>
      <c r="K293" t="str">
        <f t="shared" si="38"/>
        <v>LISTA1</v>
      </c>
      <c r="L293">
        <f t="shared" si="39"/>
        <v>14390</v>
      </c>
    </row>
    <row r="294" spans="1:12">
      <c r="A294" s="15">
        <v>3004</v>
      </c>
      <c r="B294" s="16" t="s">
        <v>261</v>
      </c>
      <c r="C294" s="17">
        <v>1032</v>
      </c>
      <c r="D294" s="18" t="s">
        <v>227</v>
      </c>
      <c r="E294" s="19">
        <v>32700</v>
      </c>
      <c r="F294" s="20">
        <v>0</v>
      </c>
      <c r="G294" s="21">
        <f>E294*(1-F294)/6</f>
        <v>5450</v>
      </c>
      <c r="H294" s="22">
        <v>0.4</v>
      </c>
      <c r="I294" s="23">
        <f t="shared" si="42"/>
        <v>7630</v>
      </c>
      <c r="J294">
        <f t="shared" si="37"/>
        <v>3004</v>
      </c>
      <c r="K294" t="str">
        <f t="shared" si="38"/>
        <v>LISTA1</v>
      </c>
      <c r="L294">
        <f t="shared" si="39"/>
        <v>7630</v>
      </c>
    </row>
    <row r="295" spans="1:12">
      <c r="A295" s="15">
        <v>3005</v>
      </c>
      <c r="B295" s="16" t="s">
        <v>262</v>
      </c>
      <c r="C295" s="17">
        <v>1032</v>
      </c>
      <c r="D295" s="18" t="s">
        <v>227</v>
      </c>
      <c r="E295" s="19">
        <v>36900</v>
      </c>
      <c r="F295" s="20">
        <v>0</v>
      </c>
      <c r="G295" s="21">
        <f>E295*(1-F295)/6</f>
        <v>6150</v>
      </c>
      <c r="H295" s="22">
        <v>0.39829999999999999</v>
      </c>
      <c r="I295" s="23">
        <f t="shared" si="42"/>
        <v>8600</v>
      </c>
      <c r="J295">
        <f t="shared" si="37"/>
        <v>3005</v>
      </c>
      <c r="K295" t="str">
        <f t="shared" si="38"/>
        <v>LISTA1</v>
      </c>
      <c r="L295">
        <f t="shared" si="39"/>
        <v>8600</v>
      </c>
    </row>
    <row r="296" spans="1:12">
      <c r="A296" s="15">
        <v>3037</v>
      </c>
      <c r="B296" s="16" t="s">
        <v>263</v>
      </c>
      <c r="C296" s="17">
        <v>1032</v>
      </c>
      <c r="D296" s="18" t="s">
        <v>227</v>
      </c>
      <c r="E296" s="19">
        <v>36870</v>
      </c>
      <c r="F296" s="20">
        <v>0</v>
      </c>
      <c r="G296" s="21">
        <f>E296*(1-F296)/6</f>
        <v>6145</v>
      </c>
      <c r="H296" s="22">
        <v>0.39950000000000002</v>
      </c>
      <c r="I296" s="23">
        <f t="shared" si="42"/>
        <v>8600</v>
      </c>
      <c r="J296">
        <f t="shared" si="37"/>
        <v>3037</v>
      </c>
      <c r="K296" t="str">
        <f t="shared" si="38"/>
        <v>LISTA1</v>
      </c>
      <c r="L296">
        <f t="shared" si="39"/>
        <v>8600</v>
      </c>
    </row>
    <row r="297" spans="1:12">
      <c r="A297" s="15">
        <v>3006</v>
      </c>
      <c r="B297" s="16" t="s">
        <v>264</v>
      </c>
      <c r="C297" s="17">
        <v>1032</v>
      </c>
      <c r="D297" s="18" t="s">
        <v>227</v>
      </c>
      <c r="E297" s="19">
        <v>30750</v>
      </c>
      <c r="F297" s="20">
        <v>0</v>
      </c>
      <c r="G297" s="21">
        <f>E297*(1-F297)/5</f>
        <v>6150</v>
      </c>
      <c r="H297" s="22">
        <v>0.39829999999999999</v>
      </c>
      <c r="I297" s="23">
        <f t="shared" si="42"/>
        <v>8600</v>
      </c>
      <c r="J297">
        <f t="shared" si="37"/>
        <v>3006</v>
      </c>
      <c r="K297" t="str">
        <f t="shared" si="38"/>
        <v>LISTA1</v>
      </c>
      <c r="L297">
        <f t="shared" si="39"/>
        <v>8600</v>
      </c>
    </row>
    <row r="298" spans="1:12">
      <c r="A298" s="15">
        <v>3007</v>
      </c>
      <c r="B298" s="16" t="s">
        <v>265</v>
      </c>
      <c r="C298" s="17">
        <v>1032</v>
      </c>
      <c r="D298" s="18" t="s">
        <v>227</v>
      </c>
      <c r="E298" s="19">
        <v>27250</v>
      </c>
      <c r="F298" s="20">
        <v>0</v>
      </c>
      <c r="G298" s="21">
        <f>E298*(1-F298)/5</f>
        <v>5450</v>
      </c>
      <c r="H298" s="22">
        <v>0.4</v>
      </c>
      <c r="I298" s="23">
        <f t="shared" si="42"/>
        <v>7630</v>
      </c>
      <c r="J298">
        <f t="shared" si="37"/>
        <v>3007</v>
      </c>
      <c r="K298" t="str">
        <f t="shared" si="38"/>
        <v>LISTA1</v>
      </c>
      <c r="L298">
        <f t="shared" si="39"/>
        <v>7630</v>
      </c>
    </row>
    <row r="299" spans="1:12">
      <c r="A299" s="15">
        <v>3095</v>
      </c>
      <c r="B299" s="16" t="s">
        <v>266</v>
      </c>
      <c r="C299" s="17">
        <v>1032</v>
      </c>
      <c r="D299" s="18" t="s">
        <v>227</v>
      </c>
      <c r="E299" s="19">
        <v>42200</v>
      </c>
      <c r="F299" s="20">
        <v>0</v>
      </c>
      <c r="G299" s="21">
        <f>E299*(1-F299)/5</f>
        <v>8440</v>
      </c>
      <c r="H299" s="22">
        <v>0.40050000000000002</v>
      </c>
      <c r="I299" s="23">
        <f t="shared" si="42"/>
        <v>11820</v>
      </c>
      <c r="J299">
        <f t="shared" si="37"/>
        <v>3095</v>
      </c>
      <c r="K299" t="str">
        <f t="shared" si="38"/>
        <v>LISTA1</v>
      </c>
      <c r="L299">
        <f t="shared" si="39"/>
        <v>11820</v>
      </c>
    </row>
    <row r="300" spans="1:12">
      <c r="A300" s="15">
        <v>3125</v>
      </c>
      <c r="B300" s="16" t="s">
        <v>267</v>
      </c>
      <c r="C300" s="17">
        <v>1032</v>
      </c>
      <c r="D300" s="18" t="s">
        <v>227</v>
      </c>
      <c r="E300" s="19">
        <v>38500</v>
      </c>
      <c r="F300" s="20">
        <v>0</v>
      </c>
      <c r="G300" s="21">
        <f>E300*(1-F300)/5</f>
        <v>7700</v>
      </c>
      <c r="H300" s="22">
        <v>0.3987</v>
      </c>
      <c r="I300" s="23">
        <f t="shared" si="42"/>
        <v>10770</v>
      </c>
      <c r="J300">
        <f t="shared" si="37"/>
        <v>3125</v>
      </c>
      <c r="K300" t="str">
        <f t="shared" si="38"/>
        <v>LISTA1</v>
      </c>
      <c r="L300">
        <f t="shared" si="39"/>
        <v>10770</v>
      </c>
    </row>
    <row r="301" spans="1:12">
      <c r="A301" s="15">
        <v>4889</v>
      </c>
      <c r="B301" s="16" t="s">
        <v>268</v>
      </c>
      <c r="C301" s="17">
        <v>1032</v>
      </c>
      <c r="D301" s="18" t="s">
        <v>227</v>
      </c>
      <c r="E301" s="19">
        <v>55020</v>
      </c>
      <c r="F301" s="20">
        <v>0</v>
      </c>
      <c r="G301" s="21">
        <f>E301*(1-F301)/6</f>
        <v>9170</v>
      </c>
      <c r="H301" s="22">
        <v>0.39910000000000001</v>
      </c>
      <c r="I301" s="23">
        <f t="shared" si="42"/>
        <v>12830</v>
      </c>
      <c r="J301">
        <f t="shared" si="37"/>
        <v>4889</v>
      </c>
      <c r="K301" t="str">
        <f t="shared" si="38"/>
        <v>LISTA1</v>
      </c>
      <c r="L301">
        <f t="shared" si="39"/>
        <v>12830</v>
      </c>
    </row>
    <row r="302" spans="1:12">
      <c r="A302" s="15">
        <v>4898</v>
      </c>
      <c r="B302" s="16" t="s">
        <v>269</v>
      </c>
      <c r="C302" s="17">
        <v>1032</v>
      </c>
      <c r="D302" s="18" t="s">
        <v>227</v>
      </c>
      <c r="E302" s="19">
        <v>40872</v>
      </c>
      <c r="F302" s="20">
        <v>0</v>
      </c>
      <c r="G302" s="21">
        <f>E302*(1-F302)/6</f>
        <v>6812</v>
      </c>
      <c r="H302" s="22">
        <v>0.47089999999999999</v>
      </c>
      <c r="I302" s="23">
        <f>+ROUND((G302*H302)+G302,0)</f>
        <v>10020</v>
      </c>
      <c r="J302">
        <f t="shared" si="37"/>
        <v>4898</v>
      </c>
      <c r="K302" t="str">
        <f t="shared" si="38"/>
        <v>LISTA1</v>
      </c>
      <c r="L302">
        <f t="shared" si="39"/>
        <v>10020</v>
      </c>
    </row>
    <row r="303" spans="1:12">
      <c r="A303" s="15">
        <v>3126</v>
      </c>
      <c r="B303" s="16" t="s">
        <v>270</v>
      </c>
      <c r="C303" s="17">
        <v>1032</v>
      </c>
      <c r="D303" s="18" t="s">
        <v>227</v>
      </c>
      <c r="E303" s="19">
        <v>43800</v>
      </c>
      <c r="F303" s="20">
        <v>0</v>
      </c>
      <c r="G303" s="21">
        <f>E303*(1-F303)/6</f>
        <v>7300</v>
      </c>
      <c r="H303" s="22">
        <v>0.41089999999999999</v>
      </c>
      <c r="I303" s="23">
        <f t="shared" si="42"/>
        <v>10300</v>
      </c>
      <c r="J303">
        <f t="shared" si="37"/>
        <v>3126</v>
      </c>
      <c r="K303" t="str">
        <f t="shared" si="38"/>
        <v>LISTA1</v>
      </c>
      <c r="L303">
        <f t="shared" si="39"/>
        <v>10300</v>
      </c>
    </row>
    <row r="304" spans="1:12">
      <c r="A304" s="15">
        <v>3457</v>
      </c>
      <c r="B304" s="16" t="s">
        <v>271</v>
      </c>
      <c r="C304" s="17">
        <v>1032</v>
      </c>
      <c r="D304" s="18" t="s">
        <v>227</v>
      </c>
      <c r="E304" s="19">
        <v>43290</v>
      </c>
      <c r="F304" s="20">
        <v>0</v>
      </c>
      <c r="G304" s="21">
        <f>E304*(1-F304)/6</f>
        <v>7215</v>
      </c>
      <c r="H304" s="22">
        <v>0.41370000000000001</v>
      </c>
      <c r="I304" s="23">
        <f>+ROUND((G304*H304)+G304,0)</f>
        <v>10200</v>
      </c>
      <c r="J304">
        <f t="shared" si="37"/>
        <v>3457</v>
      </c>
      <c r="K304" t="str">
        <f t="shared" si="38"/>
        <v>LISTA1</v>
      </c>
      <c r="L304">
        <f t="shared" si="39"/>
        <v>10200</v>
      </c>
    </row>
    <row r="305" spans="1:12">
      <c r="A305" s="7" t="s">
        <v>272</v>
      </c>
      <c r="B305" s="8"/>
      <c r="C305" s="8"/>
      <c r="D305" s="9"/>
      <c r="E305" s="10"/>
      <c r="F305" s="10"/>
      <c r="G305" s="10"/>
      <c r="H305" s="44"/>
      <c r="I305" s="13"/>
      <c r="J305" t="str">
        <f t="shared" si="37"/>
        <v/>
      </c>
      <c r="K305" t="str">
        <f t="shared" si="38"/>
        <v/>
      </c>
      <c r="L305" t="str">
        <f t="shared" si="39"/>
        <v/>
      </c>
    </row>
    <row r="306" spans="1:12">
      <c r="A306" s="15">
        <v>3075</v>
      </c>
      <c r="B306" s="16" t="s">
        <v>273</v>
      </c>
      <c r="C306" s="17">
        <v>1032</v>
      </c>
      <c r="D306" s="18" t="s">
        <v>227</v>
      </c>
      <c r="E306" s="19">
        <v>78630</v>
      </c>
      <c r="F306" s="20">
        <v>0</v>
      </c>
      <c r="G306" s="21">
        <f>E306*(1-F306)/15</f>
        <v>5242</v>
      </c>
      <c r="H306" s="22">
        <v>0.4</v>
      </c>
      <c r="I306" s="23">
        <f t="shared" ref="I306:I313" si="43">+ROUND((G306*H306)+G306,0)</f>
        <v>7339</v>
      </c>
      <c r="J306">
        <f t="shared" si="37"/>
        <v>3075</v>
      </c>
      <c r="K306" t="str">
        <f t="shared" si="38"/>
        <v>LISTA1</v>
      </c>
      <c r="L306">
        <f t="shared" si="39"/>
        <v>7339</v>
      </c>
    </row>
    <row r="307" spans="1:12">
      <c r="A307" s="48">
        <v>4954</v>
      </c>
      <c r="B307" s="49" t="s">
        <v>274</v>
      </c>
      <c r="C307" s="17">
        <v>1032</v>
      </c>
      <c r="D307" s="18" t="s">
        <v>227</v>
      </c>
      <c r="E307" s="19">
        <v>78630</v>
      </c>
      <c r="F307" s="20">
        <v>0</v>
      </c>
      <c r="G307" s="21">
        <f>E307*(1-F307)/15</f>
        <v>5242</v>
      </c>
      <c r="H307" s="22">
        <v>0.4</v>
      </c>
      <c r="I307" s="23">
        <f t="shared" si="43"/>
        <v>7339</v>
      </c>
      <c r="J307">
        <f t="shared" si="37"/>
        <v>4954</v>
      </c>
      <c r="K307" t="str">
        <f t="shared" si="38"/>
        <v>LISTA1</v>
      </c>
      <c r="L307">
        <f t="shared" si="39"/>
        <v>7339</v>
      </c>
    </row>
    <row r="308" spans="1:12">
      <c r="A308" s="15">
        <v>3349</v>
      </c>
      <c r="B308" s="16" t="s">
        <v>275</v>
      </c>
      <c r="C308" s="17">
        <v>1032</v>
      </c>
      <c r="D308" s="18" t="s">
        <v>227</v>
      </c>
      <c r="E308" s="19">
        <v>78630</v>
      </c>
      <c r="F308" s="20">
        <v>0</v>
      </c>
      <c r="G308" s="21">
        <f>E308*(1-F308)/15</f>
        <v>5242</v>
      </c>
      <c r="H308" s="22">
        <v>0.4</v>
      </c>
      <c r="I308" s="23">
        <f t="shared" si="43"/>
        <v>7339</v>
      </c>
      <c r="J308">
        <f t="shared" si="37"/>
        <v>3349</v>
      </c>
      <c r="K308" t="str">
        <f t="shared" si="38"/>
        <v>LISTA1</v>
      </c>
      <c r="L308">
        <f t="shared" si="39"/>
        <v>7339</v>
      </c>
    </row>
    <row r="309" spans="1:12">
      <c r="A309" s="15">
        <v>3076</v>
      </c>
      <c r="B309" s="16" t="s">
        <v>276</v>
      </c>
      <c r="C309" s="17">
        <v>1032</v>
      </c>
      <c r="D309" s="18" t="s">
        <v>227</v>
      </c>
      <c r="E309" s="19">
        <v>70400</v>
      </c>
      <c r="F309" s="20">
        <v>0</v>
      </c>
      <c r="G309" s="21">
        <f>E309*(1-F309)/10</f>
        <v>7040</v>
      </c>
      <c r="H309" s="22">
        <v>0.40050000000000002</v>
      </c>
      <c r="I309" s="23">
        <f t="shared" si="43"/>
        <v>9860</v>
      </c>
      <c r="J309">
        <f t="shared" si="37"/>
        <v>3076</v>
      </c>
      <c r="K309" t="str">
        <f t="shared" si="38"/>
        <v>LISTA1</v>
      </c>
      <c r="L309">
        <f t="shared" si="39"/>
        <v>9860</v>
      </c>
    </row>
    <row r="310" spans="1:12">
      <c r="A310" s="15">
        <v>3077</v>
      </c>
      <c r="B310" s="16" t="s">
        <v>277</v>
      </c>
      <c r="C310" s="17">
        <v>1032</v>
      </c>
      <c r="D310" s="18" t="s">
        <v>227</v>
      </c>
      <c r="E310" s="19">
        <v>63360</v>
      </c>
      <c r="F310" s="20">
        <v>0</v>
      </c>
      <c r="G310" s="21">
        <f>E310*(1-F310)/9</f>
        <v>7040</v>
      </c>
      <c r="H310" s="22">
        <v>0.40050000000000002</v>
      </c>
      <c r="I310" s="23">
        <f t="shared" si="43"/>
        <v>9860</v>
      </c>
      <c r="J310">
        <f t="shared" si="37"/>
        <v>3077</v>
      </c>
      <c r="K310" t="str">
        <f t="shared" si="38"/>
        <v>LISTA1</v>
      </c>
      <c r="L310">
        <f t="shared" si="39"/>
        <v>9860</v>
      </c>
    </row>
    <row r="311" spans="1:12">
      <c r="A311" s="15">
        <v>4263</v>
      </c>
      <c r="B311" s="16" t="s">
        <v>278</v>
      </c>
      <c r="C311" s="17">
        <v>1032</v>
      </c>
      <c r="D311" s="18" t="s">
        <v>227</v>
      </c>
      <c r="E311" s="19">
        <v>44790</v>
      </c>
      <c r="F311" s="20">
        <v>0</v>
      </c>
      <c r="G311" s="21">
        <f>E311*(1-F311)/15</f>
        <v>2986</v>
      </c>
      <c r="H311" s="22">
        <v>0.58740000000000003</v>
      </c>
      <c r="I311" s="23">
        <f>+ROUND((G311*H311)+G311,0)</f>
        <v>4740</v>
      </c>
      <c r="J311">
        <f t="shared" si="37"/>
        <v>4263</v>
      </c>
      <c r="K311" t="str">
        <f t="shared" si="38"/>
        <v>LISTA1</v>
      </c>
      <c r="L311">
        <f t="shared" si="39"/>
        <v>4740</v>
      </c>
    </row>
    <row r="312" spans="1:12">
      <c r="A312" s="50">
        <v>4983</v>
      </c>
      <c r="B312" s="49" t="s">
        <v>279</v>
      </c>
      <c r="C312" s="17">
        <v>1032</v>
      </c>
      <c r="D312" s="18" t="s">
        <v>227</v>
      </c>
      <c r="E312" s="51">
        <v>44790</v>
      </c>
      <c r="F312" s="52">
        <v>0</v>
      </c>
      <c r="G312" s="21">
        <f>E312*(1-F312)/15</f>
        <v>2986</v>
      </c>
      <c r="H312" s="53">
        <v>0.58740000000000003</v>
      </c>
      <c r="I312" s="54">
        <f t="shared" si="43"/>
        <v>4740</v>
      </c>
      <c r="J312">
        <f t="shared" si="37"/>
        <v>4983</v>
      </c>
      <c r="K312" t="str">
        <f t="shared" si="38"/>
        <v>LISTA1</v>
      </c>
      <c r="L312">
        <f t="shared" si="39"/>
        <v>4740</v>
      </c>
    </row>
    <row r="313" spans="1:12">
      <c r="A313" s="50">
        <v>4984</v>
      </c>
      <c r="B313" s="49" t="s">
        <v>280</v>
      </c>
      <c r="C313" s="17">
        <v>1032</v>
      </c>
      <c r="D313" s="18" t="s">
        <v>227</v>
      </c>
      <c r="E313" s="51">
        <v>44790</v>
      </c>
      <c r="F313" s="52">
        <v>0</v>
      </c>
      <c r="G313" s="21">
        <f>E313*(1-F313)/15</f>
        <v>2986</v>
      </c>
      <c r="H313" s="53">
        <v>0.58740000000000003</v>
      </c>
      <c r="I313" s="54">
        <f t="shared" si="43"/>
        <v>4740</v>
      </c>
      <c r="J313">
        <f t="shared" si="37"/>
        <v>4984</v>
      </c>
      <c r="K313" t="str">
        <f t="shared" si="38"/>
        <v>LISTA1</v>
      </c>
      <c r="L313">
        <f t="shared" si="39"/>
        <v>4740</v>
      </c>
    </row>
    <row r="314" spans="1:12">
      <c r="A314" s="7" t="s">
        <v>281</v>
      </c>
      <c r="B314" s="8"/>
      <c r="C314" s="8"/>
      <c r="D314" s="9"/>
      <c r="E314" s="10"/>
      <c r="F314" s="10"/>
      <c r="G314" s="10"/>
      <c r="H314" s="44"/>
      <c r="I314" s="13"/>
      <c r="J314" t="str">
        <f t="shared" si="37"/>
        <v/>
      </c>
      <c r="K314" t="str">
        <f t="shared" si="38"/>
        <v/>
      </c>
      <c r="L314" t="str">
        <f t="shared" si="39"/>
        <v/>
      </c>
    </row>
    <row r="315" spans="1:12">
      <c r="A315" s="15">
        <v>4945</v>
      </c>
      <c r="B315" s="16" t="s">
        <v>282</v>
      </c>
      <c r="C315" s="17">
        <v>1001</v>
      </c>
      <c r="D315" s="18" t="s">
        <v>15</v>
      </c>
      <c r="E315" s="101">
        <v>38920</v>
      </c>
      <c r="F315" s="20">
        <v>0</v>
      </c>
      <c r="G315" s="21">
        <f>E315*(1-F315)/5</f>
        <v>7784</v>
      </c>
      <c r="H315" s="22">
        <v>0.35</v>
      </c>
      <c r="I315" s="23">
        <f t="shared" ref="I315:I327" si="44">+ROUND((G315*H315)+G315,0)</f>
        <v>10508</v>
      </c>
      <c r="J315" t="str">
        <f t="shared" si="37"/>
        <v>004945.1001</v>
      </c>
      <c r="K315" t="str">
        <f t="shared" si="38"/>
        <v>LISTA1</v>
      </c>
      <c r="L315">
        <f t="shared" si="39"/>
        <v>10508</v>
      </c>
    </row>
    <row r="316" spans="1:12">
      <c r="A316" s="15">
        <v>4466</v>
      </c>
      <c r="B316" s="16" t="s">
        <v>283</v>
      </c>
      <c r="C316" s="17">
        <v>1001</v>
      </c>
      <c r="D316" s="18" t="s">
        <v>15</v>
      </c>
      <c r="E316" s="19">
        <v>32915</v>
      </c>
      <c r="F316" s="20">
        <v>0</v>
      </c>
      <c r="G316" s="21">
        <f t="shared" ref="G316:G324" si="45">E316*(1-F316)/5</f>
        <v>6583</v>
      </c>
      <c r="H316" s="22">
        <v>0.35039999999999999</v>
      </c>
      <c r="I316" s="23">
        <f t="shared" si="44"/>
        <v>8890</v>
      </c>
      <c r="J316" t="str">
        <f t="shared" si="37"/>
        <v>004466.1001</v>
      </c>
      <c r="K316" t="str">
        <f t="shared" si="38"/>
        <v>LISTA1</v>
      </c>
      <c r="L316">
        <f t="shared" si="39"/>
        <v>8890</v>
      </c>
    </row>
    <row r="317" spans="1:12">
      <c r="A317" s="15">
        <v>4465</v>
      </c>
      <c r="B317" s="16" t="s">
        <v>544</v>
      </c>
      <c r="C317" s="17">
        <v>1001</v>
      </c>
      <c r="D317" s="18" t="s">
        <v>15</v>
      </c>
      <c r="E317" s="19">
        <v>26020</v>
      </c>
      <c r="F317" s="20">
        <v>0</v>
      </c>
      <c r="G317" s="21">
        <f t="shared" ref="G317" si="46">E317*(1-F317)/5</f>
        <v>5204</v>
      </c>
      <c r="H317" s="22">
        <v>0.3644</v>
      </c>
      <c r="I317" s="23">
        <f t="shared" ref="I317" si="47">+ROUND((G317*H317)+G317,0)</f>
        <v>7100</v>
      </c>
      <c r="J317" t="str">
        <f t="shared" si="37"/>
        <v>004465.1001</v>
      </c>
      <c r="K317" t="str">
        <f t="shared" si="38"/>
        <v>LISTA1</v>
      </c>
      <c r="L317">
        <f t="shared" si="39"/>
        <v>7100</v>
      </c>
    </row>
    <row r="318" spans="1:12">
      <c r="A318" s="15">
        <v>4946</v>
      </c>
      <c r="B318" s="16" t="s">
        <v>284</v>
      </c>
      <c r="C318" s="17">
        <v>1001</v>
      </c>
      <c r="D318" s="18" t="s">
        <v>15</v>
      </c>
      <c r="E318" s="19">
        <v>24100</v>
      </c>
      <c r="F318" s="20">
        <v>0</v>
      </c>
      <c r="G318" s="21">
        <f t="shared" si="45"/>
        <v>4820</v>
      </c>
      <c r="H318" s="22">
        <v>0.55600000000000005</v>
      </c>
      <c r="I318" s="23">
        <f>+ROUND((G318*H318)+G318,0)</f>
        <v>7500</v>
      </c>
      <c r="J318" t="str">
        <f t="shared" si="37"/>
        <v>004946.1001</v>
      </c>
      <c r="K318" t="str">
        <f t="shared" si="38"/>
        <v>LISTA1</v>
      </c>
      <c r="L318">
        <f t="shared" si="39"/>
        <v>7500</v>
      </c>
    </row>
    <row r="319" spans="1:12">
      <c r="A319" s="15">
        <v>4948</v>
      </c>
      <c r="B319" s="16" t="s">
        <v>285</v>
      </c>
      <c r="C319" s="17">
        <v>1001</v>
      </c>
      <c r="D319" s="18" t="s">
        <v>15</v>
      </c>
      <c r="E319" s="19">
        <v>24000</v>
      </c>
      <c r="F319" s="20">
        <v>0</v>
      </c>
      <c r="G319" s="21">
        <f t="shared" si="45"/>
        <v>4800</v>
      </c>
      <c r="H319" s="22">
        <v>0.35410000000000003</v>
      </c>
      <c r="I319" s="23">
        <f>+ROUND((G319*H319)+G319,0)</f>
        <v>6500</v>
      </c>
      <c r="J319" t="str">
        <f t="shared" si="37"/>
        <v>004948.1001</v>
      </c>
      <c r="K319" t="str">
        <f t="shared" si="38"/>
        <v>LISTA1</v>
      </c>
      <c r="L319">
        <f t="shared" si="39"/>
        <v>6500</v>
      </c>
    </row>
    <row r="320" spans="1:12">
      <c r="A320" s="15">
        <v>4890</v>
      </c>
      <c r="B320" s="16" t="s">
        <v>286</v>
      </c>
      <c r="C320" s="17">
        <v>1001</v>
      </c>
      <c r="D320" s="18" t="s">
        <v>15</v>
      </c>
      <c r="E320" s="19">
        <v>17500</v>
      </c>
      <c r="F320" s="20">
        <v>0</v>
      </c>
      <c r="G320" s="21">
        <f t="shared" si="45"/>
        <v>3500</v>
      </c>
      <c r="H320" s="22">
        <v>0.41420000000000001</v>
      </c>
      <c r="I320" s="23">
        <f>+ROUND((G320*H320)+G320,0)</f>
        <v>4950</v>
      </c>
      <c r="J320" t="str">
        <f t="shared" si="37"/>
        <v>004890.1001</v>
      </c>
      <c r="K320" t="str">
        <f t="shared" si="38"/>
        <v>LISTA1</v>
      </c>
      <c r="L320">
        <f t="shared" si="39"/>
        <v>4950</v>
      </c>
    </row>
    <row r="321" spans="1:12">
      <c r="A321" s="15">
        <v>4891</v>
      </c>
      <c r="B321" s="16" t="s">
        <v>287</v>
      </c>
      <c r="C321" s="17">
        <v>1001</v>
      </c>
      <c r="D321" s="18" t="s">
        <v>15</v>
      </c>
      <c r="E321" s="19">
        <v>18105</v>
      </c>
      <c r="F321" s="20">
        <v>0</v>
      </c>
      <c r="G321" s="21">
        <f t="shared" si="45"/>
        <v>3621</v>
      </c>
      <c r="H321" s="22">
        <v>0.35289999999999999</v>
      </c>
      <c r="I321" s="23">
        <f t="shared" si="44"/>
        <v>4899</v>
      </c>
      <c r="J321" t="str">
        <f t="shared" si="37"/>
        <v>004891.1001</v>
      </c>
      <c r="K321" t="str">
        <f t="shared" si="38"/>
        <v>LISTA1</v>
      </c>
      <c r="L321">
        <f t="shared" si="39"/>
        <v>4899</v>
      </c>
    </row>
    <row r="322" spans="1:12">
      <c r="A322" s="15">
        <v>4892</v>
      </c>
      <c r="B322" s="16" t="s">
        <v>288</v>
      </c>
      <c r="C322" s="17">
        <v>1001</v>
      </c>
      <c r="D322" s="18" t="s">
        <v>15</v>
      </c>
      <c r="E322" s="19">
        <v>19500</v>
      </c>
      <c r="F322" s="20">
        <v>0</v>
      </c>
      <c r="G322" s="21">
        <f t="shared" si="45"/>
        <v>3900</v>
      </c>
      <c r="H322" s="22">
        <v>0.35899999999999999</v>
      </c>
      <c r="I322" s="23">
        <f t="shared" si="44"/>
        <v>5300</v>
      </c>
      <c r="J322" t="str">
        <f t="shared" si="37"/>
        <v>004892.1001</v>
      </c>
      <c r="K322" t="str">
        <f t="shared" si="38"/>
        <v>LISTA1</v>
      </c>
      <c r="L322">
        <f t="shared" si="39"/>
        <v>5300</v>
      </c>
    </row>
    <row r="323" spans="1:12">
      <c r="A323" s="15">
        <v>4868</v>
      </c>
      <c r="B323" s="16" t="s">
        <v>543</v>
      </c>
      <c r="C323" s="17">
        <v>1001</v>
      </c>
      <c r="D323" s="18" t="s">
        <v>15</v>
      </c>
      <c r="E323" s="19">
        <v>24005</v>
      </c>
      <c r="F323" s="20">
        <v>0</v>
      </c>
      <c r="G323" s="21">
        <f t="shared" ref="G323" si="48">E323*(1-F323)/5</f>
        <v>4801</v>
      </c>
      <c r="H323" s="22">
        <v>0.3498</v>
      </c>
      <c r="I323" s="23">
        <f t="shared" ref="I323" si="49">+ROUND((G323*H323)+G323,0)</f>
        <v>6480</v>
      </c>
      <c r="J323" t="str">
        <f t="shared" si="37"/>
        <v>004868.1001</v>
      </c>
      <c r="K323" t="str">
        <f t="shared" si="38"/>
        <v>LISTA1</v>
      </c>
      <c r="L323">
        <f t="shared" si="39"/>
        <v>6480</v>
      </c>
    </row>
    <row r="324" spans="1:12">
      <c r="A324" s="15">
        <v>3950</v>
      </c>
      <c r="B324" s="16" t="s">
        <v>289</v>
      </c>
      <c r="C324" s="17">
        <v>1001</v>
      </c>
      <c r="D324" s="18" t="s">
        <v>15</v>
      </c>
      <c r="E324" s="19">
        <v>35150</v>
      </c>
      <c r="F324" s="20">
        <v>0</v>
      </c>
      <c r="G324" s="21">
        <f t="shared" si="45"/>
        <v>7030</v>
      </c>
      <c r="H324" s="22">
        <v>0.3513</v>
      </c>
      <c r="I324" s="23">
        <f t="shared" si="44"/>
        <v>9500</v>
      </c>
      <c r="J324" t="str">
        <f t="shared" si="37"/>
        <v>003950.1001</v>
      </c>
      <c r="K324" t="str">
        <f t="shared" si="38"/>
        <v>LISTA1</v>
      </c>
      <c r="L324">
        <f t="shared" si="39"/>
        <v>9500</v>
      </c>
    </row>
    <row r="325" spans="1:12">
      <c r="A325" s="15">
        <v>4895</v>
      </c>
      <c r="B325" s="16" t="s">
        <v>290</v>
      </c>
      <c r="C325" s="17">
        <v>1001</v>
      </c>
      <c r="D325" s="18" t="s">
        <v>15</v>
      </c>
      <c r="E325" s="19">
        <v>34540</v>
      </c>
      <c r="F325" s="20">
        <v>0</v>
      </c>
      <c r="G325" s="21">
        <f>E325*(1-F325)/10</f>
        <v>3454</v>
      </c>
      <c r="H325" s="22">
        <v>0.36080000000000001</v>
      </c>
      <c r="I325" s="23">
        <f t="shared" si="44"/>
        <v>4700</v>
      </c>
      <c r="J325" t="str">
        <f t="shared" si="37"/>
        <v>004895.1001</v>
      </c>
      <c r="K325" t="str">
        <f t="shared" si="38"/>
        <v>LISTA1</v>
      </c>
      <c r="L325">
        <f t="shared" si="39"/>
        <v>4700</v>
      </c>
    </row>
    <row r="326" spans="1:12">
      <c r="A326" s="15">
        <v>4896</v>
      </c>
      <c r="B326" s="16" t="s">
        <v>291</v>
      </c>
      <c r="C326" s="17">
        <v>1001</v>
      </c>
      <c r="D326" s="18" t="s">
        <v>15</v>
      </c>
      <c r="E326" s="19">
        <v>21850</v>
      </c>
      <c r="F326" s="20">
        <v>0</v>
      </c>
      <c r="G326" s="21">
        <f>E326*(1-F326)/10</f>
        <v>2185</v>
      </c>
      <c r="H326" s="22">
        <v>0.37290000000000001</v>
      </c>
      <c r="I326" s="23">
        <f t="shared" si="44"/>
        <v>3000</v>
      </c>
      <c r="J326" t="str">
        <f t="shared" ref="J326:J389" si="50">IF(ISNUMBER(A326), IF(C326=1032, A326, "00" &amp; A326 &amp; "." &amp; C326), "")</f>
        <v>004896.1001</v>
      </c>
      <c r="K326" t="str">
        <f t="shared" ref="K326:K389" si="51">IF(J326="","","LISTA1")</f>
        <v>LISTA1</v>
      </c>
      <c r="L326">
        <f t="shared" ref="L326:L389" si="52">IF(J326="","",I326)</f>
        <v>3000</v>
      </c>
    </row>
    <row r="327" spans="1:12">
      <c r="A327" s="15">
        <v>4897</v>
      </c>
      <c r="B327" s="16" t="s">
        <v>292</v>
      </c>
      <c r="C327" s="17">
        <v>1001</v>
      </c>
      <c r="D327" s="18" t="s">
        <v>15</v>
      </c>
      <c r="E327" s="19">
        <v>61290</v>
      </c>
      <c r="F327" s="20">
        <v>0</v>
      </c>
      <c r="G327" s="21">
        <f>E327*(1-F327)/15</f>
        <v>4086</v>
      </c>
      <c r="H327" s="22">
        <v>0.35099999999999998</v>
      </c>
      <c r="I327" s="23">
        <f t="shared" si="44"/>
        <v>5520</v>
      </c>
      <c r="J327" t="str">
        <f t="shared" si="50"/>
        <v>004897.1001</v>
      </c>
      <c r="K327" t="str">
        <f t="shared" si="51"/>
        <v>LISTA1</v>
      </c>
      <c r="L327">
        <f t="shared" si="52"/>
        <v>5520</v>
      </c>
    </row>
    <row r="328" spans="1:12">
      <c r="A328" s="7" t="s">
        <v>293</v>
      </c>
      <c r="B328" s="8"/>
      <c r="C328" s="8"/>
      <c r="D328" s="9"/>
      <c r="E328" s="10"/>
      <c r="F328" s="10"/>
      <c r="G328" s="10"/>
      <c r="H328" s="44"/>
      <c r="I328" s="13"/>
      <c r="J328" t="str">
        <f t="shared" si="50"/>
        <v/>
      </c>
      <c r="K328" t="str">
        <f t="shared" si="51"/>
        <v/>
      </c>
      <c r="L328" t="str">
        <f t="shared" si="52"/>
        <v/>
      </c>
    </row>
    <row r="329" spans="1:12">
      <c r="A329" s="15">
        <v>2529</v>
      </c>
      <c r="B329" s="16" t="s">
        <v>294</v>
      </c>
      <c r="C329" s="17">
        <v>1001</v>
      </c>
      <c r="D329" s="18" t="s">
        <v>15</v>
      </c>
      <c r="E329" s="19">
        <v>59085</v>
      </c>
      <c r="F329" s="20">
        <v>0</v>
      </c>
      <c r="G329" s="21">
        <f>E329*(1-F329)/30</f>
        <v>1969.5</v>
      </c>
      <c r="H329" s="22">
        <v>0.39150000000000001</v>
      </c>
      <c r="I329" s="23">
        <f>+ROUND((G329*H329)+G329,0)</f>
        <v>2741</v>
      </c>
      <c r="J329" t="str">
        <f t="shared" si="50"/>
        <v>002529.1001</v>
      </c>
      <c r="K329" t="str">
        <f t="shared" si="51"/>
        <v>LISTA1</v>
      </c>
      <c r="L329">
        <f t="shared" si="52"/>
        <v>2741</v>
      </c>
    </row>
    <row r="330" spans="1:12">
      <c r="A330" s="15">
        <v>4262</v>
      </c>
      <c r="B330" s="16" t="s">
        <v>295</v>
      </c>
      <c r="C330" s="17">
        <v>1001</v>
      </c>
      <c r="D330" s="18" t="s">
        <v>15</v>
      </c>
      <c r="E330" s="19">
        <v>40610</v>
      </c>
      <c r="F330" s="20">
        <v>0</v>
      </c>
      <c r="G330" s="21">
        <f>E330*(1-F330)/30</f>
        <v>1353.6666666666667</v>
      </c>
      <c r="H330" s="22">
        <v>0.3821</v>
      </c>
      <c r="I330" s="23">
        <f>+ROUND((G330*H330)+G330,0)</f>
        <v>1871</v>
      </c>
      <c r="J330" t="str">
        <f t="shared" si="50"/>
        <v>004262.1001</v>
      </c>
      <c r="K330" t="str">
        <f t="shared" si="51"/>
        <v>LISTA1</v>
      </c>
      <c r="L330">
        <f t="shared" si="52"/>
        <v>1871</v>
      </c>
    </row>
    <row r="331" spans="1:12">
      <c r="A331" s="15">
        <v>2455</v>
      </c>
      <c r="B331" s="16" t="s">
        <v>296</v>
      </c>
      <c r="C331" s="17">
        <v>1001</v>
      </c>
      <c r="D331" s="18" t="s">
        <v>15</v>
      </c>
      <c r="E331" s="19">
        <v>42360</v>
      </c>
      <c r="F331" s="20">
        <v>0</v>
      </c>
      <c r="G331" s="21">
        <f>E331*(1-F331)/30</f>
        <v>1412</v>
      </c>
      <c r="H331" s="22">
        <v>0.37390000000000001</v>
      </c>
      <c r="I331" s="23">
        <f>+ROUND((G331*H331)+G331,0)</f>
        <v>1940</v>
      </c>
      <c r="J331" t="str">
        <f t="shared" si="50"/>
        <v>002455.1001</v>
      </c>
      <c r="K331" t="str">
        <f t="shared" si="51"/>
        <v>LISTA1</v>
      </c>
      <c r="L331">
        <f t="shared" si="52"/>
        <v>1940</v>
      </c>
    </row>
    <row r="332" spans="1:12">
      <c r="A332" s="15">
        <v>3455</v>
      </c>
      <c r="B332" s="16" t="s">
        <v>297</v>
      </c>
      <c r="C332" s="17">
        <v>1001</v>
      </c>
      <c r="D332" s="18" t="s">
        <v>15</v>
      </c>
      <c r="E332" s="19">
        <v>38310</v>
      </c>
      <c r="F332" s="20">
        <v>0</v>
      </c>
      <c r="G332" s="21">
        <f>E332*(1-F332)/30</f>
        <v>1277</v>
      </c>
      <c r="H332" s="22">
        <v>0.39379999999999998</v>
      </c>
      <c r="I332" s="23">
        <f>+ROUND((G332*H332)+G332,0)</f>
        <v>1780</v>
      </c>
      <c r="J332" t="str">
        <f t="shared" si="50"/>
        <v>003455.1001</v>
      </c>
      <c r="K332" t="str">
        <f t="shared" si="51"/>
        <v>LISTA1</v>
      </c>
      <c r="L332">
        <f t="shared" si="52"/>
        <v>1780</v>
      </c>
    </row>
    <row r="333" spans="1:12">
      <c r="A333" s="15">
        <v>3456</v>
      </c>
      <c r="B333" s="16" t="s">
        <v>298</v>
      </c>
      <c r="C333" s="17">
        <v>1001</v>
      </c>
      <c r="D333" s="18" t="s">
        <v>15</v>
      </c>
      <c r="E333" s="19">
        <v>38310</v>
      </c>
      <c r="F333" s="20">
        <v>0</v>
      </c>
      <c r="G333" s="21">
        <f>E333*(1-F333)/30</f>
        <v>1277</v>
      </c>
      <c r="H333" s="22">
        <v>0.39379999999999998</v>
      </c>
      <c r="I333" s="23">
        <f>+ROUND((G333*H333)+G333,0)</f>
        <v>1780</v>
      </c>
      <c r="J333" t="str">
        <f t="shared" si="50"/>
        <v>003456.1001</v>
      </c>
      <c r="K333" t="str">
        <f t="shared" si="51"/>
        <v>LISTA1</v>
      </c>
      <c r="L333">
        <f t="shared" si="52"/>
        <v>1780</v>
      </c>
    </row>
    <row r="334" spans="1:12">
      <c r="A334" s="7" t="s">
        <v>299</v>
      </c>
      <c r="B334" s="8"/>
      <c r="C334" s="8"/>
      <c r="D334" s="9"/>
      <c r="E334" s="10"/>
      <c r="F334" s="10"/>
      <c r="G334" s="10"/>
      <c r="H334" s="44"/>
      <c r="I334" s="13"/>
      <c r="J334" t="str">
        <f t="shared" si="50"/>
        <v/>
      </c>
      <c r="K334" t="str">
        <f t="shared" si="51"/>
        <v/>
      </c>
      <c r="L334" t="str">
        <f t="shared" si="52"/>
        <v/>
      </c>
    </row>
    <row r="335" spans="1:12">
      <c r="A335" s="15">
        <v>2989</v>
      </c>
      <c r="B335" s="16" t="s">
        <v>300</v>
      </c>
      <c r="C335" s="17">
        <v>1001</v>
      </c>
      <c r="D335" s="18" t="s">
        <v>15</v>
      </c>
      <c r="E335" s="19">
        <v>3256</v>
      </c>
      <c r="F335" s="20">
        <v>0</v>
      </c>
      <c r="G335" s="21">
        <f t="shared" ref="G335:G347" si="53">E335*(1-F335)</f>
        <v>3256</v>
      </c>
      <c r="H335" s="22">
        <v>0.25</v>
      </c>
      <c r="I335" s="23">
        <f t="shared" ref="I335:I347" si="54">+ROUND((G335*H335)+G335,0)</f>
        <v>4070</v>
      </c>
      <c r="J335" t="str">
        <f t="shared" si="50"/>
        <v>002989.1001</v>
      </c>
      <c r="K335" t="str">
        <f t="shared" si="51"/>
        <v>LISTA1</v>
      </c>
      <c r="L335">
        <f t="shared" si="52"/>
        <v>4070</v>
      </c>
    </row>
    <row r="336" spans="1:12">
      <c r="A336" s="15">
        <v>3066</v>
      </c>
      <c r="B336" s="16" t="s">
        <v>301</v>
      </c>
      <c r="C336" s="17">
        <v>1001</v>
      </c>
      <c r="D336" s="18" t="s">
        <v>15</v>
      </c>
      <c r="E336" s="19">
        <v>3256</v>
      </c>
      <c r="F336" s="20">
        <v>0</v>
      </c>
      <c r="G336" s="21">
        <f t="shared" si="53"/>
        <v>3256</v>
      </c>
      <c r="H336" s="22">
        <v>0.25</v>
      </c>
      <c r="I336" s="23">
        <f t="shared" si="54"/>
        <v>4070</v>
      </c>
      <c r="J336" t="str">
        <f t="shared" si="50"/>
        <v>003066.1001</v>
      </c>
      <c r="K336" t="str">
        <f t="shared" si="51"/>
        <v>LISTA1</v>
      </c>
      <c r="L336">
        <f t="shared" si="52"/>
        <v>4070</v>
      </c>
    </row>
    <row r="337" spans="1:12">
      <c r="A337" s="15">
        <v>3051</v>
      </c>
      <c r="B337" s="16" t="s">
        <v>302</v>
      </c>
      <c r="C337" s="17">
        <v>1001</v>
      </c>
      <c r="D337" s="18" t="s">
        <v>15</v>
      </c>
      <c r="E337" s="19">
        <v>3256</v>
      </c>
      <c r="F337" s="20">
        <v>0</v>
      </c>
      <c r="G337" s="21">
        <f t="shared" si="53"/>
        <v>3256</v>
      </c>
      <c r="H337" s="22">
        <v>0.25</v>
      </c>
      <c r="I337" s="23">
        <f t="shared" si="54"/>
        <v>4070</v>
      </c>
      <c r="J337" t="str">
        <f t="shared" si="50"/>
        <v>003051.1001</v>
      </c>
      <c r="K337" t="str">
        <f t="shared" si="51"/>
        <v>LISTA1</v>
      </c>
      <c r="L337">
        <f t="shared" si="52"/>
        <v>4070</v>
      </c>
    </row>
    <row r="338" spans="1:12">
      <c r="A338" s="15">
        <v>3053</v>
      </c>
      <c r="B338" s="16" t="s">
        <v>303</v>
      </c>
      <c r="C338" s="17">
        <v>1001</v>
      </c>
      <c r="D338" s="18" t="s">
        <v>15</v>
      </c>
      <c r="E338" s="19">
        <v>3256</v>
      </c>
      <c r="F338" s="20">
        <v>0</v>
      </c>
      <c r="G338" s="21">
        <f t="shared" si="53"/>
        <v>3256</v>
      </c>
      <c r="H338" s="22">
        <v>0.25</v>
      </c>
      <c r="I338" s="23">
        <f t="shared" si="54"/>
        <v>4070</v>
      </c>
      <c r="J338" t="str">
        <f t="shared" si="50"/>
        <v>003053.1001</v>
      </c>
      <c r="K338" t="str">
        <f t="shared" si="51"/>
        <v>LISTA1</v>
      </c>
      <c r="L338">
        <f t="shared" si="52"/>
        <v>4070</v>
      </c>
    </row>
    <row r="339" spans="1:12">
      <c r="A339" s="15">
        <v>3055</v>
      </c>
      <c r="B339" s="16" t="s">
        <v>304</v>
      </c>
      <c r="C339" s="17">
        <v>1001</v>
      </c>
      <c r="D339" s="18" t="s">
        <v>15</v>
      </c>
      <c r="E339" s="19">
        <v>3256</v>
      </c>
      <c r="F339" s="20">
        <v>0</v>
      </c>
      <c r="G339" s="21">
        <f t="shared" si="53"/>
        <v>3256</v>
      </c>
      <c r="H339" s="22">
        <v>0.25</v>
      </c>
      <c r="I339" s="23">
        <f t="shared" si="54"/>
        <v>4070</v>
      </c>
      <c r="J339" t="str">
        <f t="shared" si="50"/>
        <v>003055.1001</v>
      </c>
      <c r="K339" t="str">
        <f t="shared" si="51"/>
        <v>LISTA1</v>
      </c>
      <c r="L339">
        <f t="shared" si="52"/>
        <v>4070</v>
      </c>
    </row>
    <row r="340" spans="1:12">
      <c r="A340" s="15">
        <v>4479</v>
      </c>
      <c r="B340" s="16" t="s">
        <v>305</v>
      </c>
      <c r="C340" s="17">
        <v>1001</v>
      </c>
      <c r="D340" s="18" t="s">
        <v>15</v>
      </c>
      <c r="E340" s="19">
        <v>3256</v>
      </c>
      <c r="F340" s="20">
        <v>0</v>
      </c>
      <c r="G340" s="21">
        <f t="shared" si="53"/>
        <v>3256</v>
      </c>
      <c r="H340" s="22">
        <v>0.25</v>
      </c>
      <c r="I340" s="23">
        <f t="shared" si="54"/>
        <v>4070</v>
      </c>
      <c r="J340" t="str">
        <f t="shared" si="50"/>
        <v>004479.1001</v>
      </c>
      <c r="K340" t="str">
        <f t="shared" si="51"/>
        <v>LISTA1</v>
      </c>
      <c r="L340">
        <f t="shared" si="52"/>
        <v>4070</v>
      </c>
    </row>
    <row r="341" spans="1:12">
      <c r="A341" s="15">
        <v>3450</v>
      </c>
      <c r="B341" s="16" t="s">
        <v>306</v>
      </c>
      <c r="C341" s="17">
        <v>1001</v>
      </c>
      <c r="D341" s="18" t="s">
        <v>15</v>
      </c>
      <c r="E341" s="19">
        <v>3256</v>
      </c>
      <c r="F341" s="20">
        <v>0</v>
      </c>
      <c r="G341" s="21">
        <f t="shared" si="53"/>
        <v>3256</v>
      </c>
      <c r="H341" s="22">
        <v>0.25</v>
      </c>
      <c r="I341" s="23">
        <f t="shared" si="54"/>
        <v>4070</v>
      </c>
      <c r="J341" t="str">
        <f t="shared" si="50"/>
        <v>003450.1001</v>
      </c>
      <c r="K341" t="str">
        <f t="shared" si="51"/>
        <v>LISTA1</v>
      </c>
      <c r="L341">
        <f t="shared" si="52"/>
        <v>4070</v>
      </c>
    </row>
    <row r="342" spans="1:12">
      <c r="A342" s="15">
        <v>4643</v>
      </c>
      <c r="B342" s="16" t="s">
        <v>307</v>
      </c>
      <c r="C342" s="17">
        <v>1001</v>
      </c>
      <c r="D342" s="18" t="s">
        <v>15</v>
      </c>
      <c r="E342" s="19">
        <v>955</v>
      </c>
      <c r="F342" s="20">
        <v>0</v>
      </c>
      <c r="G342" s="21">
        <f t="shared" si="53"/>
        <v>955</v>
      </c>
      <c r="H342" s="22">
        <v>0.35</v>
      </c>
      <c r="I342" s="23">
        <f t="shared" si="54"/>
        <v>1289</v>
      </c>
      <c r="J342" t="str">
        <f t="shared" si="50"/>
        <v>004643.1001</v>
      </c>
      <c r="K342" t="str">
        <f t="shared" si="51"/>
        <v>LISTA1</v>
      </c>
      <c r="L342">
        <f t="shared" si="52"/>
        <v>1289</v>
      </c>
    </row>
    <row r="343" spans="1:12">
      <c r="A343" s="15">
        <v>4644</v>
      </c>
      <c r="B343" s="16" t="s">
        <v>308</v>
      </c>
      <c r="C343" s="17">
        <v>1001</v>
      </c>
      <c r="D343" s="18" t="s">
        <v>15</v>
      </c>
      <c r="E343" s="19">
        <v>955</v>
      </c>
      <c r="F343" s="20">
        <v>0</v>
      </c>
      <c r="G343" s="21">
        <f t="shared" si="53"/>
        <v>955</v>
      </c>
      <c r="H343" s="22">
        <v>0.35</v>
      </c>
      <c r="I343" s="23">
        <f t="shared" si="54"/>
        <v>1289</v>
      </c>
      <c r="J343" t="str">
        <f t="shared" si="50"/>
        <v>004644.1001</v>
      </c>
      <c r="K343" t="str">
        <f t="shared" si="51"/>
        <v>LISTA1</v>
      </c>
      <c r="L343">
        <f t="shared" si="52"/>
        <v>1289</v>
      </c>
    </row>
    <row r="344" spans="1:12">
      <c r="A344" s="15">
        <v>4645</v>
      </c>
      <c r="B344" s="16" t="s">
        <v>309</v>
      </c>
      <c r="C344" s="17">
        <v>1001</v>
      </c>
      <c r="D344" s="18" t="s">
        <v>15</v>
      </c>
      <c r="E344" s="19">
        <v>955</v>
      </c>
      <c r="F344" s="20">
        <v>0</v>
      </c>
      <c r="G344" s="21">
        <f t="shared" si="53"/>
        <v>955</v>
      </c>
      <c r="H344" s="22">
        <v>0.35</v>
      </c>
      <c r="I344" s="23">
        <f t="shared" si="54"/>
        <v>1289</v>
      </c>
      <c r="J344" t="str">
        <f t="shared" si="50"/>
        <v>004645.1001</v>
      </c>
      <c r="K344" t="str">
        <f t="shared" si="51"/>
        <v>LISTA1</v>
      </c>
      <c r="L344">
        <f t="shared" si="52"/>
        <v>1289</v>
      </c>
    </row>
    <row r="345" spans="1:12">
      <c r="A345" s="15">
        <v>4646</v>
      </c>
      <c r="B345" s="16" t="s">
        <v>310</v>
      </c>
      <c r="C345" s="17">
        <v>1001</v>
      </c>
      <c r="D345" s="18" t="s">
        <v>15</v>
      </c>
      <c r="E345" s="19">
        <v>955</v>
      </c>
      <c r="F345" s="20">
        <v>0</v>
      </c>
      <c r="G345" s="21">
        <f t="shared" si="53"/>
        <v>955</v>
      </c>
      <c r="H345" s="22">
        <v>0.35</v>
      </c>
      <c r="I345" s="23">
        <f t="shared" si="54"/>
        <v>1289</v>
      </c>
      <c r="J345" t="str">
        <f t="shared" si="50"/>
        <v>004646.1001</v>
      </c>
      <c r="K345" t="str">
        <f t="shared" si="51"/>
        <v>LISTA1</v>
      </c>
      <c r="L345">
        <f t="shared" si="52"/>
        <v>1289</v>
      </c>
    </row>
    <row r="346" spans="1:12">
      <c r="A346" s="15">
        <v>4647</v>
      </c>
      <c r="B346" s="16" t="s">
        <v>311</v>
      </c>
      <c r="C346" s="17">
        <v>1001</v>
      </c>
      <c r="D346" s="18" t="s">
        <v>15</v>
      </c>
      <c r="E346" s="19">
        <v>955</v>
      </c>
      <c r="F346" s="20">
        <v>0</v>
      </c>
      <c r="G346" s="21">
        <f t="shared" si="53"/>
        <v>955</v>
      </c>
      <c r="H346" s="22">
        <v>0.35</v>
      </c>
      <c r="I346" s="23">
        <f t="shared" si="54"/>
        <v>1289</v>
      </c>
      <c r="J346" t="str">
        <f t="shared" si="50"/>
        <v>004647.1001</v>
      </c>
      <c r="K346" t="str">
        <f t="shared" si="51"/>
        <v>LISTA1</v>
      </c>
      <c r="L346">
        <f t="shared" si="52"/>
        <v>1289</v>
      </c>
    </row>
    <row r="347" spans="1:12">
      <c r="A347" s="15">
        <v>4650</v>
      </c>
      <c r="B347" s="16" t="s">
        <v>312</v>
      </c>
      <c r="C347" s="17">
        <v>1001</v>
      </c>
      <c r="D347" s="18" t="s">
        <v>15</v>
      </c>
      <c r="E347" s="19">
        <v>955</v>
      </c>
      <c r="F347" s="20">
        <v>0</v>
      </c>
      <c r="G347" s="21">
        <f t="shared" si="53"/>
        <v>955</v>
      </c>
      <c r="H347" s="22">
        <v>0.35</v>
      </c>
      <c r="I347" s="23">
        <f t="shared" si="54"/>
        <v>1289</v>
      </c>
      <c r="J347" t="str">
        <f t="shared" si="50"/>
        <v>004650.1001</v>
      </c>
      <c r="K347" t="str">
        <f t="shared" si="51"/>
        <v>LISTA1</v>
      </c>
      <c r="L347">
        <f t="shared" si="52"/>
        <v>1289</v>
      </c>
    </row>
    <row r="348" spans="1:12">
      <c r="A348" s="15">
        <v>4688</v>
      </c>
      <c r="B348" s="16" t="s">
        <v>313</v>
      </c>
      <c r="C348" s="17">
        <v>1001</v>
      </c>
      <c r="D348" s="18" t="s">
        <v>15</v>
      </c>
      <c r="E348" s="19">
        <v>1146</v>
      </c>
      <c r="F348" s="20">
        <v>0</v>
      </c>
      <c r="G348" s="21">
        <f>E348*(1-F348)</f>
        <v>1146</v>
      </c>
      <c r="H348" s="22">
        <v>0.35</v>
      </c>
      <c r="I348" s="23">
        <f>+ROUND((G348*H348)+G348,0)</f>
        <v>1547</v>
      </c>
      <c r="J348" t="str">
        <f t="shared" si="50"/>
        <v>004688.1001</v>
      </c>
      <c r="K348" t="str">
        <f t="shared" si="51"/>
        <v>LISTA1</v>
      </c>
      <c r="L348">
        <f t="shared" si="52"/>
        <v>1547</v>
      </c>
    </row>
    <row r="349" spans="1:12">
      <c r="A349" s="15">
        <v>4689</v>
      </c>
      <c r="B349" s="16" t="s">
        <v>314</v>
      </c>
      <c r="C349" s="17">
        <v>1001</v>
      </c>
      <c r="D349" s="18" t="s">
        <v>15</v>
      </c>
      <c r="E349" s="19">
        <v>1146</v>
      </c>
      <c r="F349" s="20">
        <v>0</v>
      </c>
      <c r="G349" s="21">
        <f>E349*(1-F349)</f>
        <v>1146</v>
      </c>
      <c r="H349" s="22">
        <v>0.35</v>
      </c>
      <c r="I349" s="23">
        <f>+ROUND((G349*H349)+G349,0)</f>
        <v>1547</v>
      </c>
      <c r="J349" t="str">
        <f t="shared" si="50"/>
        <v>004689.1001</v>
      </c>
      <c r="K349" t="str">
        <f t="shared" si="51"/>
        <v>LISTA1</v>
      </c>
      <c r="L349">
        <f t="shared" si="52"/>
        <v>1547</v>
      </c>
    </row>
    <row r="350" spans="1:12">
      <c r="A350" s="7" t="s">
        <v>315</v>
      </c>
      <c r="B350" s="8"/>
      <c r="C350" s="8"/>
      <c r="D350" s="9"/>
      <c r="E350" s="10"/>
      <c r="F350" s="10"/>
      <c r="G350" s="10"/>
      <c r="H350" s="44"/>
      <c r="I350" s="13"/>
      <c r="J350" t="str">
        <f t="shared" si="50"/>
        <v/>
      </c>
      <c r="K350" t="str">
        <f t="shared" si="51"/>
        <v/>
      </c>
      <c r="L350" t="str">
        <f t="shared" si="52"/>
        <v/>
      </c>
    </row>
    <row r="351" spans="1:12">
      <c r="A351" s="15">
        <v>3236</v>
      </c>
      <c r="B351" s="16" t="s">
        <v>316</v>
      </c>
      <c r="C351" s="17">
        <v>1001</v>
      </c>
      <c r="D351" s="18" t="s">
        <v>15</v>
      </c>
      <c r="E351" s="19">
        <v>36120</v>
      </c>
      <c r="F351" s="20">
        <v>0</v>
      </c>
      <c r="G351" s="21">
        <f>E351*(1-F351)/40</f>
        <v>903</v>
      </c>
      <c r="H351" s="22">
        <v>0.32800000000000001</v>
      </c>
      <c r="I351" s="23">
        <f t="shared" ref="I351:I382" si="55">+ROUND((G351*H351)+G351,0)</f>
        <v>1199</v>
      </c>
      <c r="J351" t="str">
        <f t="shared" si="50"/>
        <v>003236.1001</v>
      </c>
      <c r="K351" t="str">
        <f t="shared" si="51"/>
        <v>LISTA1</v>
      </c>
      <c r="L351">
        <f t="shared" si="52"/>
        <v>1199</v>
      </c>
    </row>
    <row r="352" spans="1:12">
      <c r="A352" s="15">
        <v>2819</v>
      </c>
      <c r="B352" s="16" t="s">
        <v>317</v>
      </c>
      <c r="C352" s="17">
        <v>1001</v>
      </c>
      <c r="D352" s="18" t="s">
        <v>15</v>
      </c>
      <c r="E352" s="19">
        <v>1039</v>
      </c>
      <c r="F352" s="20">
        <v>0</v>
      </c>
      <c r="G352" s="21">
        <f>E352*(1-F352)</f>
        <v>1039</v>
      </c>
      <c r="H352" s="22">
        <v>0.54</v>
      </c>
      <c r="I352" s="23">
        <f t="shared" si="55"/>
        <v>1600</v>
      </c>
      <c r="J352" t="str">
        <f t="shared" si="50"/>
        <v>002819.1001</v>
      </c>
      <c r="K352" t="str">
        <f t="shared" si="51"/>
        <v>LISTA1</v>
      </c>
      <c r="L352">
        <f t="shared" si="52"/>
        <v>1600</v>
      </c>
    </row>
    <row r="353" spans="1:12">
      <c r="A353" s="15">
        <v>3082</v>
      </c>
      <c r="B353" s="16" t="s">
        <v>318</v>
      </c>
      <c r="C353" s="17">
        <v>1001</v>
      </c>
      <c r="D353" s="18" t="s">
        <v>15</v>
      </c>
      <c r="E353" s="19">
        <v>18660</v>
      </c>
      <c r="F353" s="20">
        <v>0</v>
      </c>
      <c r="G353" s="21">
        <f>E353*(1-F353)/12</f>
        <v>1555</v>
      </c>
      <c r="H353" s="22">
        <v>0.3</v>
      </c>
      <c r="I353" s="23">
        <f t="shared" si="55"/>
        <v>2022</v>
      </c>
      <c r="J353" t="str">
        <f t="shared" si="50"/>
        <v>003082.1001</v>
      </c>
      <c r="K353" t="str">
        <f t="shared" si="51"/>
        <v>LISTA1</v>
      </c>
      <c r="L353">
        <f t="shared" si="52"/>
        <v>2022</v>
      </c>
    </row>
    <row r="354" spans="1:12">
      <c r="A354" s="15">
        <v>3248</v>
      </c>
      <c r="B354" s="16" t="s">
        <v>319</v>
      </c>
      <c r="C354" s="17">
        <v>1001</v>
      </c>
      <c r="D354" s="18" t="s">
        <v>15</v>
      </c>
      <c r="E354" s="19">
        <v>9400</v>
      </c>
      <c r="F354" s="20">
        <v>0</v>
      </c>
      <c r="G354" s="21">
        <f>E354*(1-F354)/10</f>
        <v>940</v>
      </c>
      <c r="H354" s="22">
        <v>0.38290000000000002</v>
      </c>
      <c r="I354" s="23">
        <f t="shared" si="55"/>
        <v>1300</v>
      </c>
      <c r="J354" t="str">
        <f t="shared" si="50"/>
        <v>003248.1001</v>
      </c>
      <c r="K354" t="str">
        <f t="shared" si="51"/>
        <v>LISTA1</v>
      </c>
      <c r="L354">
        <f t="shared" si="52"/>
        <v>1300</v>
      </c>
    </row>
    <row r="355" spans="1:12">
      <c r="A355" s="15">
        <v>3140</v>
      </c>
      <c r="B355" s="16" t="s">
        <v>320</v>
      </c>
      <c r="C355" s="17">
        <v>1001</v>
      </c>
      <c r="D355" s="18" t="s">
        <v>15</v>
      </c>
      <c r="E355" s="19">
        <v>16600</v>
      </c>
      <c r="F355" s="20">
        <v>0</v>
      </c>
      <c r="G355" s="21">
        <f>E355*(1-F355)/10</f>
        <v>1660</v>
      </c>
      <c r="H355" s="22">
        <v>0.40960000000000002</v>
      </c>
      <c r="I355" s="23">
        <f t="shared" si="55"/>
        <v>2340</v>
      </c>
      <c r="J355" t="str">
        <f t="shared" si="50"/>
        <v>003140.1001</v>
      </c>
      <c r="K355" t="str">
        <f t="shared" si="51"/>
        <v>LISTA1</v>
      </c>
      <c r="L355">
        <f t="shared" si="52"/>
        <v>2340</v>
      </c>
    </row>
    <row r="356" spans="1:12">
      <c r="A356" s="15">
        <v>3141</v>
      </c>
      <c r="B356" s="16" t="s">
        <v>321</v>
      </c>
      <c r="C356" s="17">
        <v>1001</v>
      </c>
      <c r="D356" s="18" t="s">
        <v>15</v>
      </c>
      <c r="E356" s="19">
        <v>18110</v>
      </c>
      <c r="F356" s="20">
        <v>0</v>
      </c>
      <c r="G356" s="21">
        <f>E356*(1-F356)/10</f>
        <v>1811</v>
      </c>
      <c r="H356" s="22">
        <v>0.3</v>
      </c>
      <c r="I356" s="23">
        <f t="shared" si="55"/>
        <v>2354</v>
      </c>
      <c r="J356" t="str">
        <f t="shared" si="50"/>
        <v>003141.1001</v>
      </c>
      <c r="K356" t="str">
        <f t="shared" si="51"/>
        <v>LISTA1</v>
      </c>
      <c r="L356">
        <f t="shared" si="52"/>
        <v>2354</v>
      </c>
    </row>
    <row r="357" spans="1:12">
      <c r="A357" s="15">
        <v>4943</v>
      </c>
      <c r="B357" s="16" t="s">
        <v>322</v>
      </c>
      <c r="C357" s="17">
        <v>1001</v>
      </c>
      <c r="D357" s="18" t="s">
        <v>15</v>
      </c>
      <c r="E357" s="19">
        <v>13380</v>
      </c>
      <c r="F357" s="20">
        <v>0</v>
      </c>
      <c r="G357" s="21">
        <f>E357*(1-F357)/12</f>
        <v>1115</v>
      </c>
      <c r="H357" s="22">
        <v>0.3</v>
      </c>
      <c r="I357" s="23">
        <f t="shared" si="55"/>
        <v>1450</v>
      </c>
      <c r="J357" t="str">
        <f t="shared" si="50"/>
        <v>004943.1001</v>
      </c>
      <c r="K357" t="str">
        <f t="shared" si="51"/>
        <v>LISTA1</v>
      </c>
      <c r="L357">
        <f t="shared" si="52"/>
        <v>1450</v>
      </c>
    </row>
    <row r="358" spans="1:12">
      <c r="A358" s="15">
        <v>4944</v>
      </c>
      <c r="B358" s="16" t="s">
        <v>323</v>
      </c>
      <c r="C358" s="17">
        <v>1001</v>
      </c>
      <c r="D358" s="18" t="s">
        <v>15</v>
      </c>
      <c r="E358" s="19">
        <v>10044</v>
      </c>
      <c r="F358" s="20">
        <v>0</v>
      </c>
      <c r="G358" s="21">
        <f>E358*(1-F358)/6</f>
        <v>1674</v>
      </c>
      <c r="H358" s="22">
        <v>0.4098</v>
      </c>
      <c r="I358" s="23">
        <f t="shared" si="55"/>
        <v>2360</v>
      </c>
      <c r="J358" t="str">
        <f t="shared" si="50"/>
        <v>004944.1001</v>
      </c>
      <c r="K358" t="str">
        <f t="shared" si="51"/>
        <v>LISTA1</v>
      </c>
      <c r="L358">
        <f t="shared" si="52"/>
        <v>2360</v>
      </c>
    </row>
    <row r="359" spans="1:12">
      <c r="A359" s="15">
        <v>3111</v>
      </c>
      <c r="B359" s="16" t="s">
        <v>324</v>
      </c>
      <c r="C359" s="17">
        <v>1001</v>
      </c>
      <c r="D359" s="18" t="s">
        <v>15</v>
      </c>
      <c r="E359" s="19">
        <v>41310</v>
      </c>
      <c r="F359" s="20">
        <v>0</v>
      </c>
      <c r="G359" s="21">
        <f>E359*(1-F359)/15</f>
        <v>2754</v>
      </c>
      <c r="H359" s="22">
        <v>0.30709999999999998</v>
      </c>
      <c r="I359" s="23">
        <f t="shared" si="55"/>
        <v>3600</v>
      </c>
      <c r="J359" t="str">
        <f t="shared" si="50"/>
        <v>003111.1001</v>
      </c>
      <c r="K359" t="str">
        <f t="shared" si="51"/>
        <v>LISTA1</v>
      </c>
      <c r="L359">
        <f t="shared" si="52"/>
        <v>3600</v>
      </c>
    </row>
    <row r="360" spans="1:12">
      <c r="A360" s="15">
        <v>3108</v>
      </c>
      <c r="B360" s="16" t="s">
        <v>325</v>
      </c>
      <c r="C360" s="17">
        <v>1001</v>
      </c>
      <c r="D360" s="18" t="s">
        <v>15</v>
      </c>
      <c r="E360" s="19">
        <v>29592</v>
      </c>
      <c r="F360" s="20">
        <v>0</v>
      </c>
      <c r="G360" s="21">
        <f>E360*(1-F360)/12</f>
        <v>2466</v>
      </c>
      <c r="H360" s="22">
        <v>0.3</v>
      </c>
      <c r="I360" s="23">
        <f t="shared" si="55"/>
        <v>3206</v>
      </c>
      <c r="J360" t="str">
        <f t="shared" si="50"/>
        <v>003108.1001</v>
      </c>
      <c r="K360" t="str">
        <f t="shared" si="51"/>
        <v>LISTA1</v>
      </c>
      <c r="L360">
        <f t="shared" si="52"/>
        <v>3206</v>
      </c>
    </row>
    <row r="361" spans="1:12">
      <c r="A361" s="15">
        <v>3116</v>
      </c>
      <c r="B361" s="16" t="s">
        <v>326</v>
      </c>
      <c r="C361" s="17">
        <v>1001</v>
      </c>
      <c r="D361" s="18" t="s">
        <v>15</v>
      </c>
      <c r="E361" s="19">
        <v>26700</v>
      </c>
      <c r="F361" s="20">
        <v>0</v>
      </c>
      <c r="G361" s="21">
        <f>E361*(1-F361)/15</f>
        <v>1780</v>
      </c>
      <c r="H361" s="22">
        <v>0.3</v>
      </c>
      <c r="I361" s="23">
        <f t="shared" si="55"/>
        <v>2314</v>
      </c>
      <c r="J361" t="str">
        <f t="shared" si="50"/>
        <v>003116.1001</v>
      </c>
      <c r="K361" t="str">
        <f t="shared" si="51"/>
        <v>LISTA1</v>
      </c>
      <c r="L361">
        <f t="shared" si="52"/>
        <v>2314</v>
      </c>
    </row>
    <row r="362" spans="1:12">
      <c r="A362" s="15">
        <v>4928</v>
      </c>
      <c r="B362" s="16" t="s">
        <v>327</v>
      </c>
      <c r="C362" s="17">
        <v>1001</v>
      </c>
      <c r="D362" s="18" t="s">
        <v>15</v>
      </c>
      <c r="E362" s="19">
        <v>28752</v>
      </c>
      <c r="F362" s="20">
        <v>0</v>
      </c>
      <c r="G362" s="21">
        <f>E362*(1-F362)/12</f>
        <v>2396</v>
      </c>
      <c r="H362" s="22">
        <v>0.34</v>
      </c>
      <c r="I362" s="23">
        <f t="shared" si="55"/>
        <v>3211</v>
      </c>
      <c r="J362" t="str">
        <f t="shared" si="50"/>
        <v>004928.1001</v>
      </c>
      <c r="K362" t="str">
        <f t="shared" si="51"/>
        <v>LISTA1</v>
      </c>
      <c r="L362">
        <f t="shared" si="52"/>
        <v>3211</v>
      </c>
    </row>
    <row r="363" spans="1:12">
      <c r="A363" s="15">
        <v>4930</v>
      </c>
      <c r="B363" s="16" t="s">
        <v>328</v>
      </c>
      <c r="C363" s="17">
        <v>1001</v>
      </c>
      <c r="D363" s="18" t="s">
        <v>15</v>
      </c>
      <c r="E363" s="19">
        <v>11880</v>
      </c>
      <c r="F363" s="20">
        <v>0</v>
      </c>
      <c r="G363" s="21">
        <f>E363*(1-F363)/6</f>
        <v>1980</v>
      </c>
      <c r="H363" s="22">
        <v>0.3</v>
      </c>
      <c r="I363" s="23">
        <f t="shared" si="55"/>
        <v>2574</v>
      </c>
      <c r="J363" t="str">
        <f t="shared" si="50"/>
        <v>004930.1001</v>
      </c>
      <c r="K363" t="str">
        <f t="shared" si="51"/>
        <v>LISTA1</v>
      </c>
      <c r="L363">
        <f t="shared" si="52"/>
        <v>2574</v>
      </c>
    </row>
    <row r="364" spans="1:12">
      <c r="A364" s="15">
        <v>3120</v>
      </c>
      <c r="B364" s="16" t="s">
        <v>329</v>
      </c>
      <c r="C364" s="17">
        <v>1001</v>
      </c>
      <c r="D364" s="18" t="s">
        <v>15</v>
      </c>
      <c r="E364" s="19">
        <v>14160</v>
      </c>
      <c r="F364" s="20">
        <v>0</v>
      </c>
      <c r="G364" s="21">
        <f>E364*(1-F364)/12</f>
        <v>1180</v>
      </c>
      <c r="H364" s="22">
        <v>0.3135</v>
      </c>
      <c r="I364" s="23">
        <f t="shared" si="55"/>
        <v>1550</v>
      </c>
      <c r="J364" t="str">
        <f t="shared" si="50"/>
        <v>003120.1001</v>
      </c>
      <c r="K364" t="str">
        <f t="shared" si="51"/>
        <v>LISTA1</v>
      </c>
      <c r="L364">
        <f t="shared" si="52"/>
        <v>1550</v>
      </c>
    </row>
    <row r="365" spans="1:12">
      <c r="A365" s="15">
        <v>4932</v>
      </c>
      <c r="B365" s="16" t="s">
        <v>330</v>
      </c>
      <c r="C365" s="17">
        <v>1001</v>
      </c>
      <c r="D365" s="18" t="s">
        <v>15</v>
      </c>
      <c r="E365" s="19">
        <v>8712</v>
      </c>
      <c r="F365" s="20">
        <v>0</v>
      </c>
      <c r="G365" s="21">
        <f>E365*(1-F365)/12</f>
        <v>726</v>
      </c>
      <c r="H365" s="22">
        <v>0.29480000000000001</v>
      </c>
      <c r="I365" s="23">
        <f t="shared" si="55"/>
        <v>940</v>
      </c>
      <c r="J365" t="str">
        <f t="shared" si="50"/>
        <v>004932.1001</v>
      </c>
      <c r="K365" t="str">
        <f t="shared" si="51"/>
        <v>LISTA1</v>
      </c>
      <c r="L365">
        <f t="shared" si="52"/>
        <v>940</v>
      </c>
    </row>
    <row r="366" spans="1:12">
      <c r="A366" s="15">
        <v>3130</v>
      </c>
      <c r="B366" s="16" t="s">
        <v>331</v>
      </c>
      <c r="C366" s="17">
        <v>1001</v>
      </c>
      <c r="D366" s="18" t="s">
        <v>15</v>
      </c>
      <c r="E366" s="19">
        <v>7000</v>
      </c>
      <c r="F366" s="20">
        <v>0</v>
      </c>
      <c r="G366" s="21">
        <f>E366*(1-F366)/10</f>
        <v>700</v>
      </c>
      <c r="H366" s="22">
        <v>0.33279999999999998</v>
      </c>
      <c r="I366" s="23">
        <f t="shared" si="55"/>
        <v>933</v>
      </c>
      <c r="J366" t="str">
        <f t="shared" si="50"/>
        <v>003130.1001</v>
      </c>
      <c r="K366" t="str">
        <f t="shared" si="51"/>
        <v>LISTA1</v>
      </c>
      <c r="L366">
        <f t="shared" si="52"/>
        <v>933</v>
      </c>
    </row>
    <row r="367" spans="1:12">
      <c r="A367" s="15">
        <v>3284</v>
      </c>
      <c r="B367" s="16" t="s">
        <v>332</v>
      </c>
      <c r="C367" s="17">
        <v>1001</v>
      </c>
      <c r="D367" s="18" t="s">
        <v>15</v>
      </c>
      <c r="E367" s="19">
        <v>9600</v>
      </c>
      <c r="F367" s="20">
        <v>0</v>
      </c>
      <c r="G367" s="21">
        <f>E367*(1-F367)/10</f>
        <v>960</v>
      </c>
      <c r="H367" s="22">
        <v>0.32700000000000001</v>
      </c>
      <c r="I367" s="23">
        <f t="shared" si="55"/>
        <v>1274</v>
      </c>
      <c r="J367" t="str">
        <f t="shared" si="50"/>
        <v>003284.1001</v>
      </c>
      <c r="K367" t="str">
        <f t="shared" si="51"/>
        <v>LISTA1</v>
      </c>
      <c r="L367">
        <f t="shared" si="52"/>
        <v>1274</v>
      </c>
    </row>
    <row r="368" spans="1:12">
      <c r="A368" s="15">
        <v>4598</v>
      </c>
      <c r="B368" s="16" t="s">
        <v>333</v>
      </c>
      <c r="C368" s="17">
        <v>1001</v>
      </c>
      <c r="D368" s="18" t="s">
        <v>15</v>
      </c>
      <c r="E368" s="19">
        <v>7700</v>
      </c>
      <c r="F368" s="20">
        <v>0</v>
      </c>
      <c r="G368" s="21">
        <f>E368*(1-F368)/10</f>
        <v>770</v>
      </c>
      <c r="H368" s="22">
        <v>0.29870000000000002</v>
      </c>
      <c r="I368" s="23">
        <f t="shared" si="55"/>
        <v>1000</v>
      </c>
      <c r="J368" t="str">
        <f t="shared" si="50"/>
        <v>004598.1001</v>
      </c>
      <c r="K368" t="str">
        <f t="shared" si="51"/>
        <v>LISTA1</v>
      </c>
      <c r="L368">
        <f t="shared" si="52"/>
        <v>1000</v>
      </c>
    </row>
    <row r="369" spans="1:12">
      <c r="A369" s="15">
        <v>4601</v>
      </c>
      <c r="B369" s="16" t="s">
        <v>334</v>
      </c>
      <c r="C369" s="17">
        <v>1001</v>
      </c>
      <c r="D369" s="18" t="s">
        <v>15</v>
      </c>
      <c r="E369" s="19">
        <v>12100</v>
      </c>
      <c r="F369" s="20">
        <v>0</v>
      </c>
      <c r="G369" s="21">
        <f>E369*(1-F369)/10</f>
        <v>1210</v>
      </c>
      <c r="H369" s="22">
        <v>0.30570000000000003</v>
      </c>
      <c r="I369" s="23">
        <f t="shared" si="55"/>
        <v>1580</v>
      </c>
      <c r="J369" t="str">
        <f t="shared" si="50"/>
        <v>004601.1001</v>
      </c>
      <c r="K369" t="str">
        <f t="shared" si="51"/>
        <v>LISTA1</v>
      </c>
      <c r="L369">
        <f t="shared" si="52"/>
        <v>1580</v>
      </c>
    </row>
    <row r="370" spans="1:12">
      <c r="A370" s="15">
        <v>4639</v>
      </c>
      <c r="B370" s="16" t="s">
        <v>335</v>
      </c>
      <c r="C370" s="17">
        <v>1001</v>
      </c>
      <c r="D370" s="18" t="s">
        <v>15</v>
      </c>
      <c r="E370" s="19">
        <v>9820</v>
      </c>
      <c r="F370" s="20">
        <v>0</v>
      </c>
      <c r="G370" s="21">
        <f>E370*(1-F370)/10</f>
        <v>982</v>
      </c>
      <c r="H370" s="22">
        <v>0.30199999999999999</v>
      </c>
      <c r="I370" s="23">
        <f t="shared" si="55"/>
        <v>1279</v>
      </c>
      <c r="J370" t="str">
        <f t="shared" si="50"/>
        <v>004639.1001</v>
      </c>
      <c r="K370" t="str">
        <f t="shared" si="51"/>
        <v>LISTA1</v>
      </c>
      <c r="L370">
        <f t="shared" si="52"/>
        <v>1279</v>
      </c>
    </row>
    <row r="371" spans="1:12">
      <c r="A371" s="15">
        <v>3131</v>
      </c>
      <c r="B371" s="16" t="s">
        <v>336</v>
      </c>
      <c r="C371" s="17">
        <v>1001</v>
      </c>
      <c r="D371" s="18" t="s">
        <v>15</v>
      </c>
      <c r="E371" s="19">
        <v>1003</v>
      </c>
      <c r="F371" s="20">
        <v>0</v>
      </c>
      <c r="G371" s="21">
        <f t="shared" ref="G371:G378" si="56">E371*(1-F371)</f>
        <v>1003</v>
      </c>
      <c r="H371" s="22">
        <v>0.29620000000000002</v>
      </c>
      <c r="I371" s="23">
        <f t="shared" si="55"/>
        <v>1300</v>
      </c>
      <c r="J371" t="str">
        <f t="shared" si="50"/>
        <v>003131.1001</v>
      </c>
      <c r="K371" t="str">
        <f t="shared" si="51"/>
        <v>LISTA1</v>
      </c>
      <c r="L371">
        <f t="shared" si="52"/>
        <v>1300</v>
      </c>
    </row>
    <row r="372" spans="1:12">
      <c r="A372" s="15">
        <v>3132</v>
      </c>
      <c r="B372" s="16" t="s">
        <v>337</v>
      </c>
      <c r="C372" s="17">
        <v>1001</v>
      </c>
      <c r="D372" s="18" t="s">
        <v>15</v>
      </c>
      <c r="E372" s="19">
        <v>1002</v>
      </c>
      <c r="F372" s="20">
        <v>0</v>
      </c>
      <c r="G372" s="21">
        <f t="shared" si="56"/>
        <v>1002</v>
      </c>
      <c r="H372" s="22">
        <v>0.2974</v>
      </c>
      <c r="I372" s="23">
        <f t="shared" si="55"/>
        <v>1300</v>
      </c>
      <c r="J372" t="str">
        <f t="shared" si="50"/>
        <v>003132.1001</v>
      </c>
      <c r="K372" t="str">
        <f t="shared" si="51"/>
        <v>LISTA1</v>
      </c>
      <c r="L372">
        <f t="shared" si="52"/>
        <v>1300</v>
      </c>
    </row>
    <row r="373" spans="1:12">
      <c r="A373" s="15">
        <v>4595</v>
      </c>
      <c r="B373" s="16" t="s">
        <v>338</v>
      </c>
      <c r="C373" s="17">
        <v>1001</v>
      </c>
      <c r="D373" s="18" t="s">
        <v>15</v>
      </c>
      <c r="E373" s="19">
        <v>848</v>
      </c>
      <c r="F373" s="20">
        <v>0</v>
      </c>
      <c r="G373" s="21">
        <f t="shared" si="56"/>
        <v>848</v>
      </c>
      <c r="H373" s="22">
        <v>0.3</v>
      </c>
      <c r="I373" s="23">
        <f t="shared" si="55"/>
        <v>1102</v>
      </c>
      <c r="J373" t="str">
        <f t="shared" si="50"/>
        <v>004595.1001</v>
      </c>
      <c r="K373" t="str">
        <f t="shared" si="51"/>
        <v>LISTA1</v>
      </c>
      <c r="L373">
        <f t="shared" si="52"/>
        <v>1102</v>
      </c>
    </row>
    <row r="374" spans="1:12">
      <c r="A374" s="15">
        <v>4551</v>
      </c>
      <c r="B374" s="16" t="s">
        <v>339</v>
      </c>
      <c r="C374" s="17">
        <v>1001</v>
      </c>
      <c r="D374" s="18" t="s">
        <v>15</v>
      </c>
      <c r="E374" s="19">
        <v>488</v>
      </c>
      <c r="F374" s="20">
        <v>0</v>
      </c>
      <c r="G374" s="21">
        <f t="shared" si="56"/>
        <v>488</v>
      </c>
      <c r="H374" s="22">
        <v>0.30299999999999999</v>
      </c>
      <c r="I374" s="23">
        <f t="shared" si="55"/>
        <v>636</v>
      </c>
      <c r="J374" t="str">
        <f t="shared" si="50"/>
        <v>004551.1001</v>
      </c>
      <c r="K374" t="str">
        <f t="shared" si="51"/>
        <v>LISTA1</v>
      </c>
      <c r="L374">
        <f t="shared" si="52"/>
        <v>636</v>
      </c>
    </row>
    <row r="375" spans="1:12">
      <c r="A375" s="15">
        <v>4552</v>
      </c>
      <c r="B375" s="16" t="s">
        <v>340</v>
      </c>
      <c r="C375" s="17">
        <v>1001</v>
      </c>
      <c r="D375" s="18" t="s">
        <v>15</v>
      </c>
      <c r="E375" s="19">
        <v>2546</v>
      </c>
      <c r="F375" s="20">
        <v>0</v>
      </c>
      <c r="G375" s="21">
        <f t="shared" si="56"/>
        <v>2546</v>
      </c>
      <c r="H375" s="22">
        <v>0.39350000000000002</v>
      </c>
      <c r="I375" s="23">
        <f t="shared" si="55"/>
        <v>3548</v>
      </c>
      <c r="J375" t="str">
        <f t="shared" si="50"/>
        <v>004552.1001</v>
      </c>
      <c r="K375" t="str">
        <f t="shared" si="51"/>
        <v>LISTA1</v>
      </c>
      <c r="L375">
        <f t="shared" si="52"/>
        <v>3548</v>
      </c>
    </row>
    <row r="376" spans="1:12">
      <c r="A376" s="15">
        <v>4553</v>
      </c>
      <c r="B376" s="16" t="s">
        <v>341</v>
      </c>
      <c r="C376" s="17">
        <v>1001</v>
      </c>
      <c r="D376" s="18" t="s">
        <v>15</v>
      </c>
      <c r="E376" s="19">
        <v>579</v>
      </c>
      <c r="F376" s="20">
        <v>0</v>
      </c>
      <c r="G376" s="21">
        <f t="shared" si="56"/>
        <v>579</v>
      </c>
      <c r="H376" s="22">
        <v>0.3</v>
      </c>
      <c r="I376" s="23">
        <f t="shared" si="55"/>
        <v>753</v>
      </c>
      <c r="J376" t="str">
        <f t="shared" si="50"/>
        <v>004553.1001</v>
      </c>
      <c r="K376" t="str">
        <f t="shared" si="51"/>
        <v>LISTA1</v>
      </c>
      <c r="L376">
        <f t="shared" si="52"/>
        <v>753</v>
      </c>
    </row>
    <row r="377" spans="1:12">
      <c r="A377" s="15">
        <v>4554</v>
      </c>
      <c r="B377" s="16" t="s">
        <v>342</v>
      </c>
      <c r="C377" s="17">
        <v>1001</v>
      </c>
      <c r="D377" s="18" t="s">
        <v>15</v>
      </c>
      <c r="E377" s="19">
        <v>960</v>
      </c>
      <c r="F377" s="20">
        <v>0</v>
      </c>
      <c r="G377" s="21">
        <f t="shared" si="56"/>
        <v>960</v>
      </c>
      <c r="H377" s="22">
        <v>0.44890000000000002</v>
      </c>
      <c r="I377" s="23">
        <f t="shared" si="55"/>
        <v>1391</v>
      </c>
      <c r="J377" t="str">
        <f t="shared" si="50"/>
        <v>004554.1001</v>
      </c>
      <c r="K377" t="str">
        <f t="shared" si="51"/>
        <v>LISTA1</v>
      </c>
      <c r="L377">
        <f t="shared" si="52"/>
        <v>1391</v>
      </c>
    </row>
    <row r="378" spans="1:12">
      <c r="A378" s="15">
        <v>4555</v>
      </c>
      <c r="B378" s="16" t="s">
        <v>343</v>
      </c>
      <c r="C378" s="17">
        <v>1001</v>
      </c>
      <c r="D378" s="18" t="s">
        <v>15</v>
      </c>
      <c r="E378" s="19">
        <v>1871</v>
      </c>
      <c r="F378" s="20">
        <v>0</v>
      </c>
      <c r="G378" s="21">
        <f t="shared" si="56"/>
        <v>1871</v>
      </c>
      <c r="H378" s="22">
        <v>0.30409999999999998</v>
      </c>
      <c r="I378" s="23">
        <f t="shared" si="55"/>
        <v>2440</v>
      </c>
      <c r="J378" t="str">
        <f t="shared" si="50"/>
        <v>004555.1001</v>
      </c>
      <c r="K378" t="str">
        <f t="shared" si="51"/>
        <v>LISTA1</v>
      </c>
      <c r="L378">
        <f t="shared" si="52"/>
        <v>2440</v>
      </c>
    </row>
    <row r="379" spans="1:12">
      <c r="A379" s="15">
        <v>4562</v>
      </c>
      <c r="B379" s="16" t="s">
        <v>344</v>
      </c>
      <c r="C379" s="17">
        <v>1001</v>
      </c>
      <c r="D379" s="18" t="s">
        <v>15</v>
      </c>
      <c r="E379" s="19">
        <v>18795</v>
      </c>
      <c r="F379" s="20">
        <v>0</v>
      </c>
      <c r="G379" s="21">
        <f>E379*(1-F379)/15</f>
        <v>1253</v>
      </c>
      <c r="H379" s="22">
        <v>0.3</v>
      </c>
      <c r="I379" s="23">
        <f t="shared" si="55"/>
        <v>1629</v>
      </c>
      <c r="J379" t="str">
        <f t="shared" si="50"/>
        <v>004562.1001</v>
      </c>
      <c r="K379" t="str">
        <f t="shared" si="51"/>
        <v>LISTA1</v>
      </c>
      <c r="L379">
        <f t="shared" si="52"/>
        <v>1629</v>
      </c>
    </row>
    <row r="380" spans="1:12">
      <c r="A380" s="15">
        <v>4563</v>
      </c>
      <c r="B380" s="16" t="s">
        <v>345</v>
      </c>
      <c r="C380" s="17">
        <v>1001</v>
      </c>
      <c r="D380" s="18" t="s">
        <v>15</v>
      </c>
      <c r="E380" s="19">
        <v>21945</v>
      </c>
      <c r="F380" s="20">
        <v>0</v>
      </c>
      <c r="G380" s="21">
        <f>E380*(1-F380)/15</f>
        <v>1463</v>
      </c>
      <c r="H380" s="22">
        <v>0.3</v>
      </c>
      <c r="I380" s="23">
        <f t="shared" si="55"/>
        <v>1902</v>
      </c>
      <c r="J380" t="str">
        <f t="shared" si="50"/>
        <v>004563.1001</v>
      </c>
      <c r="K380" t="str">
        <f t="shared" si="51"/>
        <v>LISTA1</v>
      </c>
      <c r="L380">
        <f t="shared" si="52"/>
        <v>1902</v>
      </c>
    </row>
    <row r="381" spans="1:12">
      <c r="A381" s="15">
        <v>4564</v>
      </c>
      <c r="B381" s="16" t="s">
        <v>346</v>
      </c>
      <c r="C381" s="17">
        <v>1001</v>
      </c>
      <c r="D381" s="18" t="s">
        <v>15</v>
      </c>
      <c r="E381" s="19">
        <v>14520</v>
      </c>
      <c r="F381" s="20">
        <v>0</v>
      </c>
      <c r="G381" s="21">
        <f>E381*(1-F381)/15</f>
        <v>968</v>
      </c>
      <c r="H381" s="22">
        <v>0.65280000000000005</v>
      </c>
      <c r="I381" s="23">
        <f t="shared" si="55"/>
        <v>1600</v>
      </c>
      <c r="J381" t="str">
        <f t="shared" si="50"/>
        <v>004564.1001</v>
      </c>
      <c r="K381" t="str">
        <f t="shared" si="51"/>
        <v>LISTA1</v>
      </c>
      <c r="L381">
        <f t="shared" si="52"/>
        <v>1600</v>
      </c>
    </row>
    <row r="382" spans="1:12">
      <c r="A382" s="15">
        <v>4565</v>
      </c>
      <c r="B382" s="16" t="s">
        <v>347</v>
      </c>
      <c r="C382" s="17">
        <v>1001</v>
      </c>
      <c r="D382" s="18" t="s">
        <v>15</v>
      </c>
      <c r="E382" s="19">
        <v>14625</v>
      </c>
      <c r="F382" s="20">
        <v>0</v>
      </c>
      <c r="G382" s="21">
        <f>E382*(1-F382)/15</f>
        <v>975</v>
      </c>
      <c r="H382" s="22">
        <v>0.3</v>
      </c>
      <c r="I382" s="23">
        <f t="shared" si="55"/>
        <v>1268</v>
      </c>
      <c r="J382" t="str">
        <f t="shared" si="50"/>
        <v>004565.1001</v>
      </c>
      <c r="K382" t="str">
        <f t="shared" si="51"/>
        <v>LISTA1</v>
      </c>
      <c r="L382">
        <f t="shared" si="52"/>
        <v>1268</v>
      </c>
    </row>
    <row r="383" spans="1:12">
      <c r="A383" s="15">
        <v>4566</v>
      </c>
      <c r="B383" s="16" t="s">
        <v>348</v>
      </c>
      <c r="C383" s="17">
        <v>1001</v>
      </c>
      <c r="D383" s="18" t="s">
        <v>15</v>
      </c>
      <c r="E383" s="19">
        <v>22050</v>
      </c>
      <c r="F383" s="20">
        <v>0</v>
      </c>
      <c r="G383" s="21">
        <f>E383*(1-F383)/10</f>
        <v>2205</v>
      </c>
      <c r="H383" s="22">
        <v>0.3</v>
      </c>
      <c r="I383" s="23">
        <f t="shared" ref="I383:I410" si="57">+ROUND((G383*H383)+G383,0)</f>
        <v>2867</v>
      </c>
      <c r="J383" t="str">
        <f t="shared" si="50"/>
        <v>004566.1001</v>
      </c>
      <c r="K383" t="str">
        <f t="shared" si="51"/>
        <v>LISTA1</v>
      </c>
      <c r="L383">
        <f t="shared" si="52"/>
        <v>2867</v>
      </c>
    </row>
    <row r="384" spans="1:12">
      <c r="A384" s="15">
        <v>3242</v>
      </c>
      <c r="B384" s="16" t="s">
        <v>349</v>
      </c>
      <c r="C384" s="17">
        <v>1001</v>
      </c>
      <c r="D384" s="18" t="s">
        <v>15</v>
      </c>
      <c r="E384" s="19">
        <v>6948</v>
      </c>
      <c r="F384" s="20">
        <v>0</v>
      </c>
      <c r="G384" s="21">
        <f>E384*(1-F384)/12</f>
        <v>579</v>
      </c>
      <c r="H384" s="22">
        <v>0.31259999999999999</v>
      </c>
      <c r="I384" s="23">
        <f t="shared" si="57"/>
        <v>760</v>
      </c>
      <c r="J384" t="str">
        <f t="shared" si="50"/>
        <v>003242.1001</v>
      </c>
      <c r="K384" t="str">
        <f t="shared" si="51"/>
        <v>LISTA1</v>
      </c>
      <c r="L384">
        <f t="shared" si="52"/>
        <v>760</v>
      </c>
    </row>
    <row r="385" spans="1:12">
      <c r="A385" s="15">
        <v>3274</v>
      </c>
      <c r="B385" s="16" t="s">
        <v>350</v>
      </c>
      <c r="C385" s="17">
        <v>1001</v>
      </c>
      <c r="D385" s="18" t="s">
        <v>15</v>
      </c>
      <c r="E385" s="19">
        <v>8364</v>
      </c>
      <c r="F385" s="20">
        <v>0</v>
      </c>
      <c r="G385" s="21">
        <f>E385*(1-F385)/12</f>
        <v>697</v>
      </c>
      <c r="H385" s="22">
        <v>0.31990000000000002</v>
      </c>
      <c r="I385" s="23">
        <f t="shared" si="57"/>
        <v>920</v>
      </c>
      <c r="J385" t="str">
        <f t="shared" si="50"/>
        <v>003274.1001</v>
      </c>
      <c r="K385" t="str">
        <f t="shared" si="51"/>
        <v>LISTA1</v>
      </c>
      <c r="L385">
        <f t="shared" si="52"/>
        <v>920</v>
      </c>
    </row>
    <row r="386" spans="1:12">
      <c r="A386" s="15">
        <v>4567</v>
      </c>
      <c r="B386" s="16" t="s">
        <v>351</v>
      </c>
      <c r="C386" s="17">
        <v>1001</v>
      </c>
      <c r="D386" s="18" t="s">
        <v>15</v>
      </c>
      <c r="E386" s="19">
        <v>7660</v>
      </c>
      <c r="F386" s="20">
        <v>0</v>
      </c>
      <c r="G386" s="21">
        <f>E386*(1-F386)/10</f>
        <v>766</v>
      </c>
      <c r="H386" s="22">
        <v>0.3</v>
      </c>
      <c r="I386" s="23">
        <f t="shared" si="57"/>
        <v>996</v>
      </c>
      <c r="J386" t="str">
        <f t="shared" si="50"/>
        <v>004567.1001</v>
      </c>
      <c r="K386" t="str">
        <f t="shared" si="51"/>
        <v>LISTA1</v>
      </c>
      <c r="L386">
        <f t="shared" si="52"/>
        <v>996</v>
      </c>
    </row>
    <row r="387" spans="1:12">
      <c r="A387" s="15">
        <v>4605</v>
      </c>
      <c r="B387" s="16" t="s">
        <v>352</v>
      </c>
      <c r="C387" s="17">
        <v>1001</v>
      </c>
      <c r="D387" s="18" t="s">
        <v>15</v>
      </c>
      <c r="E387" s="19">
        <v>4030</v>
      </c>
      <c r="F387" s="20">
        <v>0</v>
      </c>
      <c r="G387" s="21">
        <f>E387*(1-F387)/10</f>
        <v>403</v>
      </c>
      <c r="H387" s="22">
        <v>0.3</v>
      </c>
      <c r="I387" s="23">
        <f t="shared" si="57"/>
        <v>524</v>
      </c>
      <c r="J387" t="str">
        <f t="shared" si="50"/>
        <v>004605.1001</v>
      </c>
      <c r="K387" t="str">
        <f t="shared" si="51"/>
        <v>LISTA1</v>
      </c>
      <c r="L387">
        <f t="shared" si="52"/>
        <v>524</v>
      </c>
    </row>
    <row r="388" spans="1:12">
      <c r="A388" s="15">
        <v>4788</v>
      </c>
      <c r="B388" s="16" t="s">
        <v>353</v>
      </c>
      <c r="C388" s="17">
        <v>1001</v>
      </c>
      <c r="D388" s="18" t="s">
        <v>15</v>
      </c>
      <c r="E388" s="19">
        <v>11070</v>
      </c>
      <c r="F388" s="20">
        <v>0</v>
      </c>
      <c r="G388" s="21">
        <f>E388*(1-F388)/10</f>
        <v>1107</v>
      </c>
      <c r="H388" s="22">
        <v>0.3</v>
      </c>
      <c r="I388" s="23">
        <f t="shared" si="57"/>
        <v>1439</v>
      </c>
      <c r="J388" t="str">
        <f t="shared" si="50"/>
        <v>004788.1001</v>
      </c>
      <c r="K388" t="str">
        <f t="shared" si="51"/>
        <v>LISTA1</v>
      </c>
      <c r="L388">
        <f t="shared" si="52"/>
        <v>1439</v>
      </c>
    </row>
    <row r="389" spans="1:12">
      <c r="A389" s="15">
        <v>4787</v>
      </c>
      <c r="B389" s="16" t="s">
        <v>354</v>
      </c>
      <c r="C389" s="17">
        <v>1001</v>
      </c>
      <c r="D389" s="18" t="s">
        <v>15</v>
      </c>
      <c r="E389" s="19">
        <v>15000</v>
      </c>
      <c r="F389" s="20">
        <v>0</v>
      </c>
      <c r="G389" s="21">
        <f>E389*(1-F389)/10</f>
        <v>1500</v>
      </c>
      <c r="H389" s="22">
        <v>0.3</v>
      </c>
      <c r="I389" s="23">
        <f t="shared" si="57"/>
        <v>1950</v>
      </c>
      <c r="J389" t="str">
        <f t="shared" si="50"/>
        <v>004787.1001</v>
      </c>
      <c r="K389" t="str">
        <f t="shared" si="51"/>
        <v>LISTA1</v>
      </c>
      <c r="L389">
        <f t="shared" si="52"/>
        <v>1950</v>
      </c>
    </row>
    <row r="390" spans="1:12">
      <c r="A390" s="15">
        <v>4607</v>
      </c>
      <c r="B390" s="16" t="s">
        <v>355</v>
      </c>
      <c r="C390" s="17">
        <v>1001</v>
      </c>
      <c r="D390" s="18" t="s">
        <v>15</v>
      </c>
      <c r="E390" s="19">
        <v>8950</v>
      </c>
      <c r="F390" s="20">
        <v>0</v>
      </c>
      <c r="G390" s="21">
        <f>E390*(1-F390)/10</f>
        <v>895</v>
      </c>
      <c r="H390" s="22">
        <v>0.3</v>
      </c>
      <c r="I390" s="23">
        <f>+ROUND((G390*H390)+G390,0)</f>
        <v>1164</v>
      </c>
      <c r="J390" t="str">
        <f t="shared" ref="J390:J451" si="58">IF(ISNUMBER(A390), IF(C390=1032, A390, "00" &amp; A390 &amp; "." &amp; C390), "")</f>
        <v>004607.1001</v>
      </c>
      <c r="K390" t="str">
        <f t="shared" ref="K390:K451" si="59">IF(J390="","","LISTA1")</f>
        <v>LISTA1</v>
      </c>
      <c r="L390">
        <f t="shared" ref="L390:L451" si="60">IF(J390="","",I390)</f>
        <v>1164</v>
      </c>
    </row>
    <row r="391" spans="1:12">
      <c r="A391" s="15">
        <v>4861</v>
      </c>
      <c r="B391" s="16" t="s">
        <v>356</v>
      </c>
      <c r="C391" s="17">
        <v>1001</v>
      </c>
      <c r="D391" s="18" t="s">
        <v>15</v>
      </c>
      <c r="E391" s="19">
        <v>809</v>
      </c>
      <c r="F391" s="20">
        <v>0</v>
      </c>
      <c r="G391" s="21">
        <f>E391*(1-F391)</f>
        <v>809</v>
      </c>
      <c r="H391" s="22">
        <v>0.31019999999999998</v>
      </c>
      <c r="I391" s="23">
        <f t="shared" si="57"/>
        <v>1060</v>
      </c>
      <c r="J391" t="str">
        <f t="shared" si="58"/>
        <v>004861.1001</v>
      </c>
      <c r="K391" t="str">
        <f t="shared" si="59"/>
        <v>LISTA1</v>
      </c>
      <c r="L391">
        <f t="shared" si="60"/>
        <v>1060</v>
      </c>
    </row>
    <row r="392" spans="1:12">
      <c r="A392" s="15">
        <v>4786</v>
      </c>
      <c r="B392" s="16" t="s">
        <v>357</v>
      </c>
      <c r="C392" s="17">
        <v>1001</v>
      </c>
      <c r="D392" s="18" t="s">
        <v>15</v>
      </c>
      <c r="E392" s="19">
        <v>17980</v>
      </c>
      <c r="F392" s="20">
        <v>0</v>
      </c>
      <c r="G392" s="21">
        <f>E392*(1-F392)/10</f>
        <v>1798</v>
      </c>
      <c r="H392" s="22">
        <v>0.3</v>
      </c>
      <c r="I392" s="23">
        <f>+ROUND((G392*H392)+G392,0)</f>
        <v>2337</v>
      </c>
      <c r="J392" t="str">
        <f t="shared" si="58"/>
        <v>004786.1001</v>
      </c>
      <c r="K392" t="str">
        <f t="shared" si="59"/>
        <v>LISTA1</v>
      </c>
      <c r="L392">
        <f t="shared" si="60"/>
        <v>2337</v>
      </c>
    </row>
    <row r="393" spans="1:12">
      <c r="A393" s="15">
        <v>4603</v>
      </c>
      <c r="B393" s="16" t="s">
        <v>358</v>
      </c>
      <c r="C393" s="17">
        <v>1001</v>
      </c>
      <c r="D393" s="18" t="s">
        <v>15</v>
      </c>
      <c r="E393" s="19">
        <v>3780</v>
      </c>
      <c r="F393" s="20">
        <v>0</v>
      </c>
      <c r="G393" s="21">
        <f>E393*(1-F393)/10</f>
        <v>378</v>
      </c>
      <c r="H393" s="22">
        <v>0.3</v>
      </c>
      <c r="I393" s="23">
        <f t="shared" si="57"/>
        <v>491</v>
      </c>
      <c r="J393" t="str">
        <f t="shared" si="58"/>
        <v>004603.1001</v>
      </c>
      <c r="K393" t="str">
        <f t="shared" si="59"/>
        <v>LISTA1</v>
      </c>
      <c r="L393">
        <f t="shared" si="60"/>
        <v>491</v>
      </c>
    </row>
    <row r="394" spans="1:12">
      <c r="A394" s="15">
        <v>4666</v>
      </c>
      <c r="B394" s="16" t="s">
        <v>359</v>
      </c>
      <c r="C394" s="17">
        <v>1001</v>
      </c>
      <c r="D394" s="18" t="s">
        <v>15</v>
      </c>
      <c r="E394" s="19">
        <v>1064</v>
      </c>
      <c r="F394" s="20">
        <v>0</v>
      </c>
      <c r="G394" s="21">
        <f>E394*(1-F394)</f>
        <v>1064</v>
      </c>
      <c r="H394" s="22">
        <v>0.3</v>
      </c>
      <c r="I394" s="23">
        <f>+ROUND((G394*H394)+G394,0)</f>
        <v>1383</v>
      </c>
      <c r="J394" t="str">
        <f t="shared" si="58"/>
        <v>004666.1001</v>
      </c>
      <c r="K394" t="str">
        <f t="shared" si="59"/>
        <v>LISTA1</v>
      </c>
      <c r="L394">
        <f t="shared" si="60"/>
        <v>1383</v>
      </c>
    </row>
    <row r="395" spans="1:12">
      <c r="A395" s="15">
        <v>4667</v>
      </c>
      <c r="B395" s="16" t="s">
        <v>360</v>
      </c>
      <c r="C395" s="17">
        <v>1001</v>
      </c>
      <c r="D395" s="18" t="s">
        <v>15</v>
      </c>
      <c r="E395" s="19">
        <v>1570</v>
      </c>
      <c r="F395" s="20">
        <v>0</v>
      </c>
      <c r="G395" s="21">
        <f>E395*(1-F395)</f>
        <v>1570</v>
      </c>
      <c r="H395" s="22">
        <v>0.3</v>
      </c>
      <c r="I395" s="23">
        <f t="shared" si="57"/>
        <v>2041</v>
      </c>
      <c r="J395" t="str">
        <f t="shared" si="58"/>
        <v>004667.1001</v>
      </c>
      <c r="K395" t="str">
        <f t="shared" si="59"/>
        <v>LISTA1</v>
      </c>
      <c r="L395">
        <f t="shared" si="60"/>
        <v>2041</v>
      </c>
    </row>
    <row r="396" spans="1:12">
      <c r="A396" s="15">
        <v>4604</v>
      </c>
      <c r="B396" s="16" t="s">
        <v>361</v>
      </c>
      <c r="C396" s="17">
        <v>1001</v>
      </c>
      <c r="D396" s="18" t="s">
        <v>15</v>
      </c>
      <c r="E396" s="19">
        <v>3830</v>
      </c>
      <c r="F396" s="20">
        <v>0</v>
      </c>
      <c r="G396" s="21">
        <f>E396*(1-F396)/10</f>
        <v>383</v>
      </c>
      <c r="H396" s="22">
        <v>0.3</v>
      </c>
      <c r="I396" s="23">
        <f t="shared" si="57"/>
        <v>498</v>
      </c>
      <c r="J396" t="str">
        <f t="shared" si="58"/>
        <v>004604.1001</v>
      </c>
      <c r="K396" t="str">
        <f t="shared" si="59"/>
        <v>LISTA1</v>
      </c>
      <c r="L396">
        <f t="shared" si="60"/>
        <v>498</v>
      </c>
    </row>
    <row r="397" spans="1:12">
      <c r="A397" s="15">
        <v>4568</v>
      </c>
      <c r="B397" s="16" t="s">
        <v>362</v>
      </c>
      <c r="C397" s="17">
        <v>1001</v>
      </c>
      <c r="D397" s="18" t="s">
        <v>15</v>
      </c>
      <c r="E397" s="19">
        <v>14352</v>
      </c>
      <c r="F397" s="20">
        <v>0</v>
      </c>
      <c r="G397" s="21">
        <f>E397*(1-F397)/12</f>
        <v>1196</v>
      </c>
      <c r="H397" s="22">
        <v>0.3044</v>
      </c>
      <c r="I397" s="23">
        <f>+ROUND((G397*H397)+G397,0)</f>
        <v>1560</v>
      </c>
      <c r="J397" t="str">
        <f t="shared" si="58"/>
        <v>004568.1001</v>
      </c>
      <c r="K397" t="str">
        <f t="shared" si="59"/>
        <v>LISTA1</v>
      </c>
      <c r="L397">
        <f t="shared" si="60"/>
        <v>1560</v>
      </c>
    </row>
    <row r="398" spans="1:12">
      <c r="A398" s="15">
        <v>4569</v>
      </c>
      <c r="B398" s="16" t="s">
        <v>363</v>
      </c>
      <c r="C398" s="17">
        <v>1001</v>
      </c>
      <c r="D398" s="18" t="s">
        <v>15</v>
      </c>
      <c r="E398" s="19">
        <v>13704</v>
      </c>
      <c r="F398" s="20">
        <v>0</v>
      </c>
      <c r="G398" s="21">
        <f>E398*(1-F398)/12</f>
        <v>1142</v>
      </c>
      <c r="H398" s="22">
        <v>0.47989999999999999</v>
      </c>
      <c r="I398" s="23">
        <f t="shared" si="57"/>
        <v>1690</v>
      </c>
      <c r="J398" t="str">
        <f t="shared" si="58"/>
        <v>004569.1001</v>
      </c>
      <c r="K398" t="str">
        <f t="shared" si="59"/>
        <v>LISTA1</v>
      </c>
      <c r="L398">
        <f t="shared" si="60"/>
        <v>1690</v>
      </c>
    </row>
    <row r="399" spans="1:12">
      <c r="A399" s="15">
        <v>4570</v>
      </c>
      <c r="B399" s="16" t="s">
        <v>364</v>
      </c>
      <c r="C399" s="17">
        <v>1001</v>
      </c>
      <c r="D399" s="18" t="s">
        <v>15</v>
      </c>
      <c r="E399" s="19">
        <v>27960</v>
      </c>
      <c r="F399" s="20">
        <v>0</v>
      </c>
      <c r="G399" s="21">
        <f>E399*(1-F399)/12</f>
        <v>2330</v>
      </c>
      <c r="H399" s="22">
        <v>0.309</v>
      </c>
      <c r="I399" s="23">
        <f t="shared" si="57"/>
        <v>3050</v>
      </c>
      <c r="J399" t="str">
        <f t="shared" si="58"/>
        <v>004570.1001</v>
      </c>
      <c r="K399" t="str">
        <f t="shared" si="59"/>
        <v>LISTA1</v>
      </c>
      <c r="L399">
        <f t="shared" si="60"/>
        <v>3050</v>
      </c>
    </row>
    <row r="400" spans="1:12">
      <c r="A400" s="15">
        <v>4942</v>
      </c>
      <c r="B400" s="16" t="s">
        <v>365</v>
      </c>
      <c r="C400" s="17">
        <v>1001</v>
      </c>
      <c r="D400" s="18" t="s">
        <v>15</v>
      </c>
      <c r="E400" s="19">
        <v>5740</v>
      </c>
      <c r="F400" s="20">
        <v>0</v>
      </c>
      <c r="G400" s="21">
        <f>E400*(1-F400)/20</f>
        <v>287</v>
      </c>
      <c r="H400" s="22">
        <v>0.46350000000000002</v>
      </c>
      <c r="I400" s="23">
        <f t="shared" si="57"/>
        <v>420</v>
      </c>
      <c r="J400" t="str">
        <f t="shared" si="58"/>
        <v>004942.1001</v>
      </c>
      <c r="K400" t="str">
        <f t="shared" si="59"/>
        <v>LISTA1</v>
      </c>
      <c r="L400">
        <f t="shared" si="60"/>
        <v>420</v>
      </c>
    </row>
    <row r="401" spans="1:12">
      <c r="A401" s="15">
        <v>4939</v>
      </c>
      <c r="B401" s="16" t="s">
        <v>366</v>
      </c>
      <c r="C401" s="17">
        <v>1001</v>
      </c>
      <c r="D401" s="18" t="s">
        <v>15</v>
      </c>
      <c r="E401" s="19">
        <v>7848</v>
      </c>
      <c r="F401" s="20">
        <v>0</v>
      </c>
      <c r="G401" s="21">
        <f>E401*(1-F401)/12</f>
        <v>654</v>
      </c>
      <c r="H401" s="22">
        <v>0.65139999999999998</v>
      </c>
      <c r="I401" s="23">
        <f t="shared" si="57"/>
        <v>1080</v>
      </c>
      <c r="J401" t="str">
        <f t="shared" si="58"/>
        <v>004939.1001</v>
      </c>
      <c r="K401" t="str">
        <f t="shared" si="59"/>
        <v>LISTA1</v>
      </c>
      <c r="L401">
        <f t="shared" si="60"/>
        <v>1080</v>
      </c>
    </row>
    <row r="402" spans="1:12">
      <c r="A402" s="15">
        <v>4940</v>
      </c>
      <c r="B402" s="16" t="s">
        <v>367</v>
      </c>
      <c r="C402" s="17">
        <v>1001</v>
      </c>
      <c r="D402" s="18" t="s">
        <v>15</v>
      </c>
      <c r="E402" s="19">
        <v>15432</v>
      </c>
      <c r="F402" s="20">
        <v>0</v>
      </c>
      <c r="G402" s="21">
        <f>E402*(1-F402)/12</f>
        <v>1286</v>
      </c>
      <c r="H402" s="22">
        <v>0.57079999999999997</v>
      </c>
      <c r="I402" s="23">
        <f t="shared" si="57"/>
        <v>2020</v>
      </c>
      <c r="J402" t="str">
        <f t="shared" si="58"/>
        <v>004940.1001</v>
      </c>
      <c r="K402" t="str">
        <f t="shared" si="59"/>
        <v>LISTA1</v>
      </c>
      <c r="L402">
        <f t="shared" si="60"/>
        <v>2020</v>
      </c>
    </row>
    <row r="403" spans="1:12">
      <c r="A403" s="15">
        <v>4941</v>
      </c>
      <c r="B403" s="16" t="s">
        <v>368</v>
      </c>
      <c r="C403" s="17">
        <v>1001</v>
      </c>
      <c r="D403" s="18" t="s">
        <v>15</v>
      </c>
      <c r="E403" s="19">
        <v>19944</v>
      </c>
      <c r="F403" s="20">
        <v>0</v>
      </c>
      <c r="G403" s="21">
        <f>E403*(1-F403)/8</f>
        <v>2493</v>
      </c>
      <c r="H403" s="22">
        <v>0.3</v>
      </c>
      <c r="I403" s="23">
        <f t="shared" si="57"/>
        <v>3241</v>
      </c>
      <c r="J403" t="str">
        <f t="shared" si="58"/>
        <v>004941.1001</v>
      </c>
      <c r="K403" t="str">
        <f t="shared" si="59"/>
        <v>LISTA1</v>
      </c>
      <c r="L403">
        <f t="shared" si="60"/>
        <v>3241</v>
      </c>
    </row>
    <row r="404" spans="1:12">
      <c r="A404" s="15">
        <v>4571</v>
      </c>
      <c r="B404" s="16" t="s">
        <v>369</v>
      </c>
      <c r="C404" s="17">
        <v>1001</v>
      </c>
      <c r="D404" s="18" t="s">
        <v>15</v>
      </c>
      <c r="E404" s="19">
        <v>9540</v>
      </c>
      <c r="F404" s="20">
        <v>0</v>
      </c>
      <c r="G404" s="21">
        <f>E404*(1-F404)/12</f>
        <v>795</v>
      </c>
      <c r="H404" s="22">
        <v>0.29559999999999997</v>
      </c>
      <c r="I404" s="23">
        <f t="shared" si="57"/>
        <v>1030</v>
      </c>
      <c r="J404" t="str">
        <f t="shared" si="58"/>
        <v>004571.1001</v>
      </c>
      <c r="K404" t="str">
        <f t="shared" si="59"/>
        <v>LISTA1</v>
      </c>
      <c r="L404">
        <f t="shared" si="60"/>
        <v>1030</v>
      </c>
    </row>
    <row r="405" spans="1:12">
      <c r="A405" s="15">
        <v>4572</v>
      </c>
      <c r="B405" s="16" t="s">
        <v>370</v>
      </c>
      <c r="C405" s="17">
        <v>1001</v>
      </c>
      <c r="D405" s="18" t="s">
        <v>15</v>
      </c>
      <c r="E405" s="19">
        <v>14484</v>
      </c>
      <c r="F405" s="20">
        <v>0</v>
      </c>
      <c r="G405" s="21">
        <f>E405*(1-F405)/12</f>
        <v>1207</v>
      </c>
      <c r="H405" s="22">
        <v>0.3</v>
      </c>
      <c r="I405" s="23">
        <f t="shared" si="57"/>
        <v>1569</v>
      </c>
      <c r="J405" t="str">
        <f t="shared" si="58"/>
        <v>004572.1001</v>
      </c>
      <c r="K405" t="str">
        <f t="shared" si="59"/>
        <v>LISTA1</v>
      </c>
      <c r="L405">
        <f t="shared" si="60"/>
        <v>1569</v>
      </c>
    </row>
    <row r="406" spans="1:12">
      <c r="A406" s="15">
        <v>4557</v>
      </c>
      <c r="B406" s="16" t="s">
        <v>371</v>
      </c>
      <c r="C406" s="17">
        <v>1001</v>
      </c>
      <c r="D406" s="18" t="s">
        <v>15</v>
      </c>
      <c r="E406" s="19">
        <v>2781</v>
      </c>
      <c r="F406" s="20">
        <v>0</v>
      </c>
      <c r="G406" s="21">
        <f>E406*(1-F406)</f>
        <v>2781</v>
      </c>
      <c r="H406" s="22">
        <v>0.30249999999999999</v>
      </c>
      <c r="I406" s="23">
        <f t="shared" si="57"/>
        <v>3622</v>
      </c>
      <c r="J406" t="str">
        <f t="shared" si="58"/>
        <v>004557.1001</v>
      </c>
      <c r="K406" t="str">
        <f t="shared" si="59"/>
        <v>LISTA1</v>
      </c>
      <c r="L406">
        <f t="shared" si="60"/>
        <v>3622</v>
      </c>
    </row>
    <row r="407" spans="1:12">
      <c r="A407" s="15">
        <v>4545</v>
      </c>
      <c r="B407" s="16" t="s">
        <v>372</v>
      </c>
      <c r="C407" s="17">
        <v>1001</v>
      </c>
      <c r="D407" s="18" t="s">
        <v>15</v>
      </c>
      <c r="E407" s="19">
        <v>16092</v>
      </c>
      <c r="F407" s="20">
        <v>0</v>
      </c>
      <c r="G407" s="21">
        <f>E407*(1-F407)/12</f>
        <v>1341</v>
      </c>
      <c r="H407" s="22">
        <v>0.41689999999999999</v>
      </c>
      <c r="I407" s="23">
        <f t="shared" si="57"/>
        <v>1900</v>
      </c>
      <c r="J407" t="str">
        <f t="shared" si="58"/>
        <v>004545.1001</v>
      </c>
      <c r="K407" t="str">
        <f t="shared" si="59"/>
        <v>LISTA1</v>
      </c>
      <c r="L407">
        <f t="shared" si="60"/>
        <v>1900</v>
      </c>
    </row>
    <row r="408" spans="1:12">
      <c r="A408" s="15">
        <v>4763</v>
      </c>
      <c r="B408" s="16" t="s">
        <v>373</v>
      </c>
      <c r="C408" s="17">
        <v>1001</v>
      </c>
      <c r="D408" s="18" t="s">
        <v>15</v>
      </c>
      <c r="E408" s="19">
        <v>5950</v>
      </c>
      <c r="F408" s="20">
        <v>0</v>
      </c>
      <c r="G408" s="21">
        <f>E408*(1-F408)/10</f>
        <v>595</v>
      </c>
      <c r="H408" s="22">
        <v>0.68069999999999997</v>
      </c>
      <c r="I408" s="23">
        <f t="shared" si="57"/>
        <v>1000</v>
      </c>
      <c r="J408" t="str">
        <f t="shared" si="58"/>
        <v>004763.1001</v>
      </c>
      <c r="K408" t="str">
        <f t="shared" si="59"/>
        <v>LISTA1</v>
      </c>
      <c r="L408">
        <f t="shared" si="60"/>
        <v>1000</v>
      </c>
    </row>
    <row r="409" spans="1:12">
      <c r="A409" s="15">
        <v>4580</v>
      </c>
      <c r="B409" s="16" t="s">
        <v>374</v>
      </c>
      <c r="C409" s="17">
        <v>1001</v>
      </c>
      <c r="D409" s="18" t="s">
        <v>15</v>
      </c>
      <c r="E409" s="19">
        <v>12024</v>
      </c>
      <c r="F409" s="20">
        <v>0</v>
      </c>
      <c r="G409" s="21">
        <f>E409*(1-F409)/12</f>
        <v>1002</v>
      </c>
      <c r="H409" s="22">
        <v>0.3</v>
      </c>
      <c r="I409" s="23">
        <f t="shared" si="57"/>
        <v>1303</v>
      </c>
      <c r="J409" t="str">
        <f t="shared" si="58"/>
        <v>004580.1001</v>
      </c>
      <c r="K409" t="str">
        <f t="shared" si="59"/>
        <v>LISTA1</v>
      </c>
      <c r="L409">
        <f t="shared" si="60"/>
        <v>1303</v>
      </c>
    </row>
    <row r="410" spans="1:12">
      <c r="A410" s="15">
        <v>4581</v>
      </c>
      <c r="B410" s="16" t="s">
        <v>375</v>
      </c>
      <c r="C410" s="17">
        <v>1001</v>
      </c>
      <c r="D410" s="18" t="s">
        <v>15</v>
      </c>
      <c r="E410" s="19">
        <v>11604</v>
      </c>
      <c r="F410" s="20">
        <v>0</v>
      </c>
      <c r="G410" s="21">
        <f>E410*(1-F410)/12</f>
        <v>967</v>
      </c>
      <c r="H410" s="22">
        <v>0.3</v>
      </c>
      <c r="I410" s="23">
        <f t="shared" si="57"/>
        <v>1257</v>
      </c>
      <c r="J410" t="str">
        <f t="shared" si="58"/>
        <v>004581.1001</v>
      </c>
      <c r="K410" t="str">
        <f t="shared" si="59"/>
        <v>LISTA1</v>
      </c>
      <c r="L410">
        <f t="shared" si="60"/>
        <v>1257</v>
      </c>
    </row>
    <row r="411" spans="1:12">
      <c r="A411" s="7" t="s">
        <v>376</v>
      </c>
      <c r="B411" s="8"/>
      <c r="C411" s="8"/>
      <c r="D411" s="9"/>
      <c r="E411" s="55"/>
      <c r="F411" s="10"/>
      <c r="G411" s="10"/>
      <c r="H411" s="44"/>
      <c r="I411" s="13"/>
      <c r="J411" t="str">
        <f t="shared" si="58"/>
        <v/>
      </c>
      <c r="K411" t="str">
        <f t="shared" si="59"/>
        <v/>
      </c>
      <c r="L411" t="str">
        <f t="shared" si="60"/>
        <v/>
      </c>
    </row>
    <row r="412" spans="1:12">
      <c r="A412" s="15">
        <v>3147</v>
      </c>
      <c r="B412" s="16" t="s">
        <v>377</v>
      </c>
      <c r="C412" s="17">
        <v>1001</v>
      </c>
      <c r="D412" s="18" t="s">
        <v>15</v>
      </c>
      <c r="E412" s="56">
        <v>17300</v>
      </c>
      <c r="F412" s="20">
        <v>0</v>
      </c>
      <c r="G412" s="21">
        <f>E412*(1-F412)/20</f>
        <v>865</v>
      </c>
      <c r="H412" s="22">
        <v>0.35830000000000001</v>
      </c>
      <c r="I412" s="23">
        <f t="shared" ref="I412:I419" si="61">+ROUND((G412*H412)+G412,0)</f>
        <v>1175</v>
      </c>
      <c r="J412" t="str">
        <f t="shared" si="58"/>
        <v>003147.1001</v>
      </c>
      <c r="K412" t="str">
        <f t="shared" si="59"/>
        <v>LISTA1</v>
      </c>
      <c r="L412">
        <f t="shared" si="60"/>
        <v>1175</v>
      </c>
    </row>
    <row r="413" spans="1:12">
      <c r="A413" s="15">
        <v>3148</v>
      </c>
      <c r="B413" s="16" t="s">
        <v>378</v>
      </c>
      <c r="C413" s="17">
        <v>1001</v>
      </c>
      <c r="D413" s="18" t="s">
        <v>15</v>
      </c>
      <c r="E413" s="57">
        <v>12975</v>
      </c>
      <c r="F413" s="20">
        <v>0</v>
      </c>
      <c r="G413" s="21">
        <f>E413*(1-F413)/15</f>
        <v>865</v>
      </c>
      <c r="H413" s="22">
        <v>0.30630000000000002</v>
      </c>
      <c r="I413" s="23">
        <f t="shared" si="61"/>
        <v>1130</v>
      </c>
      <c r="J413" t="str">
        <f t="shared" si="58"/>
        <v>003148.1001</v>
      </c>
      <c r="K413" t="str">
        <f t="shared" si="59"/>
        <v>LISTA1</v>
      </c>
      <c r="L413">
        <f t="shared" si="60"/>
        <v>1130</v>
      </c>
    </row>
    <row r="414" spans="1:12">
      <c r="A414" s="15">
        <v>3149</v>
      </c>
      <c r="B414" s="16" t="s">
        <v>379</v>
      </c>
      <c r="C414" s="17">
        <v>1001</v>
      </c>
      <c r="D414" s="18" t="s">
        <v>15</v>
      </c>
      <c r="E414" s="57">
        <v>12975</v>
      </c>
      <c r="F414" s="20">
        <v>0</v>
      </c>
      <c r="G414" s="21">
        <f>E414*(1-F414)/15</f>
        <v>865</v>
      </c>
      <c r="H414" s="22">
        <v>0.30630000000000002</v>
      </c>
      <c r="I414" s="23">
        <f t="shared" si="61"/>
        <v>1130</v>
      </c>
      <c r="J414" t="str">
        <f t="shared" si="58"/>
        <v>003149.1001</v>
      </c>
      <c r="K414" t="str">
        <f t="shared" si="59"/>
        <v>LISTA1</v>
      </c>
      <c r="L414">
        <f t="shared" si="60"/>
        <v>1130</v>
      </c>
    </row>
    <row r="415" spans="1:12">
      <c r="A415" s="15">
        <v>4587</v>
      </c>
      <c r="B415" s="16" t="s">
        <v>380</v>
      </c>
      <c r="C415" s="17">
        <v>1001</v>
      </c>
      <c r="D415" s="18" t="s">
        <v>15</v>
      </c>
      <c r="E415" s="57">
        <v>14600</v>
      </c>
      <c r="F415" s="20">
        <v>0</v>
      </c>
      <c r="G415" s="21">
        <f>E415*(1-F415)/20</f>
        <v>730</v>
      </c>
      <c r="H415" s="22">
        <v>0.54100000000000004</v>
      </c>
      <c r="I415" s="23">
        <f t="shared" si="61"/>
        <v>1125</v>
      </c>
      <c r="J415" t="str">
        <f t="shared" si="58"/>
        <v>004587.1001</v>
      </c>
      <c r="K415" t="str">
        <f t="shared" si="59"/>
        <v>LISTA1</v>
      </c>
      <c r="L415">
        <f t="shared" si="60"/>
        <v>1125</v>
      </c>
    </row>
    <row r="416" spans="1:12">
      <c r="A416" s="15">
        <v>4588</v>
      </c>
      <c r="B416" s="16" t="s">
        <v>381</v>
      </c>
      <c r="C416" s="17">
        <v>1001</v>
      </c>
      <c r="D416" s="18" t="s">
        <v>15</v>
      </c>
      <c r="E416" s="57">
        <v>10950</v>
      </c>
      <c r="F416" s="20">
        <v>0</v>
      </c>
      <c r="G416" s="21">
        <f>E416*(1-F416)/15</f>
        <v>730</v>
      </c>
      <c r="H416" s="22">
        <v>0.34789999999999999</v>
      </c>
      <c r="I416" s="23">
        <f t="shared" si="61"/>
        <v>984</v>
      </c>
      <c r="J416" t="str">
        <f t="shared" si="58"/>
        <v>004588.1001</v>
      </c>
      <c r="K416" t="str">
        <f t="shared" si="59"/>
        <v>LISTA1</v>
      </c>
      <c r="L416">
        <f t="shared" si="60"/>
        <v>984</v>
      </c>
    </row>
    <row r="417" spans="1:12">
      <c r="A417" s="15">
        <v>4589</v>
      </c>
      <c r="B417" s="16" t="s">
        <v>382</v>
      </c>
      <c r="C417" s="17">
        <v>1001</v>
      </c>
      <c r="D417" s="18" t="s">
        <v>15</v>
      </c>
      <c r="E417" s="57">
        <v>10950</v>
      </c>
      <c r="F417" s="20">
        <v>0</v>
      </c>
      <c r="G417" s="21">
        <f>E417*(1-F417)/15</f>
        <v>730</v>
      </c>
      <c r="H417" s="22">
        <v>0.34789999999999999</v>
      </c>
      <c r="I417" s="23">
        <f t="shared" si="61"/>
        <v>984</v>
      </c>
      <c r="J417" t="str">
        <f t="shared" si="58"/>
        <v>004589.1001</v>
      </c>
      <c r="K417" t="str">
        <f t="shared" si="59"/>
        <v>LISTA1</v>
      </c>
      <c r="L417">
        <f t="shared" si="60"/>
        <v>984</v>
      </c>
    </row>
    <row r="418" spans="1:12">
      <c r="A418" s="15">
        <v>3223</v>
      </c>
      <c r="B418" s="16" t="s">
        <v>383</v>
      </c>
      <c r="C418" s="17">
        <v>1001</v>
      </c>
      <c r="D418" s="18" t="s">
        <v>15</v>
      </c>
      <c r="E418" s="57">
        <v>14600</v>
      </c>
      <c r="F418" s="20">
        <v>0</v>
      </c>
      <c r="G418" s="21">
        <f>E418*(1-F418)/20</f>
        <v>730</v>
      </c>
      <c r="H418" s="22">
        <v>0.34789999999999999</v>
      </c>
      <c r="I418" s="23">
        <f t="shared" si="61"/>
        <v>984</v>
      </c>
      <c r="J418" t="str">
        <f t="shared" si="58"/>
        <v>003223.1001</v>
      </c>
      <c r="K418" t="str">
        <f t="shared" si="59"/>
        <v>LISTA1</v>
      </c>
      <c r="L418">
        <f t="shared" si="60"/>
        <v>984</v>
      </c>
    </row>
    <row r="419" spans="1:12">
      <c r="A419" s="15">
        <v>4594</v>
      </c>
      <c r="B419" s="16" t="s">
        <v>384</v>
      </c>
      <c r="C419" s="17">
        <v>1001</v>
      </c>
      <c r="D419" s="18" t="s">
        <v>15</v>
      </c>
      <c r="E419" s="58">
        <v>14700</v>
      </c>
      <c r="F419" s="20">
        <v>0</v>
      </c>
      <c r="G419" s="21">
        <f>E419*(1-F419)/15</f>
        <v>980</v>
      </c>
      <c r="H419" s="22">
        <v>0.30709999999999998</v>
      </c>
      <c r="I419" s="23">
        <f t="shared" si="61"/>
        <v>1281</v>
      </c>
      <c r="J419" t="str">
        <f t="shared" si="58"/>
        <v>004594.1001</v>
      </c>
      <c r="K419" t="str">
        <f t="shared" si="59"/>
        <v>LISTA1</v>
      </c>
      <c r="L419">
        <f t="shared" si="60"/>
        <v>1281</v>
      </c>
    </row>
    <row r="420" spans="1:12">
      <c r="A420" s="7" t="s">
        <v>385</v>
      </c>
      <c r="B420" s="8"/>
      <c r="C420" s="8"/>
      <c r="D420" s="9"/>
      <c r="E420" s="47"/>
      <c r="F420" s="10"/>
      <c r="G420" s="10"/>
      <c r="H420" s="44"/>
      <c r="I420" s="13"/>
      <c r="J420" t="str">
        <f t="shared" si="58"/>
        <v/>
      </c>
      <c r="K420" t="str">
        <f t="shared" si="59"/>
        <v/>
      </c>
      <c r="L420" t="str">
        <f t="shared" si="60"/>
        <v/>
      </c>
    </row>
    <row r="421" spans="1:12">
      <c r="A421" s="15">
        <v>4529</v>
      </c>
      <c r="B421" s="16" t="s">
        <v>386</v>
      </c>
      <c r="C421" s="17">
        <v>1001</v>
      </c>
      <c r="D421" s="18" t="s">
        <v>15</v>
      </c>
      <c r="E421" s="19">
        <v>1528</v>
      </c>
      <c r="F421" s="20">
        <v>0</v>
      </c>
      <c r="G421" s="21">
        <f t="shared" ref="G421:G430" si="62">E421*(1-F421)</f>
        <v>1528</v>
      </c>
      <c r="H421" s="22">
        <v>0.375</v>
      </c>
      <c r="I421" s="23">
        <f t="shared" ref="I421:I430" si="63">+ROUND((G421*H421)+G421,0)</f>
        <v>2101</v>
      </c>
      <c r="J421" t="str">
        <f t="shared" si="58"/>
        <v>004529.1001</v>
      </c>
      <c r="K421" t="str">
        <f t="shared" si="59"/>
        <v>LISTA1</v>
      </c>
      <c r="L421">
        <f t="shared" si="60"/>
        <v>2101</v>
      </c>
    </row>
    <row r="422" spans="1:12">
      <c r="A422" s="15">
        <v>4530</v>
      </c>
      <c r="B422" s="16" t="s">
        <v>387</v>
      </c>
      <c r="C422" s="17">
        <v>1001</v>
      </c>
      <c r="D422" s="18" t="s">
        <v>15</v>
      </c>
      <c r="E422" s="19">
        <v>1394</v>
      </c>
      <c r="F422" s="20">
        <v>0</v>
      </c>
      <c r="G422" s="21">
        <f t="shared" si="62"/>
        <v>1394</v>
      </c>
      <c r="H422" s="22">
        <v>0.35499999999999998</v>
      </c>
      <c r="I422" s="23">
        <f t="shared" si="63"/>
        <v>1889</v>
      </c>
      <c r="J422" t="str">
        <f t="shared" si="58"/>
        <v>004530.1001</v>
      </c>
      <c r="K422" t="str">
        <f t="shared" si="59"/>
        <v>LISTA1</v>
      </c>
      <c r="L422">
        <f t="shared" si="60"/>
        <v>1889</v>
      </c>
    </row>
    <row r="423" spans="1:12">
      <c r="A423" s="15">
        <v>4533</v>
      </c>
      <c r="B423" s="16" t="s">
        <v>388</v>
      </c>
      <c r="C423" s="17">
        <v>1001</v>
      </c>
      <c r="D423" s="18" t="s">
        <v>15</v>
      </c>
      <c r="E423" s="19">
        <v>1429</v>
      </c>
      <c r="F423" s="20">
        <v>0</v>
      </c>
      <c r="G423" s="21">
        <f t="shared" si="62"/>
        <v>1429</v>
      </c>
      <c r="H423" s="22">
        <v>0.35</v>
      </c>
      <c r="I423" s="23">
        <f t="shared" si="63"/>
        <v>1929</v>
      </c>
      <c r="J423" t="str">
        <f t="shared" si="58"/>
        <v>004533.1001</v>
      </c>
      <c r="K423" t="str">
        <f t="shared" si="59"/>
        <v>LISTA1</v>
      </c>
      <c r="L423">
        <f t="shared" si="60"/>
        <v>1929</v>
      </c>
    </row>
    <row r="424" spans="1:12">
      <c r="A424" s="15">
        <v>4532</v>
      </c>
      <c r="B424" s="16" t="s">
        <v>389</v>
      </c>
      <c r="C424" s="17">
        <v>1001</v>
      </c>
      <c r="D424" s="18" t="s">
        <v>15</v>
      </c>
      <c r="E424" s="19">
        <v>2062</v>
      </c>
      <c r="F424" s="20">
        <v>0</v>
      </c>
      <c r="G424" s="21">
        <f t="shared" si="62"/>
        <v>2062</v>
      </c>
      <c r="H424" s="22">
        <v>0.35</v>
      </c>
      <c r="I424" s="23">
        <f t="shared" si="63"/>
        <v>2784</v>
      </c>
      <c r="J424" t="str">
        <f t="shared" si="58"/>
        <v>004532.1001</v>
      </c>
      <c r="K424" t="str">
        <f t="shared" si="59"/>
        <v>LISTA1</v>
      </c>
      <c r="L424">
        <f t="shared" si="60"/>
        <v>2784</v>
      </c>
    </row>
    <row r="425" spans="1:12">
      <c r="A425" s="15">
        <v>4534</v>
      </c>
      <c r="B425" s="16" t="s">
        <v>390</v>
      </c>
      <c r="C425" s="17">
        <v>1001</v>
      </c>
      <c r="D425" s="18" t="s">
        <v>15</v>
      </c>
      <c r="E425" s="19">
        <v>2370</v>
      </c>
      <c r="F425" s="20">
        <v>0</v>
      </c>
      <c r="G425" s="21">
        <f t="shared" si="62"/>
        <v>2370</v>
      </c>
      <c r="H425" s="22">
        <v>0.35</v>
      </c>
      <c r="I425" s="23">
        <f t="shared" si="63"/>
        <v>3200</v>
      </c>
      <c r="J425" t="str">
        <f t="shared" si="58"/>
        <v>004534.1001</v>
      </c>
      <c r="K425" t="str">
        <f t="shared" si="59"/>
        <v>LISTA1</v>
      </c>
      <c r="L425">
        <f t="shared" si="60"/>
        <v>3200</v>
      </c>
    </row>
    <row r="426" spans="1:12">
      <c r="A426" s="15">
        <v>4574</v>
      </c>
      <c r="B426" s="16" t="s">
        <v>391</v>
      </c>
      <c r="C426" s="17">
        <v>1001</v>
      </c>
      <c r="D426" s="18" t="s">
        <v>15</v>
      </c>
      <c r="E426" s="19">
        <v>772</v>
      </c>
      <c r="F426" s="20">
        <v>0</v>
      </c>
      <c r="G426" s="21">
        <f t="shared" si="62"/>
        <v>772</v>
      </c>
      <c r="H426" s="22">
        <v>0.36009999999999998</v>
      </c>
      <c r="I426" s="23">
        <f t="shared" si="63"/>
        <v>1050</v>
      </c>
      <c r="J426" t="str">
        <f t="shared" si="58"/>
        <v>004574.1001</v>
      </c>
      <c r="K426" t="str">
        <f t="shared" si="59"/>
        <v>LISTA1</v>
      </c>
      <c r="L426">
        <f t="shared" si="60"/>
        <v>1050</v>
      </c>
    </row>
    <row r="427" spans="1:12">
      <c r="A427" s="15">
        <v>4573</v>
      </c>
      <c r="B427" s="16" t="s">
        <v>392</v>
      </c>
      <c r="C427" s="17">
        <v>1001</v>
      </c>
      <c r="D427" s="18" t="s">
        <v>15</v>
      </c>
      <c r="E427" s="19">
        <v>772</v>
      </c>
      <c r="F427" s="20">
        <v>0</v>
      </c>
      <c r="G427" s="21">
        <f t="shared" si="62"/>
        <v>772</v>
      </c>
      <c r="H427" s="22">
        <v>0.36009999999999998</v>
      </c>
      <c r="I427" s="23">
        <f t="shared" si="63"/>
        <v>1050</v>
      </c>
      <c r="J427" t="str">
        <f t="shared" si="58"/>
        <v>004573.1001</v>
      </c>
      <c r="K427" t="str">
        <f t="shared" si="59"/>
        <v>LISTA1</v>
      </c>
      <c r="L427">
        <f t="shared" si="60"/>
        <v>1050</v>
      </c>
    </row>
    <row r="428" spans="1:12">
      <c r="A428" s="15">
        <v>4577</v>
      </c>
      <c r="B428" s="16" t="s">
        <v>393</v>
      </c>
      <c r="C428" s="17">
        <v>1001</v>
      </c>
      <c r="D428" s="18" t="s">
        <v>15</v>
      </c>
      <c r="E428" s="19">
        <v>1070</v>
      </c>
      <c r="F428" s="20">
        <v>0</v>
      </c>
      <c r="G428" s="21">
        <f t="shared" si="62"/>
        <v>1070</v>
      </c>
      <c r="H428" s="22">
        <v>0.40179999999999999</v>
      </c>
      <c r="I428" s="23">
        <f t="shared" si="63"/>
        <v>1500</v>
      </c>
      <c r="J428" t="str">
        <f t="shared" si="58"/>
        <v>004577.1001</v>
      </c>
      <c r="K428" t="str">
        <f t="shared" si="59"/>
        <v>LISTA1</v>
      </c>
      <c r="L428">
        <f t="shared" si="60"/>
        <v>1500</v>
      </c>
    </row>
    <row r="429" spans="1:12">
      <c r="A429" s="15">
        <v>4578</v>
      </c>
      <c r="B429" s="16" t="s">
        <v>394</v>
      </c>
      <c r="C429" s="17">
        <v>1001</v>
      </c>
      <c r="D429" s="18" t="s">
        <v>15</v>
      </c>
      <c r="E429" s="19">
        <v>1070</v>
      </c>
      <c r="F429" s="20">
        <v>0</v>
      </c>
      <c r="G429" s="21">
        <f t="shared" si="62"/>
        <v>1070</v>
      </c>
      <c r="H429" s="22">
        <v>0.40179999999999999</v>
      </c>
      <c r="I429" s="23">
        <f t="shared" si="63"/>
        <v>1500</v>
      </c>
      <c r="J429" t="str">
        <f t="shared" si="58"/>
        <v>004578.1001</v>
      </c>
      <c r="K429" t="str">
        <f t="shared" si="59"/>
        <v>LISTA1</v>
      </c>
      <c r="L429">
        <f t="shared" si="60"/>
        <v>1500</v>
      </c>
    </row>
    <row r="430" spans="1:12">
      <c r="A430" s="15">
        <v>4579</v>
      </c>
      <c r="B430" s="16" t="s">
        <v>395</v>
      </c>
      <c r="C430" s="17">
        <v>1001</v>
      </c>
      <c r="D430" s="18" t="s">
        <v>15</v>
      </c>
      <c r="E430" s="19">
        <v>1070</v>
      </c>
      <c r="F430" s="20">
        <v>0</v>
      </c>
      <c r="G430" s="21">
        <f t="shared" si="62"/>
        <v>1070</v>
      </c>
      <c r="H430" s="22">
        <v>0.40179999999999999</v>
      </c>
      <c r="I430" s="23">
        <f t="shared" si="63"/>
        <v>1500</v>
      </c>
      <c r="J430" t="str">
        <f t="shared" si="58"/>
        <v>004579.1001</v>
      </c>
      <c r="K430" t="str">
        <f t="shared" si="59"/>
        <v>LISTA1</v>
      </c>
      <c r="L430">
        <f t="shared" si="60"/>
        <v>1500</v>
      </c>
    </row>
    <row r="431" spans="1:12">
      <c r="A431" s="7" t="s">
        <v>396</v>
      </c>
      <c r="B431" s="8"/>
      <c r="C431" s="8"/>
      <c r="D431" s="9"/>
      <c r="E431" s="10"/>
      <c r="F431" s="10"/>
      <c r="G431" s="10"/>
      <c r="H431" s="44" t="s">
        <v>643</v>
      </c>
      <c r="I431" s="13"/>
      <c r="J431" t="str">
        <f t="shared" si="58"/>
        <v/>
      </c>
      <c r="K431" t="str">
        <f t="shared" si="59"/>
        <v/>
      </c>
      <c r="L431" t="str">
        <f t="shared" si="60"/>
        <v/>
      </c>
    </row>
    <row r="432" spans="1:12">
      <c r="A432" s="15">
        <v>4521</v>
      </c>
      <c r="B432" s="16" t="s">
        <v>397</v>
      </c>
      <c r="C432" s="17">
        <v>1001</v>
      </c>
      <c r="D432" s="18" t="s">
        <v>15</v>
      </c>
      <c r="E432" s="19">
        <v>6380</v>
      </c>
      <c r="F432" s="20">
        <v>0</v>
      </c>
      <c r="G432" s="21">
        <f>E432*(1-F432)/20</f>
        <v>319</v>
      </c>
      <c r="H432" s="22"/>
      <c r="I432" s="23">
        <f t="shared" ref="I432:I439" si="64">+ROUND((G432*H432)+G432,0)</f>
        <v>319</v>
      </c>
      <c r="J432" t="str">
        <f t="shared" si="58"/>
        <v>004521.1001</v>
      </c>
      <c r="K432" t="str">
        <f t="shared" si="59"/>
        <v>LISTA1</v>
      </c>
      <c r="L432">
        <f t="shared" si="60"/>
        <v>319</v>
      </c>
    </row>
    <row r="433" spans="1:12">
      <c r="A433" s="15">
        <v>4522</v>
      </c>
      <c r="B433" s="16" t="s">
        <v>398</v>
      </c>
      <c r="C433" s="17">
        <v>1001</v>
      </c>
      <c r="D433" s="18" t="s">
        <v>15</v>
      </c>
      <c r="E433" s="19">
        <v>6380</v>
      </c>
      <c r="F433" s="20">
        <v>0</v>
      </c>
      <c r="G433" s="21">
        <f t="shared" ref="G433:G439" si="65">E433*(1-F433)/20</f>
        <v>319</v>
      </c>
      <c r="H433" s="22">
        <v>0.41</v>
      </c>
      <c r="I433" s="23">
        <f t="shared" si="64"/>
        <v>450</v>
      </c>
      <c r="J433" t="str">
        <f t="shared" si="58"/>
        <v>004522.1001</v>
      </c>
      <c r="K433" t="str">
        <f t="shared" si="59"/>
        <v>LISTA1</v>
      </c>
      <c r="L433">
        <f t="shared" si="60"/>
        <v>450</v>
      </c>
    </row>
    <row r="434" spans="1:12">
      <c r="A434" s="15">
        <v>4523</v>
      </c>
      <c r="B434" s="16" t="s">
        <v>399</v>
      </c>
      <c r="C434" s="17">
        <v>1001</v>
      </c>
      <c r="D434" s="18" t="s">
        <v>15</v>
      </c>
      <c r="E434" s="19">
        <v>6380</v>
      </c>
      <c r="F434" s="20">
        <v>0</v>
      </c>
      <c r="G434" s="21">
        <f t="shared" si="65"/>
        <v>319</v>
      </c>
      <c r="H434" s="22">
        <v>0.41</v>
      </c>
      <c r="I434" s="23">
        <f t="shared" si="64"/>
        <v>450</v>
      </c>
      <c r="J434" t="str">
        <f t="shared" si="58"/>
        <v>004523.1001</v>
      </c>
      <c r="K434" t="str">
        <f t="shared" si="59"/>
        <v>LISTA1</v>
      </c>
      <c r="L434">
        <f t="shared" si="60"/>
        <v>450</v>
      </c>
    </row>
    <row r="435" spans="1:12">
      <c r="A435" s="15">
        <v>4524</v>
      </c>
      <c r="B435" s="16" t="s">
        <v>400</v>
      </c>
      <c r="C435" s="17">
        <v>1001</v>
      </c>
      <c r="D435" s="18" t="s">
        <v>15</v>
      </c>
      <c r="E435" s="19">
        <v>6380</v>
      </c>
      <c r="F435" s="20">
        <v>0</v>
      </c>
      <c r="G435" s="21">
        <f t="shared" si="65"/>
        <v>319</v>
      </c>
      <c r="H435" s="22">
        <v>0.41</v>
      </c>
      <c r="I435" s="23">
        <f t="shared" si="64"/>
        <v>450</v>
      </c>
      <c r="J435" t="str">
        <f t="shared" si="58"/>
        <v>004524.1001</v>
      </c>
      <c r="K435" t="str">
        <f t="shared" si="59"/>
        <v>LISTA1</v>
      </c>
      <c r="L435">
        <f t="shared" si="60"/>
        <v>450</v>
      </c>
    </row>
    <row r="436" spans="1:12">
      <c r="A436" s="15">
        <v>4525</v>
      </c>
      <c r="B436" s="16" t="s">
        <v>401</v>
      </c>
      <c r="C436" s="17">
        <v>1001</v>
      </c>
      <c r="D436" s="18" t="s">
        <v>15</v>
      </c>
      <c r="E436" s="19">
        <v>6340</v>
      </c>
      <c r="F436" s="20">
        <v>0</v>
      </c>
      <c r="G436" s="21">
        <f t="shared" si="65"/>
        <v>317</v>
      </c>
      <c r="H436" s="22">
        <v>0.42</v>
      </c>
      <c r="I436" s="23">
        <f t="shared" si="64"/>
        <v>450</v>
      </c>
      <c r="J436" t="str">
        <f t="shared" si="58"/>
        <v>004525.1001</v>
      </c>
      <c r="K436" t="str">
        <f t="shared" si="59"/>
        <v>LISTA1</v>
      </c>
      <c r="L436">
        <f t="shared" si="60"/>
        <v>450</v>
      </c>
    </row>
    <row r="437" spans="1:12">
      <c r="A437" s="15">
        <v>4526</v>
      </c>
      <c r="B437" s="16" t="s">
        <v>402</v>
      </c>
      <c r="C437" s="17">
        <v>1001</v>
      </c>
      <c r="D437" s="18" t="s">
        <v>15</v>
      </c>
      <c r="E437" s="19">
        <v>6340</v>
      </c>
      <c r="F437" s="20">
        <v>0</v>
      </c>
      <c r="G437" s="21">
        <f t="shared" si="65"/>
        <v>317</v>
      </c>
      <c r="H437" s="22">
        <v>0.42</v>
      </c>
      <c r="I437" s="23">
        <f>+ROUND((G437*H437)+G437,0)</f>
        <v>450</v>
      </c>
      <c r="J437" t="str">
        <f t="shared" si="58"/>
        <v>004526.1001</v>
      </c>
      <c r="K437" t="str">
        <f t="shared" si="59"/>
        <v>LISTA1</v>
      </c>
      <c r="L437">
        <f t="shared" si="60"/>
        <v>450</v>
      </c>
    </row>
    <row r="438" spans="1:12">
      <c r="A438" s="15">
        <v>4527</v>
      </c>
      <c r="B438" s="16" t="s">
        <v>403</v>
      </c>
      <c r="C438" s="17">
        <v>1001</v>
      </c>
      <c r="D438" s="18" t="s">
        <v>15</v>
      </c>
      <c r="E438" s="19">
        <v>6340</v>
      </c>
      <c r="F438" s="20">
        <v>0</v>
      </c>
      <c r="G438" s="21">
        <f t="shared" si="65"/>
        <v>317</v>
      </c>
      <c r="H438" s="22">
        <v>0.42</v>
      </c>
      <c r="I438" s="23">
        <f>+ROUND((G438*H438)+G438,0)</f>
        <v>450</v>
      </c>
      <c r="J438" t="str">
        <f t="shared" si="58"/>
        <v>004527.1001</v>
      </c>
      <c r="K438" t="str">
        <f t="shared" si="59"/>
        <v>LISTA1</v>
      </c>
      <c r="L438">
        <f t="shared" si="60"/>
        <v>450</v>
      </c>
    </row>
    <row r="439" spans="1:12">
      <c r="A439" s="15">
        <v>4528</v>
      </c>
      <c r="B439" s="16" t="s">
        <v>404</v>
      </c>
      <c r="C439" s="17">
        <v>1001</v>
      </c>
      <c r="D439" s="18" t="s">
        <v>15</v>
      </c>
      <c r="E439" s="19">
        <v>6340</v>
      </c>
      <c r="F439" s="20">
        <v>0</v>
      </c>
      <c r="G439" s="21">
        <f t="shared" si="65"/>
        <v>317</v>
      </c>
      <c r="H439" s="22">
        <v>0.42</v>
      </c>
      <c r="I439" s="23">
        <f t="shared" si="64"/>
        <v>450</v>
      </c>
      <c r="J439" t="str">
        <f t="shared" si="58"/>
        <v>004528.1001</v>
      </c>
      <c r="K439" t="str">
        <f t="shared" si="59"/>
        <v>LISTA1</v>
      </c>
      <c r="L439">
        <f t="shared" si="60"/>
        <v>450</v>
      </c>
    </row>
    <row r="440" spans="1:12">
      <c r="A440" s="7" t="s">
        <v>405</v>
      </c>
      <c r="B440" s="8"/>
      <c r="C440" s="8"/>
      <c r="D440" s="9"/>
      <c r="E440" s="10"/>
      <c r="F440" s="10"/>
      <c r="G440" s="10"/>
      <c r="H440" s="44"/>
      <c r="I440" s="13"/>
      <c r="J440" t="str">
        <f t="shared" si="58"/>
        <v/>
      </c>
      <c r="K440" t="str">
        <f t="shared" si="59"/>
        <v/>
      </c>
      <c r="L440" t="str">
        <f t="shared" si="60"/>
        <v/>
      </c>
    </row>
    <row r="441" spans="1:12">
      <c r="A441" s="15">
        <v>1101</v>
      </c>
      <c r="B441" s="16" t="s">
        <v>406</v>
      </c>
      <c r="C441" s="17">
        <v>1009</v>
      </c>
      <c r="D441" s="18" t="s">
        <v>407</v>
      </c>
      <c r="E441" s="19">
        <v>69540</v>
      </c>
      <c r="F441" s="59">
        <v>0</v>
      </c>
      <c r="G441" s="21">
        <f>E441*(1-F441)</f>
        <v>69540</v>
      </c>
      <c r="H441" s="22">
        <v>0.25</v>
      </c>
      <c r="I441" s="23">
        <f t="shared" ref="I441:I472" si="66">+ROUND((G441*H441)+G441,0)</f>
        <v>86925</v>
      </c>
      <c r="J441" t="str">
        <f t="shared" si="58"/>
        <v>001101.1009</v>
      </c>
      <c r="K441" t="str">
        <f t="shared" si="59"/>
        <v>LISTA1</v>
      </c>
      <c r="L441">
        <f t="shared" si="60"/>
        <v>86925</v>
      </c>
    </row>
    <row r="442" spans="1:12">
      <c r="A442" s="60">
        <v>1101</v>
      </c>
      <c r="B442" s="32" t="s">
        <v>406</v>
      </c>
      <c r="C442" s="31">
        <v>1007</v>
      </c>
      <c r="D442" s="32" t="s">
        <v>408</v>
      </c>
      <c r="E442" s="34">
        <f>+E441/2</f>
        <v>34770</v>
      </c>
      <c r="F442" s="28"/>
      <c r="G442" s="27">
        <f>+G441/2</f>
        <v>34770</v>
      </c>
      <c r="H442" s="61">
        <v>0.25</v>
      </c>
      <c r="I442" s="30">
        <f t="shared" si="66"/>
        <v>43463</v>
      </c>
      <c r="J442" t="str">
        <f t="shared" si="58"/>
        <v>001101.1007</v>
      </c>
      <c r="K442" t="str">
        <f t="shared" si="59"/>
        <v>LISTA1</v>
      </c>
      <c r="L442">
        <f t="shared" si="60"/>
        <v>43463</v>
      </c>
    </row>
    <row r="443" spans="1:12">
      <c r="A443" s="60">
        <v>1101</v>
      </c>
      <c r="B443" s="32" t="s">
        <v>406</v>
      </c>
      <c r="C443" s="31">
        <v>1030</v>
      </c>
      <c r="D443" s="32" t="s">
        <v>409</v>
      </c>
      <c r="E443" s="34">
        <f>+E441/12</f>
        <v>5795</v>
      </c>
      <c r="F443" s="35"/>
      <c r="G443" s="34">
        <f>+G441/12</f>
        <v>5795</v>
      </c>
      <c r="H443" s="62">
        <v>0.17349999999999999</v>
      </c>
      <c r="I443" s="37">
        <f t="shared" si="66"/>
        <v>6800</v>
      </c>
      <c r="J443" t="str">
        <f t="shared" si="58"/>
        <v>001101.1030</v>
      </c>
      <c r="K443" t="str">
        <f t="shared" si="59"/>
        <v>LISTA1</v>
      </c>
      <c r="L443">
        <f t="shared" si="60"/>
        <v>6800</v>
      </c>
    </row>
    <row r="444" spans="1:12">
      <c r="A444" s="60">
        <v>1101</v>
      </c>
      <c r="B444" s="32" t="s">
        <v>406</v>
      </c>
      <c r="C444" s="31">
        <v>1019</v>
      </c>
      <c r="D444" s="32" t="s">
        <v>410</v>
      </c>
      <c r="E444" s="34">
        <f>E443/2</f>
        <v>2897.5</v>
      </c>
      <c r="F444" s="35"/>
      <c r="G444" s="34">
        <f>G443/2</f>
        <v>2897.5</v>
      </c>
      <c r="H444" s="62">
        <v>0.3</v>
      </c>
      <c r="I444" s="37">
        <f t="shared" si="66"/>
        <v>3767</v>
      </c>
      <c r="J444" t="str">
        <f t="shared" si="58"/>
        <v>001101.1019</v>
      </c>
      <c r="K444" t="str">
        <f t="shared" si="59"/>
        <v>LISTA1</v>
      </c>
      <c r="L444">
        <f t="shared" si="60"/>
        <v>3767</v>
      </c>
    </row>
    <row r="445" spans="1:12">
      <c r="A445" s="60">
        <v>1101</v>
      </c>
      <c r="B445" s="32" t="s">
        <v>406</v>
      </c>
      <c r="C445" s="31">
        <v>1012</v>
      </c>
      <c r="D445" s="32" t="s">
        <v>411</v>
      </c>
      <c r="E445" s="34">
        <f>+E441/30</f>
        <v>2318</v>
      </c>
      <c r="F445" s="35"/>
      <c r="G445" s="34">
        <f>+G441/30</f>
        <v>2318</v>
      </c>
      <c r="H445" s="62">
        <v>0.35</v>
      </c>
      <c r="I445" s="37">
        <f t="shared" si="66"/>
        <v>3129</v>
      </c>
    </row>
    <row r="446" spans="1:12">
      <c r="A446" s="60">
        <v>1101</v>
      </c>
      <c r="B446" s="32" t="s">
        <v>406</v>
      </c>
      <c r="C446" s="31">
        <v>1006</v>
      </c>
      <c r="D446" s="32" t="s">
        <v>412</v>
      </c>
      <c r="E446" s="34">
        <f>+E445/2</f>
        <v>1159</v>
      </c>
      <c r="F446" s="35"/>
      <c r="G446" s="34">
        <f>+G445/2</f>
        <v>1159</v>
      </c>
      <c r="H446" s="62">
        <v>0.5</v>
      </c>
      <c r="I446" s="37">
        <f t="shared" si="66"/>
        <v>1739</v>
      </c>
    </row>
    <row r="447" spans="1:12">
      <c r="A447" s="63">
        <v>1101</v>
      </c>
      <c r="B447" s="64" t="s">
        <v>406</v>
      </c>
      <c r="C447" s="65">
        <v>1001</v>
      </c>
      <c r="D447" s="64" t="s">
        <v>15</v>
      </c>
      <c r="E447" s="66">
        <f>E446/6</f>
        <v>193.16666666666666</v>
      </c>
      <c r="F447" s="41"/>
      <c r="G447" s="40">
        <f>G446/6</f>
        <v>193.16666666666666</v>
      </c>
      <c r="H447" s="67">
        <v>0.55000000000000004</v>
      </c>
      <c r="I447" s="43">
        <f t="shared" si="66"/>
        <v>299</v>
      </c>
    </row>
    <row r="448" spans="1:12">
      <c r="A448" s="15">
        <v>1102</v>
      </c>
      <c r="B448" s="16" t="s">
        <v>413</v>
      </c>
      <c r="C448" s="17">
        <v>1009</v>
      </c>
      <c r="D448" s="18" t="s">
        <v>407</v>
      </c>
      <c r="E448" s="19">
        <v>65340</v>
      </c>
      <c r="F448" s="59">
        <v>0</v>
      </c>
      <c r="G448" s="21">
        <f>E448*(1-F448)</f>
        <v>65340</v>
      </c>
      <c r="H448" s="68">
        <v>0.25</v>
      </c>
      <c r="I448" s="23">
        <f t="shared" si="66"/>
        <v>81675</v>
      </c>
      <c r="J448" t="str">
        <f t="shared" si="58"/>
        <v>001102.1009</v>
      </c>
      <c r="K448" t="str">
        <f t="shared" si="59"/>
        <v>LISTA1</v>
      </c>
      <c r="L448">
        <f t="shared" si="60"/>
        <v>81675</v>
      </c>
    </row>
    <row r="449" spans="1:12">
      <c r="A449" s="60">
        <v>1102</v>
      </c>
      <c r="B449" s="32" t="s">
        <v>413</v>
      </c>
      <c r="C449" s="31">
        <v>1007</v>
      </c>
      <c r="D449" s="32" t="s">
        <v>408</v>
      </c>
      <c r="E449" s="34">
        <f>+E448/2</f>
        <v>32670</v>
      </c>
      <c r="F449" s="28"/>
      <c r="G449" s="27">
        <f>+G448/2</f>
        <v>32670</v>
      </c>
      <c r="H449" s="61">
        <v>0.25</v>
      </c>
      <c r="I449" s="30">
        <f t="shared" si="66"/>
        <v>40838</v>
      </c>
      <c r="J449" t="str">
        <f t="shared" si="58"/>
        <v>001102.1007</v>
      </c>
      <c r="K449" t="str">
        <f t="shared" si="59"/>
        <v>LISTA1</v>
      </c>
      <c r="L449">
        <f t="shared" si="60"/>
        <v>40838</v>
      </c>
    </row>
    <row r="450" spans="1:12">
      <c r="A450" s="60">
        <v>1102</v>
      </c>
      <c r="B450" s="32" t="s">
        <v>413</v>
      </c>
      <c r="C450" s="31">
        <v>1030</v>
      </c>
      <c r="D450" s="32" t="s">
        <v>409</v>
      </c>
      <c r="E450" s="34">
        <f>+E448/12</f>
        <v>5445</v>
      </c>
      <c r="F450" s="35"/>
      <c r="G450" s="34">
        <f>+G448/12</f>
        <v>5445</v>
      </c>
      <c r="H450" s="62">
        <v>0.24890000000000001</v>
      </c>
      <c r="I450" s="37">
        <f t="shared" si="66"/>
        <v>6800</v>
      </c>
      <c r="J450" t="str">
        <f t="shared" si="58"/>
        <v>001102.1030</v>
      </c>
      <c r="K450" t="str">
        <f t="shared" si="59"/>
        <v>LISTA1</v>
      </c>
      <c r="L450">
        <f t="shared" si="60"/>
        <v>6800</v>
      </c>
    </row>
    <row r="451" spans="1:12">
      <c r="A451" s="60">
        <v>1102</v>
      </c>
      <c r="B451" s="32" t="s">
        <v>413</v>
      </c>
      <c r="C451" s="31">
        <v>1019</v>
      </c>
      <c r="D451" s="32" t="s">
        <v>410</v>
      </c>
      <c r="E451" s="34">
        <f>E450/2</f>
        <v>2722.5</v>
      </c>
      <c r="F451" s="35"/>
      <c r="G451" s="34">
        <f>G450/2</f>
        <v>2722.5</v>
      </c>
      <c r="H451" s="62">
        <v>0.35</v>
      </c>
      <c r="I451" s="37">
        <v>3700</v>
      </c>
      <c r="J451" t="str">
        <f t="shared" si="58"/>
        <v>001102.1019</v>
      </c>
      <c r="K451" t="str">
        <f t="shared" si="59"/>
        <v>LISTA1</v>
      </c>
      <c r="L451">
        <f t="shared" si="60"/>
        <v>3700</v>
      </c>
    </row>
    <row r="452" spans="1:12">
      <c r="A452" s="60">
        <v>1102</v>
      </c>
      <c r="B452" s="32" t="s">
        <v>413</v>
      </c>
      <c r="C452" s="31">
        <v>1012</v>
      </c>
      <c r="D452" s="32" t="s">
        <v>411</v>
      </c>
      <c r="E452" s="34">
        <f>+E448/30</f>
        <v>2178</v>
      </c>
      <c r="F452" s="35"/>
      <c r="G452" s="34">
        <f>+G448/30</f>
        <v>2178</v>
      </c>
      <c r="H452" s="62">
        <v>0.3775</v>
      </c>
      <c r="I452" s="37">
        <f t="shared" si="66"/>
        <v>3000</v>
      </c>
    </row>
    <row r="453" spans="1:12">
      <c r="A453" s="60">
        <v>1102</v>
      </c>
      <c r="B453" s="32" t="s">
        <v>413</v>
      </c>
      <c r="C453" s="31">
        <v>1006</v>
      </c>
      <c r="D453" s="32" t="s">
        <v>412</v>
      </c>
      <c r="E453" s="34">
        <f>+E452/2</f>
        <v>1089</v>
      </c>
      <c r="F453" s="35"/>
      <c r="G453" s="34">
        <f>+G452/2</f>
        <v>1089</v>
      </c>
      <c r="H453" s="62">
        <v>0.37780000000000002</v>
      </c>
      <c r="I453" s="37">
        <f t="shared" si="66"/>
        <v>1500</v>
      </c>
    </row>
    <row r="454" spans="1:12">
      <c r="A454" s="60">
        <v>1102</v>
      </c>
      <c r="B454" s="32" t="s">
        <v>413</v>
      </c>
      <c r="C454" s="31">
        <v>1001</v>
      </c>
      <c r="D454" s="32" t="s">
        <v>15</v>
      </c>
      <c r="E454" s="66">
        <f>E453/6</f>
        <v>181.5</v>
      </c>
      <c r="F454" s="41"/>
      <c r="G454" s="40">
        <f>G453/6</f>
        <v>181.5</v>
      </c>
      <c r="H454" s="67">
        <v>0.55000000000000004</v>
      </c>
      <c r="I454" s="43">
        <f t="shared" si="66"/>
        <v>281</v>
      </c>
    </row>
    <row r="455" spans="1:12">
      <c r="A455" s="15">
        <v>1103</v>
      </c>
      <c r="B455" s="16" t="s">
        <v>414</v>
      </c>
      <c r="C455" s="17">
        <v>1009</v>
      </c>
      <c r="D455" s="18" t="s">
        <v>407</v>
      </c>
      <c r="E455" s="19">
        <v>64770</v>
      </c>
      <c r="F455" s="59">
        <v>0</v>
      </c>
      <c r="G455" s="21">
        <f>E455*(1-F455)</f>
        <v>64770</v>
      </c>
      <c r="H455" s="68">
        <v>0.25</v>
      </c>
      <c r="I455" s="23">
        <f t="shared" si="66"/>
        <v>80963</v>
      </c>
      <c r="J455" t="str">
        <f t="shared" ref="J455:J507" si="67">IF(ISNUMBER(A455), IF(C455=1032, A455, "00" &amp; A455 &amp; "." &amp; C455), "")</f>
        <v>001103.1009</v>
      </c>
      <c r="K455" t="str">
        <f t="shared" ref="K455:K507" si="68">IF(J455="","","LISTA1")</f>
        <v>LISTA1</v>
      </c>
      <c r="L455">
        <f t="shared" ref="L455:L507" si="69">IF(J455="","",I455)</f>
        <v>80963</v>
      </c>
    </row>
    <row r="456" spans="1:12">
      <c r="A456" s="15">
        <v>1104</v>
      </c>
      <c r="B456" s="16" t="s">
        <v>415</v>
      </c>
      <c r="C456" s="17">
        <v>1009</v>
      </c>
      <c r="D456" s="18" t="s">
        <v>407</v>
      </c>
      <c r="E456" s="19">
        <v>57150</v>
      </c>
      <c r="F456" s="69">
        <v>0</v>
      </c>
      <c r="G456" s="70">
        <f>E456*(1-F456)</f>
        <v>57150</v>
      </c>
      <c r="H456" s="71">
        <v>0.25</v>
      </c>
      <c r="I456" s="72">
        <f t="shared" si="66"/>
        <v>71438</v>
      </c>
      <c r="J456" t="str">
        <f t="shared" si="67"/>
        <v>001104.1009</v>
      </c>
      <c r="K456" t="str">
        <f t="shared" si="68"/>
        <v>LISTA1</v>
      </c>
      <c r="L456">
        <f t="shared" si="69"/>
        <v>71438</v>
      </c>
    </row>
    <row r="457" spans="1:12">
      <c r="A457" s="15">
        <v>1106</v>
      </c>
      <c r="B457" s="16" t="s">
        <v>416</v>
      </c>
      <c r="C457" s="17">
        <v>1009</v>
      </c>
      <c r="D457" s="18" t="s">
        <v>407</v>
      </c>
      <c r="E457" s="19">
        <v>71120</v>
      </c>
      <c r="F457" s="69">
        <v>0</v>
      </c>
      <c r="G457" s="70">
        <f>E457*(1-F457)</f>
        <v>71120</v>
      </c>
      <c r="H457" s="71">
        <v>0.25</v>
      </c>
      <c r="I457" s="72">
        <f t="shared" si="66"/>
        <v>88900</v>
      </c>
      <c r="J457" t="str">
        <f t="shared" si="67"/>
        <v>001106.1009</v>
      </c>
      <c r="K457" t="str">
        <f t="shared" si="68"/>
        <v>LISTA1</v>
      </c>
      <c r="L457">
        <f t="shared" si="69"/>
        <v>88900</v>
      </c>
    </row>
    <row r="458" spans="1:12">
      <c r="A458" s="60">
        <v>1106</v>
      </c>
      <c r="B458" s="32" t="s">
        <v>416</v>
      </c>
      <c r="C458" s="31">
        <v>1007</v>
      </c>
      <c r="D458" s="32" t="s">
        <v>408</v>
      </c>
      <c r="E458" s="34">
        <f>+E457/2</f>
        <v>35560</v>
      </c>
      <c r="F458" s="28"/>
      <c r="G458" s="27">
        <f>+G457/2</f>
        <v>35560</v>
      </c>
      <c r="H458" s="61">
        <v>0.25</v>
      </c>
      <c r="I458" s="30">
        <f t="shared" si="66"/>
        <v>44450</v>
      </c>
      <c r="J458" t="str">
        <f t="shared" si="67"/>
        <v>001106.1007</v>
      </c>
      <c r="K458" t="str">
        <f t="shared" si="68"/>
        <v>LISTA1</v>
      </c>
      <c r="L458">
        <f t="shared" si="69"/>
        <v>44450</v>
      </c>
    </row>
    <row r="459" spans="1:12">
      <c r="A459" s="60">
        <v>1106</v>
      </c>
      <c r="B459" s="32" t="s">
        <v>416</v>
      </c>
      <c r="C459" s="31">
        <v>1030</v>
      </c>
      <c r="D459" s="32" t="s">
        <v>409</v>
      </c>
      <c r="E459" s="34">
        <f>+E457/12</f>
        <v>5926.666666666667</v>
      </c>
      <c r="F459" s="35"/>
      <c r="G459" s="34">
        <f>+G457/12</f>
        <v>5926.666666666667</v>
      </c>
      <c r="H459" s="62">
        <v>0.25</v>
      </c>
      <c r="I459" s="37">
        <f t="shared" si="66"/>
        <v>7408</v>
      </c>
      <c r="J459" t="str">
        <f t="shared" si="67"/>
        <v>001106.1030</v>
      </c>
      <c r="K459" t="str">
        <f t="shared" si="68"/>
        <v>LISTA1</v>
      </c>
      <c r="L459">
        <f t="shared" si="69"/>
        <v>7408</v>
      </c>
    </row>
    <row r="460" spans="1:12">
      <c r="A460" s="60">
        <v>1106</v>
      </c>
      <c r="B460" s="32" t="s">
        <v>416</v>
      </c>
      <c r="C460" s="31">
        <v>1019</v>
      </c>
      <c r="D460" s="32" t="s">
        <v>410</v>
      </c>
      <c r="E460" s="34">
        <f>E459/2</f>
        <v>2963.3333333333335</v>
      </c>
      <c r="F460" s="35"/>
      <c r="G460" s="34">
        <f>G459/2</f>
        <v>2963.3333333333335</v>
      </c>
      <c r="H460" s="62">
        <v>0.3</v>
      </c>
      <c r="I460" s="37">
        <f t="shared" si="66"/>
        <v>3852</v>
      </c>
    </row>
    <row r="461" spans="1:12">
      <c r="A461" s="60">
        <v>1106</v>
      </c>
      <c r="B461" s="32" t="s">
        <v>416</v>
      </c>
      <c r="C461" s="31">
        <v>1012</v>
      </c>
      <c r="D461" s="32" t="s">
        <v>411</v>
      </c>
      <c r="E461" s="34">
        <f>+E457/30</f>
        <v>2370.6666666666665</v>
      </c>
      <c r="F461" s="35"/>
      <c r="G461" s="34">
        <f>+G457/30</f>
        <v>2370.6666666666665</v>
      </c>
      <c r="H461" s="62">
        <v>0.35</v>
      </c>
      <c r="I461" s="37">
        <f t="shared" si="66"/>
        <v>3200</v>
      </c>
    </row>
    <row r="462" spans="1:12">
      <c r="A462" s="60">
        <v>1106</v>
      </c>
      <c r="B462" s="32" t="s">
        <v>416</v>
      </c>
      <c r="C462" s="31">
        <v>1006</v>
      </c>
      <c r="D462" s="32" t="s">
        <v>412</v>
      </c>
      <c r="E462" s="34">
        <f>+E461/2</f>
        <v>1185.3333333333333</v>
      </c>
      <c r="F462" s="35"/>
      <c r="G462" s="34">
        <f>+G461/2</f>
        <v>1185.3333333333333</v>
      </c>
      <c r="H462" s="62">
        <v>0.4</v>
      </c>
      <c r="I462" s="37">
        <f t="shared" si="66"/>
        <v>1659</v>
      </c>
    </row>
    <row r="463" spans="1:12">
      <c r="A463" s="60">
        <v>1106</v>
      </c>
      <c r="B463" s="32" t="s">
        <v>416</v>
      </c>
      <c r="C463" s="31">
        <v>1001</v>
      </c>
      <c r="D463" s="32" t="s">
        <v>15</v>
      </c>
      <c r="E463" s="34">
        <f>E462/6</f>
        <v>197.55555555555554</v>
      </c>
      <c r="F463" s="41"/>
      <c r="G463" s="40">
        <f>G462/6</f>
        <v>197.55555555555554</v>
      </c>
      <c r="H463" s="67">
        <v>0.45</v>
      </c>
      <c r="I463" s="43">
        <f t="shared" si="66"/>
        <v>286</v>
      </c>
    </row>
    <row r="464" spans="1:12">
      <c r="A464" s="15">
        <v>1108</v>
      </c>
      <c r="B464" s="16" t="s">
        <v>417</v>
      </c>
      <c r="C464" s="17">
        <v>1009</v>
      </c>
      <c r="D464" s="18" t="s">
        <v>407</v>
      </c>
      <c r="E464" s="19">
        <v>59690</v>
      </c>
      <c r="F464" s="59">
        <v>0</v>
      </c>
      <c r="G464" s="21">
        <f>E464*(1-F464)</f>
        <v>59690</v>
      </c>
      <c r="H464" s="68">
        <v>0.25</v>
      </c>
      <c r="I464" s="23">
        <f t="shared" si="66"/>
        <v>74613</v>
      </c>
      <c r="J464" t="str">
        <f t="shared" si="67"/>
        <v>001108.1009</v>
      </c>
      <c r="K464" t="str">
        <f t="shared" si="68"/>
        <v>LISTA1</v>
      </c>
      <c r="L464">
        <f t="shared" si="69"/>
        <v>74613</v>
      </c>
    </row>
    <row r="465" spans="1:12">
      <c r="A465" s="15">
        <v>1110</v>
      </c>
      <c r="B465" s="16" t="s">
        <v>418</v>
      </c>
      <c r="C465" s="17">
        <v>1009</v>
      </c>
      <c r="D465" s="18" t="s">
        <v>407</v>
      </c>
      <c r="E465" s="19">
        <v>0</v>
      </c>
      <c r="F465" s="69">
        <v>0</v>
      </c>
      <c r="G465" s="70">
        <f>E465*(1-F465)</f>
        <v>0</v>
      </c>
      <c r="H465" s="71">
        <v>0.25</v>
      </c>
      <c r="I465" s="72">
        <f t="shared" si="66"/>
        <v>0</v>
      </c>
    </row>
    <row r="466" spans="1:12">
      <c r="A466" s="15">
        <v>1111</v>
      </c>
      <c r="B466" s="16" t="s">
        <v>419</v>
      </c>
      <c r="C466" s="17">
        <v>1009</v>
      </c>
      <c r="D466" s="18" t="s">
        <v>407</v>
      </c>
      <c r="E466" s="19">
        <v>83820</v>
      </c>
      <c r="F466" s="69">
        <v>0</v>
      </c>
      <c r="G466" s="70">
        <f>E466*(1-F466)</f>
        <v>83820</v>
      </c>
      <c r="H466" s="71">
        <v>0.25</v>
      </c>
      <c r="I466" s="72">
        <f t="shared" si="66"/>
        <v>104775</v>
      </c>
      <c r="J466" t="str">
        <f t="shared" si="67"/>
        <v>001111.1009</v>
      </c>
      <c r="K466" t="str">
        <f t="shared" si="68"/>
        <v>LISTA1</v>
      </c>
      <c r="L466">
        <f t="shared" si="69"/>
        <v>104775</v>
      </c>
    </row>
    <row r="467" spans="1:12">
      <c r="A467" s="60">
        <v>1111</v>
      </c>
      <c r="B467" s="32" t="s">
        <v>419</v>
      </c>
      <c r="C467" s="31">
        <v>1017</v>
      </c>
      <c r="D467" s="32" t="s">
        <v>420</v>
      </c>
      <c r="E467" s="34">
        <f>+E466/3</f>
        <v>27940</v>
      </c>
      <c r="F467" s="27"/>
      <c r="G467" s="27">
        <f>+G466/3</f>
        <v>27940</v>
      </c>
      <c r="H467" s="61">
        <v>0.25</v>
      </c>
      <c r="I467" s="30">
        <f t="shared" si="66"/>
        <v>34925</v>
      </c>
      <c r="J467" t="str">
        <f t="shared" si="67"/>
        <v>001111.1017</v>
      </c>
      <c r="K467" t="str">
        <f t="shared" si="68"/>
        <v>LISTA1</v>
      </c>
      <c r="L467">
        <f t="shared" si="69"/>
        <v>34925</v>
      </c>
    </row>
    <row r="468" spans="1:12">
      <c r="A468" s="60">
        <v>1111</v>
      </c>
      <c r="B468" s="32" t="s">
        <v>419</v>
      </c>
      <c r="C468" s="31">
        <v>1013</v>
      </c>
      <c r="D468" s="32" t="s">
        <v>421</v>
      </c>
      <c r="E468" s="34">
        <f>+E466/18</f>
        <v>4656.666666666667</v>
      </c>
      <c r="F468" s="40"/>
      <c r="G468" s="40">
        <f>+G466/18</f>
        <v>4656.666666666667</v>
      </c>
      <c r="H468" s="67">
        <v>0.25</v>
      </c>
      <c r="I468" s="43">
        <f t="shared" si="66"/>
        <v>5821</v>
      </c>
      <c r="J468" t="str">
        <f t="shared" si="67"/>
        <v>001111.1013</v>
      </c>
      <c r="K468" t="str">
        <f t="shared" si="68"/>
        <v>LISTA1</v>
      </c>
      <c r="L468">
        <f t="shared" si="69"/>
        <v>5821</v>
      </c>
    </row>
    <row r="469" spans="1:12">
      <c r="A469" s="15">
        <v>1204</v>
      </c>
      <c r="B469" s="16" t="s">
        <v>422</v>
      </c>
      <c r="C469" s="17">
        <v>1009</v>
      </c>
      <c r="D469" s="18" t="s">
        <v>407</v>
      </c>
      <c r="E469" s="19">
        <v>87630</v>
      </c>
      <c r="F469" s="59">
        <v>0</v>
      </c>
      <c r="G469" s="70">
        <f>E469*(1-F469)</f>
        <v>87630</v>
      </c>
      <c r="H469" s="71">
        <v>0.25</v>
      </c>
      <c r="I469" s="72">
        <f t="shared" si="66"/>
        <v>109538</v>
      </c>
      <c r="J469" t="str">
        <f t="shared" si="67"/>
        <v>001204.1009</v>
      </c>
      <c r="K469" t="str">
        <f t="shared" si="68"/>
        <v>LISTA1</v>
      </c>
      <c r="L469">
        <f t="shared" si="69"/>
        <v>109538</v>
      </c>
    </row>
    <row r="470" spans="1:12">
      <c r="A470" s="73">
        <v>1204</v>
      </c>
      <c r="B470" s="32" t="s">
        <v>422</v>
      </c>
      <c r="C470" s="31">
        <v>1001</v>
      </c>
      <c r="D470" s="32" t="s">
        <v>15</v>
      </c>
      <c r="E470" s="34">
        <f>+E469/60</f>
        <v>1460.5</v>
      </c>
      <c r="F470" s="40"/>
      <c r="G470" s="40">
        <f>+G469/60</f>
        <v>1460.5</v>
      </c>
      <c r="H470" s="67">
        <v>0.4</v>
      </c>
      <c r="I470" s="43">
        <f t="shared" si="66"/>
        <v>2045</v>
      </c>
    </row>
    <row r="471" spans="1:12">
      <c r="A471" s="15">
        <v>1206</v>
      </c>
      <c r="B471" s="16" t="s">
        <v>423</v>
      </c>
      <c r="C471" s="17">
        <v>1009</v>
      </c>
      <c r="D471" s="18" t="s">
        <v>407</v>
      </c>
      <c r="E471" s="19">
        <v>0</v>
      </c>
      <c r="F471" s="69">
        <v>0</v>
      </c>
      <c r="G471" s="70">
        <f>E471*(1-F471)</f>
        <v>0</v>
      </c>
      <c r="H471" s="71">
        <v>0.25</v>
      </c>
      <c r="I471" s="72">
        <f t="shared" si="66"/>
        <v>0</v>
      </c>
    </row>
    <row r="472" spans="1:12">
      <c r="A472" s="15">
        <v>1207</v>
      </c>
      <c r="B472" s="16" t="s">
        <v>424</v>
      </c>
      <c r="C472" s="17">
        <v>1009</v>
      </c>
      <c r="D472" s="18" t="s">
        <v>407</v>
      </c>
      <c r="E472" s="19">
        <v>0</v>
      </c>
      <c r="F472" s="69">
        <v>0</v>
      </c>
      <c r="G472" s="70">
        <f>E472*(1-F472)</f>
        <v>0</v>
      </c>
      <c r="H472" s="71">
        <v>0.25</v>
      </c>
      <c r="I472" s="72">
        <f t="shared" si="66"/>
        <v>0</v>
      </c>
    </row>
    <row r="473" spans="1:12">
      <c r="A473" s="15">
        <v>1205</v>
      </c>
      <c r="B473" s="16" t="s">
        <v>425</v>
      </c>
      <c r="C473" s="17">
        <v>1009</v>
      </c>
      <c r="D473" s="18" t="s">
        <v>407</v>
      </c>
      <c r="E473" s="19">
        <v>88900</v>
      </c>
      <c r="F473" s="69">
        <v>0</v>
      </c>
      <c r="G473" s="70">
        <f>E473*(1-F473)</f>
        <v>88900</v>
      </c>
      <c r="H473" s="71">
        <v>0.25</v>
      </c>
      <c r="I473" s="72">
        <f t="shared" ref="I473:I504" si="70">+ROUND((G473*H473)+G473,0)</f>
        <v>111125</v>
      </c>
      <c r="J473" t="str">
        <f t="shared" si="67"/>
        <v>001205.1009</v>
      </c>
      <c r="K473" t="str">
        <f t="shared" si="68"/>
        <v>LISTA1</v>
      </c>
      <c r="L473">
        <f t="shared" si="69"/>
        <v>111125</v>
      </c>
    </row>
    <row r="474" spans="1:12">
      <c r="A474" s="73">
        <v>1205</v>
      </c>
      <c r="B474" s="32" t="s">
        <v>425</v>
      </c>
      <c r="C474" s="31">
        <v>1001</v>
      </c>
      <c r="D474" s="32" t="s">
        <v>15</v>
      </c>
      <c r="E474" s="34">
        <f>+E473/30</f>
        <v>2963.3333333333335</v>
      </c>
      <c r="F474" s="40"/>
      <c r="G474" s="40">
        <f>+G473/30</f>
        <v>2963.3333333333335</v>
      </c>
      <c r="H474" s="67">
        <v>0.35</v>
      </c>
      <c r="I474" s="43">
        <f t="shared" si="70"/>
        <v>4001</v>
      </c>
    </row>
    <row r="475" spans="1:12">
      <c r="A475" s="15">
        <v>1311</v>
      </c>
      <c r="B475" s="16" t="s">
        <v>426</v>
      </c>
      <c r="C475" s="17">
        <v>1009</v>
      </c>
      <c r="D475" s="18" t="s">
        <v>407</v>
      </c>
      <c r="E475" s="19">
        <v>0</v>
      </c>
      <c r="F475" s="69">
        <v>0</v>
      </c>
      <c r="G475" s="70">
        <f>E475*(1-F475)</f>
        <v>0</v>
      </c>
      <c r="H475" s="71">
        <v>0.25</v>
      </c>
      <c r="I475" s="72">
        <f t="shared" si="70"/>
        <v>0</v>
      </c>
      <c r="J475" t="str">
        <f t="shared" si="67"/>
        <v>001311.1009</v>
      </c>
      <c r="K475" t="str">
        <f t="shared" si="68"/>
        <v>LISTA1</v>
      </c>
      <c r="L475">
        <f t="shared" si="69"/>
        <v>0</v>
      </c>
    </row>
    <row r="476" spans="1:12">
      <c r="A476" s="15">
        <v>1312</v>
      </c>
      <c r="B476" s="16" t="s">
        <v>427</v>
      </c>
      <c r="C476" s="17">
        <v>1009</v>
      </c>
      <c r="D476" s="18" t="s">
        <v>407</v>
      </c>
      <c r="E476" s="19">
        <v>0</v>
      </c>
      <c r="F476" s="69">
        <v>0</v>
      </c>
      <c r="G476" s="70">
        <f>E476*(1-F476)</f>
        <v>0</v>
      </c>
      <c r="H476" s="71">
        <v>0.25</v>
      </c>
      <c r="I476" s="72">
        <f t="shared" si="70"/>
        <v>0</v>
      </c>
      <c r="J476" t="str">
        <f t="shared" si="67"/>
        <v>001312.1009</v>
      </c>
      <c r="K476" t="str">
        <f t="shared" si="68"/>
        <v>LISTA1</v>
      </c>
      <c r="L476">
        <f t="shared" si="69"/>
        <v>0</v>
      </c>
    </row>
    <row r="477" spans="1:12">
      <c r="A477" s="15">
        <v>1313</v>
      </c>
      <c r="B477" s="16" t="s">
        <v>428</v>
      </c>
      <c r="C477" s="17">
        <v>1009</v>
      </c>
      <c r="D477" s="18" t="s">
        <v>407</v>
      </c>
      <c r="E477" s="19">
        <v>0</v>
      </c>
      <c r="F477" s="69">
        <v>0</v>
      </c>
      <c r="G477" s="70">
        <f>E477*(1-F477)</f>
        <v>0</v>
      </c>
      <c r="H477" s="71">
        <v>0.25</v>
      </c>
      <c r="I477" s="72">
        <f t="shared" si="70"/>
        <v>0</v>
      </c>
    </row>
    <row r="478" spans="1:12">
      <c r="A478" s="15">
        <v>1365</v>
      </c>
      <c r="B478" s="16" t="s">
        <v>429</v>
      </c>
      <c r="C478" s="17">
        <v>1009</v>
      </c>
      <c r="D478" s="18" t="s">
        <v>407</v>
      </c>
      <c r="E478" s="19">
        <v>0</v>
      </c>
      <c r="F478" s="69">
        <v>0</v>
      </c>
      <c r="G478" s="70">
        <f>E478*(1-F478)/60</f>
        <v>0</v>
      </c>
      <c r="H478" s="71">
        <v>0.25</v>
      </c>
      <c r="I478" s="72">
        <f t="shared" si="70"/>
        <v>0</v>
      </c>
      <c r="J478" t="str">
        <f t="shared" si="67"/>
        <v>001365.1009</v>
      </c>
      <c r="K478" t="str">
        <f t="shared" si="68"/>
        <v>LISTA1</v>
      </c>
      <c r="L478">
        <f t="shared" si="69"/>
        <v>0</v>
      </c>
    </row>
    <row r="479" spans="1:12">
      <c r="A479" s="15">
        <v>1366</v>
      </c>
      <c r="B479" s="16" t="s">
        <v>430</v>
      </c>
      <c r="C479" s="17">
        <v>1009</v>
      </c>
      <c r="D479" s="18" t="s">
        <v>407</v>
      </c>
      <c r="E479" s="19">
        <v>0</v>
      </c>
      <c r="F479" s="74">
        <v>0</v>
      </c>
      <c r="G479" s="70">
        <f>E479*(1-F479)/360*12</f>
        <v>0</v>
      </c>
      <c r="H479" s="75">
        <v>0.25</v>
      </c>
      <c r="I479" s="76">
        <f t="shared" si="70"/>
        <v>0</v>
      </c>
      <c r="J479" t="str">
        <f t="shared" si="67"/>
        <v>001366.1009</v>
      </c>
      <c r="K479" t="str">
        <f t="shared" si="68"/>
        <v>LISTA1</v>
      </c>
      <c r="L479">
        <f t="shared" si="69"/>
        <v>0</v>
      </c>
    </row>
    <row r="480" spans="1:12">
      <c r="A480" s="15">
        <v>1151</v>
      </c>
      <c r="B480" s="16" t="s">
        <v>431</v>
      </c>
      <c r="C480" s="17">
        <v>1009</v>
      </c>
      <c r="D480" s="18" t="s">
        <v>407</v>
      </c>
      <c r="E480" s="77">
        <v>78080</v>
      </c>
      <c r="F480" s="59">
        <v>0</v>
      </c>
      <c r="G480" s="21">
        <f>E480*(1-F480)</f>
        <v>78080</v>
      </c>
      <c r="H480" s="68">
        <v>0.25</v>
      </c>
      <c r="I480" s="23">
        <f t="shared" si="70"/>
        <v>97600</v>
      </c>
      <c r="J480" t="str">
        <f t="shared" si="67"/>
        <v>001151.1009</v>
      </c>
      <c r="K480" t="str">
        <f t="shared" si="68"/>
        <v>LISTA1</v>
      </c>
      <c r="L480">
        <f t="shared" si="69"/>
        <v>97600</v>
      </c>
    </row>
    <row r="481" spans="1:12">
      <c r="A481" s="60">
        <v>1151</v>
      </c>
      <c r="B481" s="32" t="s">
        <v>431</v>
      </c>
      <c r="C481" s="31">
        <v>1007</v>
      </c>
      <c r="D481" s="32" t="s">
        <v>408</v>
      </c>
      <c r="E481" s="34">
        <f>+E480/2</f>
        <v>39040</v>
      </c>
      <c r="F481" s="28"/>
      <c r="G481" s="27">
        <f>+G480/2</f>
        <v>39040</v>
      </c>
      <c r="H481" s="78">
        <v>0.25</v>
      </c>
      <c r="I481" s="30">
        <f t="shared" si="70"/>
        <v>48800</v>
      </c>
      <c r="J481" t="str">
        <f t="shared" si="67"/>
        <v>001151.1007</v>
      </c>
      <c r="K481" t="str">
        <f t="shared" si="68"/>
        <v>LISTA1</v>
      </c>
      <c r="L481">
        <f t="shared" si="69"/>
        <v>48800</v>
      </c>
    </row>
    <row r="482" spans="1:12">
      <c r="A482" s="60">
        <v>1151</v>
      </c>
      <c r="B482" s="32" t="s">
        <v>431</v>
      </c>
      <c r="C482" s="31">
        <v>1030</v>
      </c>
      <c r="D482" s="32" t="s">
        <v>409</v>
      </c>
      <c r="E482" s="34">
        <f>+E480/12</f>
        <v>6506.666666666667</v>
      </c>
      <c r="F482" s="35"/>
      <c r="G482" s="34">
        <f>+G480/12</f>
        <v>6506.666666666667</v>
      </c>
      <c r="H482" s="79">
        <v>0.25</v>
      </c>
      <c r="I482" s="37">
        <f t="shared" si="70"/>
        <v>8133</v>
      </c>
      <c r="J482" t="str">
        <f t="shared" si="67"/>
        <v>001151.1030</v>
      </c>
      <c r="K482" t="str">
        <f t="shared" si="68"/>
        <v>LISTA1</v>
      </c>
      <c r="L482">
        <f t="shared" si="69"/>
        <v>8133</v>
      </c>
    </row>
    <row r="483" spans="1:12">
      <c r="A483" s="60">
        <v>1151</v>
      </c>
      <c r="B483" s="32" t="s">
        <v>431</v>
      </c>
      <c r="C483" s="31">
        <v>1012</v>
      </c>
      <c r="D483" s="32" t="s">
        <v>411</v>
      </c>
      <c r="E483" s="34">
        <f>+E480/30</f>
        <v>2602.6666666666665</v>
      </c>
      <c r="F483" s="35"/>
      <c r="G483" s="34">
        <f>+G480/30</f>
        <v>2602.6666666666665</v>
      </c>
      <c r="H483" s="79">
        <v>0.35</v>
      </c>
      <c r="I483" s="37">
        <f t="shared" si="70"/>
        <v>3514</v>
      </c>
    </row>
    <row r="484" spans="1:12">
      <c r="A484" s="60">
        <v>1151</v>
      </c>
      <c r="B484" s="32" t="s">
        <v>431</v>
      </c>
      <c r="C484" s="31">
        <v>1006</v>
      </c>
      <c r="D484" s="32" t="s">
        <v>412</v>
      </c>
      <c r="E484" s="34">
        <f>+E483/2</f>
        <v>1301.3333333333333</v>
      </c>
      <c r="F484" s="35"/>
      <c r="G484" s="34">
        <f>+G483/2</f>
        <v>1301.3333333333333</v>
      </c>
      <c r="H484" s="79">
        <v>0.5</v>
      </c>
      <c r="I484" s="37">
        <f t="shared" si="70"/>
        <v>1952</v>
      </c>
    </row>
    <row r="485" spans="1:12">
      <c r="A485" s="60">
        <v>1151</v>
      </c>
      <c r="B485" s="32" t="s">
        <v>431</v>
      </c>
      <c r="C485" s="31">
        <v>1001</v>
      </c>
      <c r="D485" s="32" t="s">
        <v>15</v>
      </c>
      <c r="E485" s="34">
        <f>E484/6</f>
        <v>216.88888888888889</v>
      </c>
      <c r="F485" s="35"/>
      <c r="G485" s="34">
        <f>G484/6</f>
        <v>216.88888888888889</v>
      </c>
      <c r="H485" s="80">
        <v>0.55000000000000004</v>
      </c>
      <c r="I485" s="37">
        <f t="shared" si="70"/>
        <v>336</v>
      </c>
    </row>
    <row r="486" spans="1:12">
      <c r="A486" s="15">
        <v>1152</v>
      </c>
      <c r="B486" s="16" t="s">
        <v>432</v>
      </c>
      <c r="C486" s="17">
        <v>1009</v>
      </c>
      <c r="D486" s="18" t="s">
        <v>407</v>
      </c>
      <c r="E486" s="19">
        <v>74420</v>
      </c>
      <c r="F486" s="20">
        <v>0</v>
      </c>
      <c r="G486" s="21">
        <f>E486*(1-F486)</f>
        <v>74420</v>
      </c>
      <c r="H486" s="68">
        <v>0.25</v>
      </c>
      <c r="I486" s="81">
        <f t="shared" si="70"/>
        <v>93025</v>
      </c>
      <c r="J486" t="str">
        <f t="shared" si="67"/>
        <v>001152.1009</v>
      </c>
      <c r="K486" t="str">
        <f t="shared" si="68"/>
        <v>LISTA1</v>
      </c>
      <c r="L486">
        <f t="shared" si="69"/>
        <v>93025</v>
      </c>
    </row>
    <row r="487" spans="1:12">
      <c r="A487" s="60">
        <v>1152</v>
      </c>
      <c r="B487" s="32" t="s">
        <v>432</v>
      </c>
      <c r="C487" s="31">
        <v>1007</v>
      </c>
      <c r="D487" s="32" t="s">
        <v>408</v>
      </c>
      <c r="E487" s="34">
        <f>+E486/2</f>
        <v>37210</v>
      </c>
      <c r="F487" s="35"/>
      <c r="G487" s="34">
        <f>+G486/2</f>
        <v>37210</v>
      </c>
      <c r="H487" s="78">
        <v>0.25</v>
      </c>
      <c r="I487" s="37">
        <f t="shared" si="70"/>
        <v>46513</v>
      </c>
      <c r="J487" t="str">
        <f t="shared" si="67"/>
        <v>001152.1007</v>
      </c>
      <c r="K487" t="str">
        <f t="shared" si="68"/>
        <v>LISTA1</v>
      </c>
      <c r="L487">
        <f t="shared" si="69"/>
        <v>46513</v>
      </c>
    </row>
    <row r="488" spans="1:12">
      <c r="A488" s="60">
        <v>1152</v>
      </c>
      <c r="B488" s="32" t="s">
        <v>432</v>
      </c>
      <c r="C488" s="31">
        <v>1030</v>
      </c>
      <c r="D488" s="32" t="s">
        <v>409</v>
      </c>
      <c r="E488" s="34">
        <f>+E486/12</f>
        <v>6201.666666666667</v>
      </c>
      <c r="F488" s="35"/>
      <c r="G488" s="34">
        <f>+G486/12</f>
        <v>6201.666666666667</v>
      </c>
      <c r="H488" s="79">
        <v>0.25</v>
      </c>
      <c r="I488" s="37">
        <f t="shared" si="70"/>
        <v>7752</v>
      </c>
      <c r="J488" t="str">
        <f t="shared" si="67"/>
        <v>001152.1030</v>
      </c>
      <c r="K488" t="str">
        <f t="shared" si="68"/>
        <v>LISTA1</v>
      </c>
      <c r="L488">
        <f t="shared" si="69"/>
        <v>7752</v>
      </c>
    </row>
    <row r="489" spans="1:12">
      <c r="A489" s="60">
        <v>1152</v>
      </c>
      <c r="B489" s="32" t="s">
        <v>432</v>
      </c>
      <c r="C489" s="31">
        <v>1012</v>
      </c>
      <c r="D489" s="32" t="s">
        <v>411</v>
      </c>
      <c r="E489" s="34">
        <f>+E486/30</f>
        <v>2480.6666666666665</v>
      </c>
      <c r="F489" s="35"/>
      <c r="G489" s="34">
        <f>+G486/30</f>
        <v>2480.6666666666665</v>
      </c>
      <c r="H489" s="79">
        <v>0.35</v>
      </c>
      <c r="I489" s="37">
        <f t="shared" si="70"/>
        <v>3349</v>
      </c>
    </row>
    <row r="490" spans="1:12">
      <c r="A490" s="60">
        <v>1152</v>
      </c>
      <c r="B490" s="32" t="s">
        <v>432</v>
      </c>
      <c r="C490" s="31">
        <v>1006</v>
      </c>
      <c r="D490" s="32" t="s">
        <v>412</v>
      </c>
      <c r="E490" s="34">
        <f>E489/2</f>
        <v>1240.3333333333333</v>
      </c>
      <c r="F490" s="35"/>
      <c r="G490" s="34">
        <f>G489/2</f>
        <v>1240.3333333333333</v>
      </c>
      <c r="H490" s="79">
        <v>0.5</v>
      </c>
      <c r="I490" s="37">
        <f t="shared" si="70"/>
        <v>1861</v>
      </c>
    </row>
    <row r="491" spans="1:12">
      <c r="A491" s="60">
        <v>1152</v>
      </c>
      <c r="B491" s="32" t="s">
        <v>432</v>
      </c>
      <c r="C491" s="31">
        <v>1001</v>
      </c>
      <c r="D491" s="32" t="s">
        <v>15</v>
      </c>
      <c r="E491" s="34">
        <f>E490/6</f>
        <v>206.7222222222222</v>
      </c>
      <c r="F491" s="35"/>
      <c r="G491" s="34">
        <f>G490/6</f>
        <v>206.7222222222222</v>
      </c>
      <c r="H491" s="80">
        <v>0.55000000000000004</v>
      </c>
      <c r="I491" s="37">
        <f t="shared" si="70"/>
        <v>320</v>
      </c>
    </row>
    <row r="492" spans="1:12">
      <c r="A492" s="15">
        <v>1161</v>
      </c>
      <c r="B492" s="16" t="s">
        <v>433</v>
      </c>
      <c r="C492" s="17">
        <v>1009</v>
      </c>
      <c r="D492" s="18" t="s">
        <v>407</v>
      </c>
      <c r="E492" s="19">
        <v>86360</v>
      </c>
      <c r="F492" s="20">
        <v>0</v>
      </c>
      <c r="G492" s="21">
        <f>E492*(1-F492)</f>
        <v>86360</v>
      </c>
      <c r="H492" s="68">
        <v>0.25</v>
      </c>
      <c r="I492" s="81">
        <f t="shared" si="70"/>
        <v>107950</v>
      </c>
      <c r="J492" t="str">
        <f t="shared" si="67"/>
        <v>001161.1009</v>
      </c>
      <c r="K492" t="str">
        <f t="shared" si="68"/>
        <v>LISTA1</v>
      </c>
      <c r="L492">
        <f t="shared" si="69"/>
        <v>107950</v>
      </c>
    </row>
    <row r="493" spans="1:12">
      <c r="A493" s="60">
        <v>1161</v>
      </c>
      <c r="B493" s="32" t="s">
        <v>433</v>
      </c>
      <c r="C493" s="31">
        <v>1017</v>
      </c>
      <c r="D493" s="32" t="s">
        <v>420</v>
      </c>
      <c r="E493" s="34">
        <f>+E492/3</f>
        <v>28786.666666666668</v>
      </c>
      <c r="F493" s="35"/>
      <c r="G493" s="34">
        <f>E493*(1-F493)</f>
        <v>28786.666666666668</v>
      </c>
      <c r="H493" s="78">
        <v>0.25</v>
      </c>
      <c r="I493" s="37">
        <f t="shared" si="70"/>
        <v>35983</v>
      </c>
      <c r="J493" t="str">
        <f t="shared" si="67"/>
        <v>001161.1017</v>
      </c>
      <c r="K493" t="str">
        <f t="shared" si="68"/>
        <v>LISTA1</v>
      </c>
      <c r="L493">
        <f t="shared" si="69"/>
        <v>35983</v>
      </c>
    </row>
    <row r="494" spans="1:12">
      <c r="A494" s="60">
        <v>1161</v>
      </c>
      <c r="B494" s="32" t="s">
        <v>433</v>
      </c>
      <c r="C494" s="31">
        <v>1013</v>
      </c>
      <c r="D494" s="32" t="s">
        <v>421</v>
      </c>
      <c r="E494" s="34">
        <f>+E492/18</f>
        <v>4797.7777777777774</v>
      </c>
      <c r="F494" s="41"/>
      <c r="G494" s="40">
        <f>E494*(1-F494)</f>
        <v>4797.7777777777774</v>
      </c>
      <c r="H494" s="80">
        <v>0.25</v>
      </c>
      <c r="I494" s="43">
        <f t="shared" si="70"/>
        <v>5997</v>
      </c>
      <c r="J494" t="str">
        <f t="shared" si="67"/>
        <v>001161.1013</v>
      </c>
      <c r="K494" t="str">
        <f t="shared" si="68"/>
        <v>LISTA1</v>
      </c>
      <c r="L494">
        <f t="shared" si="69"/>
        <v>5997</v>
      </c>
    </row>
    <row r="495" spans="1:12">
      <c r="A495" s="15">
        <v>1120</v>
      </c>
      <c r="B495" s="16" t="s">
        <v>434</v>
      </c>
      <c r="C495" s="17">
        <v>1009</v>
      </c>
      <c r="D495" s="18" t="s">
        <v>407</v>
      </c>
      <c r="E495" s="19">
        <v>0</v>
      </c>
      <c r="F495" s="59">
        <v>0</v>
      </c>
      <c r="G495" s="21">
        <f>E495*(1-F495)/60</f>
        <v>0</v>
      </c>
      <c r="H495" s="68">
        <v>0.25</v>
      </c>
      <c r="I495" s="81">
        <f t="shared" si="70"/>
        <v>0</v>
      </c>
      <c r="J495" t="str">
        <f t="shared" si="67"/>
        <v>001120.1009</v>
      </c>
      <c r="K495" t="str">
        <f t="shared" si="68"/>
        <v>LISTA1</v>
      </c>
      <c r="L495">
        <f t="shared" si="69"/>
        <v>0</v>
      </c>
    </row>
    <row r="496" spans="1:12">
      <c r="A496" s="15">
        <v>1254</v>
      </c>
      <c r="B496" s="16" t="s">
        <v>435</v>
      </c>
      <c r="C496" s="17">
        <v>1009</v>
      </c>
      <c r="D496" s="18" t="s">
        <v>407</v>
      </c>
      <c r="E496" s="19">
        <v>91440</v>
      </c>
      <c r="F496" s="59">
        <v>0</v>
      </c>
      <c r="G496" s="21">
        <f>E496*(1-F496)</f>
        <v>91440</v>
      </c>
      <c r="H496" s="68">
        <v>0.25</v>
      </c>
      <c r="I496" s="81">
        <f t="shared" si="70"/>
        <v>114300</v>
      </c>
      <c r="J496" t="str">
        <f t="shared" si="67"/>
        <v>001254.1009</v>
      </c>
      <c r="K496" t="str">
        <f t="shared" si="68"/>
        <v>LISTA1</v>
      </c>
      <c r="L496">
        <f t="shared" si="69"/>
        <v>114300</v>
      </c>
    </row>
    <row r="497" spans="1:12">
      <c r="A497" s="60">
        <v>1254</v>
      </c>
      <c r="B497" s="32" t="s">
        <v>435</v>
      </c>
      <c r="C497" s="31">
        <v>1001</v>
      </c>
      <c r="D497" s="32" t="s">
        <v>15</v>
      </c>
      <c r="E497" s="34">
        <f>+E496/60</f>
        <v>1524</v>
      </c>
      <c r="F497" s="41"/>
      <c r="G497" s="40">
        <f>+G496/60</f>
        <v>1524</v>
      </c>
      <c r="H497" s="80">
        <v>0.4</v>
      </c>
      <c r="I497" s="43">
        <f t="shared" si="70"/>
        <v>2134</v>
      </c>
    </row>
    <row r="498" spans="1:12">
      <c r="A498" s="15">
        <v>1256</v>
      </c>
      <c r="B498" s="16" t="s">
        <v>436</v>
      </c>
      <c r="C498" s="17">
        <v>1009</v>
      </c>
      <c r="D498" s="18" t="s">
        <v>407</v>
      </c>
      <c r="E498" s="19">
        <v>0</v>
      </c>
      <c r="F498" s="59">
        <v>0</v>
      </c>
      <c r="G498" s="21">
        <f>E498*(1-F498)</f>
        <v>0</v>
      </c>
      <c r="H498" s="82">
        <v>0.25</v>
      </c>
      <c r="I498" s="23">
        <f t="shared" si="70"/>
        <v>0</v>
      </c>
    </row>
    <row r="499" spans="1:12">
      <c r="A499" s="15">
        <v>1255</v>
      </c>
      <c r="B499" s="16" t="s">
        <v>437</v>
      </c>
      <c r="C499" s="17">
        <v>1009</v>
      </c>
      <c r="D499" s="18" t="s">
        <v>407</v>
      </c>
      <c r="E499" s="19">
        <v>91440</v>
      </c>
      <c r="F499" s="59">
        <v>0</v>
      </c>
      <c r="G499" s="21">
        <f>E499*(1-F499)</f>
        <v>91440</v>
      </c>
      <c r="H499" s="82">
        <v>0.25</v>
      </c>
      <c r="I499" s="23">
        <f t="shared" si="70"/>
        <v>114300</v>
      </c>
      <c r="J499" t="str">
        <f t="shared" si="67"/>
        <v>001255.1009</v>
      </c>
      <c r="K499" t="str">
        <f t="shared" si="68"/>
        <v>LISTA1</v>
      </c>
      <c r="L499">
        <f t="shared" si="69"/>
        <v>114300</v>
      </c>
    </row>
    <row r="500" spans="1:12">
      <c r="A500" s="60">
        <v>1255</v>
      </c>
      <c r="B500" s="32" t="s">
        <v>438</v>
      </c>
      <c r="C500" s="31">
        <v>1001</v>
      </c>
      <c r="D500" s="32" t="s">
        <v>15</v>
      </c>
      <c r="E500" s="34">
        <f>+E499/30</f>
        <v>3048</v>
      </c>
      <c r="F500" s="41"/>
      <c r="G500" s="40">
        <f>+G499/30</f>
        <v>3048</v>
      </c>
      <c r="H500" s="80">
        <v>0.35</v>
      </c>
      <c r="I500" s="43">
        <f t="shared" si="70"/>
        <v>4115</v>
      </c>
    </row>
    <row r="501" spans="1:12">
      <c r="A501" s="15">
        <v>1257</v>
      </c>
      <c r="B501" s="16" t="s">
        <v>439</v>
      </c>
      <c r="C501" s="17">
        <v>1009</v>
      </c>
      <c r="D501" s="18" t="s">
        <v>407</v>
      </c>
      <c r="E501" s="19">
        <v>0</v>
      </c>
      <c r="F501" s="59">
        <v>0</v>
      </c>
      <c r="G501" s="21">
        <f t="shared" ref="G501:G506" si="71">E501*(1-F501)</f>
        <v>0</v>
      </c>
      <c r="H501" s="68">
        <v>0.25</v>
      </c>
      <c r="I501" s="23">
        <f t="shared" si="70"/>
        <v>0</v>
      </c>
    </row>
    <row r="502" spans="1:12">
      <c r="A502" s="15">
        <v>1361</v>
      </c>
      <c r="B502" s="16" t="s">
        <v>440</v>
      </c>
      <c r="C502" s="17">
        <v>1009</v>
      </c>
      <c r="D502" s="18" t="s">
        <v>407</v>
      </c>
      <c r="E502" s="19">
        <v>0</v>
      </c>
      <c r="F502" s="59">
        <v>0</v>
      </c>
      <c r="G502" s="21">
        <f t="shared" si="71"/>
        <v>0</v>
      </c>
      <c r="H502" s="75">
        <v>0.25</v>
      </c>
      <c r="I502" s="23">
        <f t="shared" si="70"/>
        <v>0</v>
      </c>
      <c r="J502" t="str">
        <f t="shared" si="67"/>
        <v>001361.1009</v>
      </c>
      <c r="K502" t="str">
        <f t="shared" si="68"/>
        <v>LISTA1</v>
      </c>
      <c r="L502">
        <f t="shared" si="69"/>
        <v>0</v>
      </c>
    </row>
    <row r="503" spans="1:12">
      <c r="A503" s="15">
        <v>1362</v>
      </c>
      <c r="B503" s="16" t="s">
        <v>441</v>
      </c>
      <c r="C503" s="17">
        <v>1009</v>
      </c>
      <c r="D503" s="18" t="s">
        <v>407</v>
      </c>
      <c r="E503" s="19">
        <v>0</v>
      </c>
      <c r="F503" s="59">
        <v>0</v>
      </c>
      <c r="G503" s="21">
        <f t="shared" si="71"/>
        <v>0</v>
      </c>
      <c r="H503" s="82">
        <v>0.25</v>
      </c>
      <c r="I503" s="23">
        <f t="shared" si="70"/>
        <v>0</v>
      </c>
      <c r="J503" t="str">
        <f t="shared" si="67"/>
        <v>001362.1009</v>
      </c>
      <c r="K503" t="str">
        <f t="shared" si="68"/>
        <v>LISTA1</v>
      </c>
      <c r="L503">
        <f t="shared" si="69"/>
        <v>0</v>
      </c>
    </row>
    <row r="504" spans="1:12">
      <c r="A504" s="15">
        <v>1363</v>
      </c>
      <c r="B504" s="16" t="s">
        <v>442</v>
      </c>
      <c r="C504" s="17">
        <v>1009</v>
      </c>
      <c r="D504" s="18" t="s">
        <v>407</v>
      </c>
      <c r="E504" s="19">
        <v>0</v>
      </c>
      <c r="F504" s="59">
        <v>0</v>
      </c>
      <c r="G504" s="21">
        <f t="shared" si="71"/>
        <v>0</v>
      </c>
      <c r="H504" s="68">
        <v>0.25</v>
      </c>
      <c r="I504" s="23">
        <f t="shared" si="70"/>
        <v>0</v>
      </c>
    </row>
    <row r="505" spans="1:12">
      <c r="A505" s="15">
        <v>1367</v>
      </c>
      <c r="B505" s="16" t="s">
        <v>443</v>
      </c>
      <c r="C505" s="17">
        <v>1009</v>
      </c>
      <c r="D505" s="18" t="s">
        <v>407</v>
      </c>
      <c r="E505" s="19">
        <v>0</v>
      </c>
      <c r="F505" s="59">
        <v>0</v>
      </c>
      <c r="G505" s="21">
        <f t="shared" si="71"/>
        <v>0</v>
      </c>
      <c r="H505" s="75">
        <v>0.25</v>
      </c>
      <c r="I505" s="23">
        <f>+ROUND((G505*H505)+G505,0)</f>
        <v>0</v>
      </c>
      <c r="J505" t="str">
        <f t="shared" si="67"/>
        <v>001367.1009</v>
      </c>
      <c r="K505" t="str">
        <f t="shared" si="68"/>
        <v>LISTA1</v>
      </c>
      <c r="L505">
        <f t="shared" si="69"/>
        <v>0</v>
      </c>
    </row>
    <row r="506" spans="1:12">
      <c r="A506" s="15">
        <v>1368</v>
      </c>
      <c r="B506" s="16" t="s">
        <v>444</v>
      </c>
      <c r="C506" s="17">
        <v>1009</v>
      </c>
      <c r="D506" s="18" t="s">
        <v>407</v>
      </c>
      <c r="E506" s="19">
        <v>0</v>
      </c>
      <c r="F506" s="59">
        <v>0</v>
      </c>
      <c r="G506" s="21">
        <f t="shared" si="71"/>
        <v>0</v>
      </c>
      <c r="H506" s="68">
        <v>0.25</v>
      </c>
      <c r="I506" s="23">
        <f>+ROUND((G506*H506)+G506,0)</f>
        <v>0</v>
      </c>
      <c r="J506" t="str">
        <f t="shared" si="67"/>
        <v>001368.1009</v>
      </c>
      <c r="K506" t="str">
        <f t="shared" si="68"/>
        <v>LISTA1</v>
      </c>
      <c r="L506">
        <f t="shared" si="69"/>
        <v>0</v>
      </c>
    </row>
    <row r="507" spans="1:12">
      <c r="A507" s="7" t="s">
        <v>445</v>
      </c>
      <c r="B507" s="8"/>
      <c r="C507" s="8"/>
      <c r="D507" s="9"/>
      <c r="E507" s="55"/>
      <c r="F507" s="10"/>
      <c r="G507" s="10"/>
      <c r="H507" s="44"/>
      <c r="I507" s="13"/>
      <c r="J507" t="str">
        <f t="shared" si="67"/>
        <v/>
      </c>
      <c r="K507" t="str">
        <f t="shared" si="68"/>
        <v/>
      </c>
      <c r="L507" t="str">
        <f t="shared" si="69"/>
        <v/>
      </c>
    </row>
    <row r="508" spans="1:12">
      <c r="A508" s="15">
        <v>64401</v>
      </c>
      <c r="B508" s="16" t="s">
        <v>446</v>
      </c>
      <c r="C508" s="17">
        <v>1001</v>
      </c>
      <c r="D508" s="18" t="s">
        <v>15</v>
      </c>
      <c r="E508" s="105">
        <v>328800</v>
      </c>
      <c r="F508" s="20">
        <v>0</v>
      </c>
      <c r="G508" s="21">
        <f t="shared" ref="G508:G514" si="72">E508*(1-F508)</f>
        <v>328800</v>
      </c>
      <c r="H508" s="75">
        <v>0.25</v>
      </c>
      <c r="I508" s="81">
        <f t="shared" ref="I508:I515" si="73">+ROUND((G508*H508)+G508,0)</f>
        <v>411000</v>
      </c>
    </row>
    <row r="509" spans="1:12">
      <c r="A509" s="15">
        <v>64403</v>
      </c>
      <c r="B509" s="16" t="s">
        <v>447</v>
      </c>
      <c r="C509" s="17">
        <v>1001</v>
      </c>
      <c r="D509" s="18" t="s">
        <v>15</v>
      </c>
      <c r="E509" s="106">
        <v>597100</v>
      </c>
      <c r="F509" s="20">
        <v>0</v>
      </c>
      <c r="G509" s="21">
        <f t="shared" si="72"/>
        <v>597100</v>
      </c>
      <c r="H509" s="68">
        <v>0.25</v>
      </c>
      <c r="I509" s="81">
        <f t="shared" si="73"/>
        <v>746375</v>
      </c>
    </row>
    <row r="510" spans="1:12">
      <c r="A510" s="15">
        <v>64401</v>
      </c>
      <c r="B510" s="16" t="s">
        <v>448</v>
      </c>
      <c r="C510" s="17">
        <v>1001</v>
      </c>
      <c r="D510" s="18" t="s">
        <v>15</v>
      </c>
      <c r="E510" s="106">
        <v>28600</v>
      </c>
      <c r="F510" s="20">
        <v>0</v>
      </c>
      <c r="G510" s="21">
        <f t="shared" si="72"/>
        <v>28600</v>
      </c>
      <c r="H510" s="68">
        <v>0.25</v>
      </c>
      <c r="I510" s="81">
        <f t="shared" si="73"/>
        <v>35750</v>
      </c>
    </row>
    <row r="511" spans="1:12">
      <c r="A511" s="15">
        <v>64402</v>
      </c>
      <c r="B511" s="16" t="s">
        <v>449</v>
      </c>
      <c r="C511" s="17">
        <v>1001</v>
      </c>
      <c r="D511" s="18" t="s">
        <v>15</v>
      </c>
      <c r="E511" s="106">
        <v>34100</v>
      </c>
      <c r="F511" s="20">
        <v>0</v>
      </c>
      <c r="G511" s="21">
        <f t="shared" si="72"/>
        <v>34100</v>
      </c>
      <c r="H511" s="75">
        <v>0.25</v>
      </c>
      <c r="I511" s="81">
        <f t="shared" si="73"/>
        <v>42625</v>
      </c>
    </row>
    <row r="512" spans="1:12">
      <c r="A512" s="15">
        <v>64403</v>
      </c>
      <c r="B512" s="16" t="s">
        <v>450</v>
      </c>
      <c r="C512" s="17">
        <v>1001</v>
      </c>
      <c r="D512" s="18" t="s">
        <v>15</v>
      </c>
      <c r="E512" s="106">
        <v>50800</v>
      </c>
      <c r="F512" s="20">
        <v>0</v>
      </c>
      <c r="G512" s="21">
        <f t="shared" si="72"/>
        <v>50800</v>
      </c>
      <c r="H512" s="68">
        <v>0.25</v>
      </c>
      <c r="I512" s="81">
        <f t="shared" si="73"/>
        <v>63500</v>
      </c>
    </row>
    <row r="513" spans="1:12">
      <c r="A513" s="15">
        <v>64404</v>
      </c>
      <c r="B513" s="16" t="s">
        <v>451</v>
      </c>
      <c r="C513" s="17">
        <v>1001</v>
      </c>
      <c r="D513" s="18" t="s">
        <v>15</v>
      </c>
      <c r="E513" s="106">
        <v>76200</v>
      </c>
      <c r="F513" s="20">
        <v>0</v>
      </c>
      <c r="G513" s="21">
        <f t="shared" si="72"/>
        <v>76200</v>
      </c>
      <c r="H513" s="68">
        <v>0.25</v>
      </c>
      <c r="I513" s="81">
        <f t="shared" si="73"/>
        <v>95250</v>
      </c>
    </row>
    <row r="514" spans="1:12">
      <c r="A514" s="15">
        <v>64401</v>
      </c>
      <c r="B514" s="16" t="s">
        <v>452</v>
      </c>
      <c r="C514" s="17">
        <v>1001</v>
      </c>
      <c r="D514" s="18" t="s">
        <v>15</v>
      </c>
      <c r="E514" s="106">
        <v>30000</v>
      </c>
      <c r="F514" s="20">
        <v>0</v>
      </c>
      <c r="G514" s="21">
        <f t="shared" si="72"/>
        <v>30000</v>
      </c>
      <c r="H514" s="75">
        <v>0.25</v>
      </c>
      <c r="I514" s="81">
        <f t="shared" si="73"/>
        <v>37500</v>
      </c>
    </row>
    <row r="515" spans="1:12">
      <c r="A515" s="115">
        <v>64404</v>
      </c>
      <c r="B515" s="116" t="s">
        <v>453</v>
      </c>
      <c r="C515" s="111">
        <v>1001</v>
      </c>
      <c r="D515" s="18" t="s">
        <v>15</v>
      </c>
      <c r="E515" s="106">
        <v>27400</v>
      </c>
      <c r="F515" s="20">
        <v>0</v>
      </c>
      <c r="G515" s="21">
        <f>E515*(1-F515)/16</f>
        <v>1712.5</v>
      </c>
      <c r="H515" s="22">
        <v>0.25</v>
      </c>
      <c r="I515" s="23">
        <f t="shared" si="73"/>
        <v>2141</v>
      </c>
    </row>
    <row r="516" spans="1:12">
      <c r="A516" s="112">
        <v>64403</v>
      </c>
      <c r="B516" s="113" t="s">
        <v>454</v>
      </c>
      <c r="C516" s="117">
        <v>1001</v>
      </c>
      <c r="D516" s="18" t="s">
        <v>15</v>
      </c>
      <c r="E516" s="107">
        <v>30300</v>
      </c>
      <c r="F516" s="20">
        <v>0</v>
      </c>
      <c r="G516" s="21">
        <f>E516*(1-F516)</f>
        <v>30300</v>
      </c>
      <c r="H516" s="22">
        <v>0.25</v>
      </c>
      <c r="I516" s="23">
        <f>+ROUND((G516*H516)+G516,0)</f>
        <v>37875</v>
      </c>
    </row>
    <row r="517" spans="1:12">
      <c r="A517" s="102">
        <v>64407</v>
      </c>
      <c r="B517" s="103" t="s">
        <v>455</v>
      </c>
      <c r="C517" s="120">
        <v>1001</v>
      </c>
      <c r="D517" s="18" t="s">
        <v>15</v>
      </c>
      <c r="E517" s="107">
        <v>30300</v>
      </c>
      <c r="F517" s="20">
        <v>0</v>
      </c>
      <c r="G517" s="21">
        <f>E517*(1-F517)</f>
        <v>30300</v>
      </c>
      <c r="H517" s="22">
        <v>0.25</v>
      </c>
      <c r="I517" s="23">
        <f>+ROUND((G517*H517)+G517,0)</f>
        <v>37875</v>
      </c>
    </row>
    <row r="518" spans="1:12">
      <c r="A518" s="119">
        <v>64408</v>
      </c>
      <c r="B518" s="118" t="s">
        <v>456</v>
      </c>
      <c r="C518" s="120">
        <v>1001</v>
      </c>
      <c r="D518" s="18" t="s">
        <v>15</v>
      </c>
      <c r="E518" s="108">
        <v>30300</v>
      </c>
      <c r="F518" s="20">
        <v>0</v>
      </c>
      <c r="G518" s="21">
        <f>E518*(1-F518)</f>
        <v>30300</v>
      </c>
      <c r="H518" s="22">
        <v>0.25</v>
      </c>
      <c r="I518" s="23">
        <f>+ROUND((G518*H518)+G518,0)</f>
        <v>37875</v>
      </c>
    </row>
    <row r="519" spans="1:12">
      <c r="A519" s="119">
        <v>64403</v>
      </c>
      <c r="B519" s="118" t="s">
        <v>546</v>
      </c>
      <c r="C519" s="120">
        <v>1001</v>
      </c>
      <c r="D519" s="18" t="s">
        <v>15</v>
      </c>
      <c r="E519" s="108">
        <v>18900</v>
      </c>
      <c r="F519" s="20">
        <v>0</v>
      </c>
      <c r="G519" s="21">
        <f t="shared" ref="G519:G521" si="74">E519*(1-F519)</f>
        <v>18900</v>
      </c>
      <c r="H519" s="22">
        <v>0.25</v>
      </c>
      <c r="I519" s="23">
        <f t="shared" ref="I519:I521" si="75">+ROUND((G519*H519)+G519,0)</f>
        <v>23625</v>
      </c>
    </row>
    <row r="520" spans="1:12">
      <c r="A520" s="119">
        <v>64403</v>
      </c>
      <c r="B520" s="110" t="s">
        <v>547</v>
      </c>
      <c r="C520" s="120">
        <v>1001</v>
      </c>
      <c r="D520" s="18" t="s">
        <v>15</v>
      </c>
      <c r="E520" s="108">
        <v>18900</v>
      </c>
      <c r="F520" s="20">
        <v>0</v>
      </c>
      <c r="G520" s="21">
        <f t="shared" si="74"/>
        <v>18900</v>
      </c>
      <c r="H520" s="22">
        <v>0.25</v>
      </c>
      <c r="I520" s="23">
        <f t="shared" si="75"/>
        <v>23625</v>
      </c>
    </row>
    <row r="521" spans="1:12">
      <c r="A521" s="104">
        <v>64403</v>
      </c>
      <c r="B521" s="110" t="s">
        <v>548</v>
      </c>
      <c r="C521" s="114">
        <v>1001</v>
      </c>
      <c r="D521" s="18" t="s">
        <v>15</v>
      </c>
      <c r="E521" s="108">
        <v>18900</v>
      </c>
      <c r="F521" s="20">
        <v>0</v>
      </c>
      <c r="G521" s="21">
        <f t="shared" si="74"/>
        <v>18900</v>
      </c>
      <c r="H521" s="22">
        <v>0.25</v>
      </c>
      <c r="I521" s="23">
        <f t="shared" si="75"/>
        <v>23625</v>
      </c>
    </row>
    <row r="522" spans="1:12">
      <c r="A522" s="93"/>
      <c r="B522" s="94"/>
      <c r="C522" s="94"/>
      <c r="D522" s="95"/>
      <c r="E522" s="47"/>
      <c r="F522" s="47"/>
      <c r="G522" s="47"/>
      <c r="H522" s="96"/>
      <c r="I522" s="97"/>
      <c r="J522" t="str">
        <f t="shared" ref="J522:J581" si="76">IF(ISNUMBER(A522), IF(C522=1032, A522, "00" &amp; A522 &amp; "." &amp; C522), "")</f>
        <v/>
      </c>
      <c r="K522" t="str">
        <f>IF(J522="","","LISTA1")</f>
        <v/>
      </c>
      <c r="L522" t="str">
        <f>IF(J522="","",I522)</f>
        <v/>
      </c>
    </row>
    <row r="523" spans="1:12">
      <c r="A523" s="15">
        <v>4273</v>
      </c>
      <c r="B523" s="16" t="s">
        <v>457</v>
      </c>
      <c r="C523" s="17">
        <v>1032</v>
      </c>
      <c r="D523" s="18" t="s">
        <v>227</v>
      </c>
      <c r="E523" s="19">
        <v>12980</v>
      </c>
      <c r="F523" s="20">
        <v>0</v>
      </c>
      <c r="G523" s="21">
        <f t="shared" ref="G523:G532" si="77">E523*(1-F523)</f>
        <v>12980</v>
      </c>
      <c r="H523" s="22">
        <v>0.18</v>
      </c>
      <c r="I523" s="23">
        <f t="shared" ref="I523:I532" si="78">+ROUND((G523*H523)+G523,0)</f>
        <v>15316</v>
      </c>
      <c r="J523">
        <f t="shared" si="76"/>
        <v>4273</v>
      </c>
      <c r="K523" t="str">
        <f t="shared" ref="K523:K586" si="79">IF(J523="","","LISTA1")</f>
        <v>LISTA1</v>
      </c>
      <c r="L523">
        <f t="shared" ref="L523:L586" si="80">IF(J523="","",I523)</f>
        <v>15316</v>
      </c>
    </row>
    <row r="524" spans="1:12">
      <c r="A524" s="15">
        <v>4069</v>
      </c>
      <c r="B524" s="16" t="s">
        <v>458</v>
      </c>
      <c r="C524" s="17">
        <v>1032</v>
      </c>
      <c r="D524" s="18" t="s">
        <v>227</v>
      </c>
      <c r="E524" s="19">
        <v>11439</v>
      </c>
      <c r="F524" s="20">
        <v>0</v>
      </c>
      <c r="G524" s="21">
        <f t="shared" si="77"/>
        <v>11439</v>
      </c>
      <c r="H524" s="22">
        <v>0.18</v>
      </c>
      <c r="I524" s="23">
        <f t="shared" si="78"/>
        <v>13498</v>
      </c>
      <c r="J524">
        <f t="shared" si="76"/>
        <v>4069</v>
      </c>
      <c r="K524" t="str">
        <f t="shared" si="79"/>
        <v>LISTA1</v>
      </c>
      <c r="L524">
        <f t="shared" si="80"/>
        <v>13498</v>
      </c>
    </row>
    <row r="525" spans="1:12">
      <c r="A525" s="15">
        <v>4294</v>
      </c>
      <c r="B525" s="16" t="s">
        <v>459</v>
      </c>
      <c r="C525" s="17">
        <v>1032</v>
      </c>
      <c r="D525" s="18" t="s">
        <v>227</v>
      </c>
      <c r="E525" s="19">
        <v>11109</v>
      </c>
      <c r="F525" s="20">
        <v>0</v>
      </c>
      <c r="G525" s="21">
        <f>E525*(1-F525)</f>
        <v>11109</v>
      </c>
      <c r="H525" s="22">
        <v>0.18</v>
      </c>
      <c r="I525" s="23">
        <f>+ROUND((G525*H525)+G525,0)</f>
        <v>13109</v>
      </c>
      <c r="J525">
        <f t="shared" si="76"/>
        <v>4294</v>
      </c>
      <c r="K525" t="str">
        <f t="shared" si="79"/>
        <v>LISTA1</v>
      </c>
      <c r="L525">
        <f t="shared" si="80"/>
        <v>13109</v>
      </c>
    </row>
    <row r="526" spans="1:12">
      <c r="A526" s="15">
        <v>4082</v>
      </c>
      <c r="B526" s="16" t="s">
        <v>460</v>
      </c>
      <c r="C526" s="17">
        <v>1032</v>
      </c>
      <c r="D526" s="18" t="s">
        <v>227</v>
      </c>
      <c r="E526" s="19">
        <v>11306</v>
      </c>
      <c r="F526" s="20">
        <v>0</v>
      </c>
      <c r="G526" s="21">
        <f t="shared" si="77"/>
        <v>11306</v>
      </c>
      <c r="H526" s="22">
        <v>0.2</v>
      </c>
      <c r="I526" s="23">
        <f t="shared" si="78"/>
        <v>13567</v>
      </c>
      <c r="J526">
        <f t="shared" si="76"/>
        <v>4082</v>
      </c>
      <c r="K526" t="str">
        <f t="shared" si="79"/>
        <v>LISTA1</v>
      </c>
      <c r="L526">
        <f t="shared" si="80"/>
        <v>13567</v>
      </c>
    </row>
    <row r="527" spans="1:12">
      <c r="A527" s="15">
        <v>4268</v>
      </c>
      <c r="B527" s="16" t="s">
        <v>461</v>
      </c>
      <c r="C527" s="17">
        <v>1032</v>
      </c>
      <c r="D527" s="18" t="s">
        <v>227</v>
      </c>
      <c r="E527" s="19">
        <v>18369</v>
      </c>
      <c r="F527" s="20">
        <v>0</v>
      </c>
      <c r="G527" s="21">
        <f t="shared" si="77"/>
        <v>18369</v>
      </c>
      <c r="H527" s="22">
        <v>0.18</v>
      </c>
      <c r="I527" s="23">
        <f t="shared" si="78"/>
        <v>21675</v>
      </c>
      <c r="J527">
        <f t="shared" si="76"/>
        <v>4268</v>
      </c>
      <c r="K527" t="str">
        <f t="shared" si="79"/>
        <v>LISTA1</v>
      </c>
      <c r="L527">
        <f t="shared" si="80"/>
        <v>21675</v>
      </c>
    </row>
    <row r="528" spans="1:12">
      <c r="A528" s="15">
        <v>4083</v>
      </c>
      <c r="B528" s="16" t="s">
        <v>462</v>
      </c>
      <c r="C528" s="17">
        <v>1032</v>
      </c>
      <c r="D528" s="18" t="s">
        <v>227</v>
      </c>
      <c r="E528" s="19">
        <v>10002</v>
      </c>
      <c r="F528" s="20">
        <v>0</v>
      </c>
      <c r="G528" s="21">
        <f t="shared" si="77"/>
        <v>10002</v>
      </c>
      <c r="H528" s="22">
        <v>0.2</v>
      </c>
      <c r="I528" s="23">
        <f t="shared" si="78"/>
        <v>12002</v>
      </c>
      <c r="J528">
        <f t="shared" si="76"/>
        <v>4083</v>
      </c>
      <c r="K528" t="str">
        <f t="shared" si="79"/>
        <v>LISTA1</v>
      </c>
      <c r="L528">
        <f t="shared" si="80"/>
        <v>12002</v>
      </c>
    </row>
    <row r="529" spans="1:12">
      <c r="A529" s="15">
        <v>4008</v>
      </c>
      <c r="B529" s="16" t="s">
        <v>463</v>
      </c>
      <c r="C529" s="17">
        <v>1032</v>
      </c>
      <c r="D529" s="18" t="s">
        <v>227</v>
      </c>
      <c r="E529" s="19">
        <v>0</v>
      </c>
      <c r="F529" s="20">
        <v>0</v>
      </c>
      <c r="G529" s="21">
        <f t="shared" si="77"/>
        <v>0</v>
      </c>
      <c r="H529" s="22">
        <v>0.2</v>
      </c>
      <c r="I529" s="23">
        <f t="shared" si="78"/>
        <v>0</v>
      </c>
      <c r="J529">
        <f t="shared" si="76"/>
        <v>4008</v>
      </c>
      <c r="K529" t="str">
        <f t="shared" si="79"/>
        <v>LISTA1</v>
      </c>
      <c r="L529">
        <f t="shared" si="80"/>
        <v>0</v>
      </c>
    </row>
    <row r="530" spans="1:12">
      <c r="A530" s="15">
        <v>4155</v>
      </c>
      <c r="B530" s="16" t="s">
        <v>464</v>
      </c>
      <c r="C530" s="17">
        <v>1032</v>
      </c>
      <c r="D530" s="18" t="s">
        <v>227</v>
      </c>
      <c r="E530" s="19">
        <v>7426</v>
      </c>
      <c r="F530" s="20">
        <v>0</v>
      </c>
      <c r="G530" s="21">
        <f t="shared" si="77"/>
        <v>7426</v>
      </c>
      <c r="H530" s="22">
        <v>0.2</v>
      </c>
      <c r="I530" s="23">
        <f t="shared" si="78"/>
        <v>8911</v>
      </c>
    </row>
    <row r="531" spans="1:12">
      <c r="A531" s="15">
        <v>4271</v>
      </c>
      <c r="B531" s="16" t="s">
        <v>465</v>
      </c>
      <c r="C531" s="17">
        <v>1032</v>
      </c>
      <c r="D531" s="18" t="s">
        <v>227</v>
      </c>
      <c r="E531" s="19">
        <v>11250</v>
      </c>
      <c r="F531" s="20">
        <v>0</v>
      </c>
      <c r="G531" s="21">
        <f t="shared" si="77"/>
        <v>11250</v>
      </c>
      <c r="H531" s="22">
        <v>0.26577000000000001</v>
      </c>
      <c r="I531" s="23">
        <f t="shared" si="78"/>
        <v>14240</v>
      </c>
      <c r="J531">
        <f t="shared" si="76"/>
        <v>4271</v>
      </c>
      <c r="K531" t="str">
        <f t="shared" si="79"/>
        <v>LISTA1</v>
      </c>
      <c r="L531">
        <f t="shared" si="80"/>
        <v>14240</v>
      </c>
    </row>
    <row r="532" spans="1:12">
      <c r="A532" s="15">
        <v>4281</v>
      </c>
      <c r="B532" s="16" t="s">
        <v>466</v>
      </c>
      <c r="C532" s="17">
        <v>1032</v>
      </c>
      <c r="D532" s="18" t="s">
        <v>227</v>
      </c>
      <c r="E532" s="19">
        <v>10560</v>
      </c>
      <c r="F532" s="20">
        <v>0</v>
      </c>
      <c r="G532" s="21">
        <f t="shared" si="77"/>
        <v>10560</v>
      </c>
      <c r="H532" s="22">
        <v>0.26569999999999999</v>
      </c>
      <c r="I532" s="23">
        <f t="shared" si="78"/>
        <v>13366</v>
      </c>
      <c r="J532">
        <f t="shared" si="76"/>
        <v>4281</v>
      </c>
      <c r="K532" t="str">
        <f t="shared" si="79"/>
        <v>LISTA1</v>
      </c>
      <c r="L532">
        <f t="shared" si="80"/>
        <v>13366</v>
      </c>
    </row>
    <row r="533" spans="1:12">
      <c r="A533" s="15">
        <v>4378</v>
      </c>
      <c r="B533" s="16" t="s">
        <v>467</v>
      </c>
      <c r="C533" s="17">
        <v>1032</v>
      </c>
      <c r="D533" s="18" t="s">
        <v>227</v>
      </c>
      <c r="E533" s="19">
        <v>15730</v>
      </c>
      <c r="F533" s="20">
        <v>0</v>
      </c>
      <c r="G533" s="21">
        <f t="shared" ref="G533:G556" si="81">E533*(1-F533)</f>
        <v>15730</v>
      </c>
      <c r="H533" s="22">
        <v>0.15060000000000001</v>
      </c>
      <c r="I533" s="23">
        <f t="shared" ref="I533:I556" si="82">+ROUND((G533*H533)+G533,0)</f>
        <v>18099</v>
      </c>
      <c r="J533">
        <f t="shared" si="76"/>
        <v>4378</v>
      </c>
      <c r="K533" t="str">
        <f t="shared" si="79"/>
        <v>LISTA1</v>
      </c>
      <c r="L533">
        <f t="shared" si="80"/>
        <v>18099</v>
      </c>
    </row>
    <row r="534" spans="1:12">
      <c r="A534" s="15">
        <v>4379</v>
      </c>
      <c r="B534" s="16" t="s">
        <v>468</v>
      </c>
      <c r="C534" s="17">
        <v>1032</v>
      </c>
      <c r="D534" s="18" t="s">
        <v>227</v>
      </c>
      <c r="E534" s="19">
        <v>18908</v>
      </c>
      <c r="F534" s="20">
        <v>0</v>
      </c>
      <c r="G534" s="21">
        <f t="shared" si="81"/>
        <v>18908</v>
      </c>
      <c r="H534" s="22">
        <v>0.2</v>
      </c>
      <c r="I534" s="23">
        <f t="shared" si="82"/>
        <v>22690</v>
      </c>
      <c r="J534">
        <f t="shared" si="76"/>
        <v>4379</v>
      </c>
      <c r="K534" t="str">
        <f t="shared" si="79"/>
        <v>LISTA1</v>
      </c>
      <c r="L534">
        <f t="shared" si="80"/>
        <v>22690</v>
      </c>
    </row>
    <row r="535" spans="1:12">
      <c r="A535" s="15">
        <v>4377</v>
      </c>
      <c r="B535" s="16" t="s">
        <v>469</v>
      </c>
      <c r="C535" s="17">
        <v>1032</v>
      </c>
      <c r="D535" s="18" t="s">
        <v>227</v>
      </c>
      <c r="E535" s="19">
        <v>15180</v>
      </c>
      <c r="F535" s="20">
        <v>0</v>
      </c>
      <c r="G535" s="21">
        <f t="shared" si="81"/>
        <v>15180</v>
      </c>
      <c r="H535" s="22">
        <v>0.15279999999999999</v>
      </c>
      <c r="I535" s="23">
        <f t="shared" si="82"/>
        <v>17500</v>
      </c>
      <c r="J535">
        <f t="shared" si="76"/>
        <v>4377</v>
      </c>
      <c r="K535" t="str">
        <f t="shared" si="79"/>
        <v>LISTA1</v>
      </c>
      <c r="L535">
        <f t="shared" si="80"/>
        <v>17500</v>
      </c>
    </row>
    <row r="536" spans="1:12">
      <c r="A536" s="15">
        <v>4381</v>
      </c>
      <c r="B536" s="16" t="s">
        <v>470</v>
      </c>
      <c r="C536" s="17">
        <v>1032</v>
      </c>
      <c r="D536" s="18" t="s">
        <v>227</v>
      </c>
      <c r="E536" s="19">
        <v>11880</v>
      </c>
      <c r="F536" s="20">
        <v>0</v>
      </c>
      <c r="G536" s="21">
        <f t="shared" si="81"/>
        <v>11880</v>
      </c>
      <c r="H536" s="22">
        <v>0.1507</v>
      </c>
      <c r="I536" s="23">
        <f t="shared" si="82"/>
        <v>13670</v>
      </c>
      <c r="J536">
        <f t="shared" si="76"/>
        <v>4381</v>
      </c>
      <c r="K536" t="str">
        <f t="shared" si="79"/>
        <v>LISTA1</v>
      </c>
      <c r="L536">
        <f t="shared" si="80"/>
        <v>13670</v>
      </c>
    </row>
    <row r="537" spans="1:12">
      <c r="A537" s="15">
        <v>4282</v>
      </c>
      <c r="B537" s="16" t="s">
        <v>471</v>
      </c>
      <c r="C537" s="17">
        <v>1032</v>
      </c>
      <c r="D537" s="18" t="s">
        <v>227</v>
      </c>
      <c r="E537" s="19">
        <v>14080</v>
      </c>
      <c r="F537" s="20">
        <v>0</v>
      </c>
      <c r="G537" s="21">
        <f t="shared" si="81"/>
        <v>14080</v>
      </c>
      <c r="H537" s="22">
        <v>0.2</v>
      </c>
      <c r="I537" s="23">
        <f t="shared" si="82"/>
        <v>16896</v>
      </c>
      <c r="J537">
        <f t="shared" si="76"/>
        <v>4282</v>
      </c>
      <c r="K537" t="str">
        <f t="shared" si="79"/>
        <v>LISTA1</v>
      </c>
      <c r="L537">
        <f t="shared" si="80"/>
        <v>16896</v>
      </c>
    </row>
    <row r="538" spans="1:12">
      <c r="A538" s="15">
        <v>4283</v>
      </c>
      <c r="B538" s="16" t="s">
        <v>472</v>
      </c>
      <c r="C538" s="17">
        <v>1032</v>
      </c>
      <c r="D538" s="18" t="s">
        <v>227</v>
      </c>
      <c r="E538" s="19">
        <v>0</v>
      </c>
      <c r="F538" s="20">
        <v>0</v>
      </c>
      <c r="G538" s="21">
        <f t="shared" si="81"/>
        <v>0</v>
      </c>
      <c r="H538" s="22">
        <v>0.2</v>
      </c>
      <c r="I538" s="23">
        <f t="shared" si="82"/>
        <v>0</v>
      </c>
      <c r="J538">
        <f t="shared" si="76"/>
        <v>4283</v>
      </c>
      <c r="K538" t="str">
        <f t="shared" si="79"/>
        <v>LISTA1</v>
      </c>
      <c r="L538">
        <f t="shared" si="80"/>
        <v>0</v>
      </c>
    </row>
    <row r="539" spans="1:12">
      <c r="A539" s="15">
        <v>4383</v>
      </c>
      <c r="B539" s="16" t="s">
        <v>473</v>
      </c>
      <c r="C539" s="17">
        <v>1032</v>
      </c>
      <c r="D539" s="18" t="s">
        <v>227</v>
      </c>
      <c r="E539" s="19">
        <v>10890</v>
      </c>
      <c r="F539" s="20">
        <v>0</v>
      </c>
      <c r="G539" s="21">
        <f t="shared" si="81"/>
        <v>10890</v>
      </c>
      <c r="H539" s="22">
        <v>0.2</v>
      </c>
      <c r="I539" s="23">
        <f t="shared" si="82"/>
        <v>13068</v>
      </c>
      <c r="J539">
        <f t="shared" si="76"/>
        <v>4383</v>
      </c>
      <c r="K539" t="str">
        <f t="shared" si="79"/>
        <v>LISTA1</v>
      </c>
      <c r="L539">
        <f t="shared" si="80"/>
        <v>13068</v>
      </c>
    </row>
    <row r="540" spans="1:12">
      <c r="A540" s="15">
        <v>4330</v>
      </c>
      <c r="B540" s="16" t="s">
        <v>474</v>
      </c>
      <c r="C540" s="17">
        <v>1032</v>
      </c>
      <c r="D540" s="18" t="s">
        <v>227</v>
      </c>
      <c r="E540" s="19">
        <v>15466</v>
      </c>
      <c r="F540" s="20">
        <v>0</v>
      </c>
      <c r="G540" s="21">
        <f t="shared" si="81"/>
        <v>15466</v>
      </c>
      <c r="H540" s="22">
        <v>0.2</v>
      </c>
      <c r="I540" s="23">
        <f t="shared" si="82"/>
        <v>18559</v>
      </c>
      <c r="J540">
        <f t="shared" si="76"/>
        <v>4330</v>
      </c>
      <c r="K540" t="str">
        <f t="shared" si="79"/>
        <v>LISTA1</v>
      </c>
      <c r="L540">
        <f t="shared" si="80"/>
        <v>18559</v>
      </c>
    </row>
    <row r="541" spans="1:12">
      <c r="A541" s="15">
        <v>4331</v>
      </c>
      <c r="B541" s="16" t="s">
        <v>475</v>
      </c>
      <c r="C541" s="17">
        <v>1032</v>
      </c>
      <c r="D541" s="18" t="s">
        <v>227</v>
      </c>
      <c r="E541" s="19">
        <v>21666</v>
      </c>
      <c r="F541" s="20">
        <v>0</v>
      </c>
      <c r="G541" s="21">
        <f t="shared" si="81"/>
        <v>21666</v>
      </c>
      <c r="H541" s="22">
        <v>0.2</v>
      </c>
      <c r="I541" s="23">
        <f t="shared" si="82"/>
        <v>25999</v>
      </c>
      <c r="J541">
        <f t="shared" si="76"/>
        <v>4331</v>
      </c>
      <c r="K541" t="str">
        <f t="shared" si="79"/>
        <v>LISTA1</v>
      </c>
      <c r="L541">
        <f t="shared" si="80"/>
        <v>25999</v>
      </c>
    </row>
    <row r="542" spans="1:12">
      <c r="A542" s="15">
        <v>4329</v>
      </c>
      <c r="B542" s="16" t="s">
        <v>476</v>
      </c>
      <c r="C542" s="17">
        <v>1032</v>
      </c>
      <c r="D542" s="18" t="s">
        <v>227</v>
      </c>
      <c r="E542" s="19">
        <v>10640</v>
      </c>
      <c r="F542" s="20">
        <v>0</v>
      </c>
      <c r="G542" s="21">
        <f t="shared" si="81"/>
        <v>10640</v>
      </c>
      <c r="H542" s="22">
        <v>0.2</v>
      </c>
      <c r="I542" s="23">
        <f t="shared" si="82"/>
        <v>12768</v>
      </c>
      <c r="J542">
        <f t="shared" si="76"/>
        <v>4329</v>
      </c>
      <c r="K542" t="str">
        <f t="shared" si="79"/>
        <v>LISTA1</v>
      </c>
      <c r="L542">
        <f t="shared" si="80"/>
        <v>12768</v>
      </c>
    </row>
    <row r="543" spans="1:12">
      <c r="A543" s="15">
        <v>4332</v>
      </c>
      <c r="B543" s="16" t="s">
        <v>477</v>
      </c>
      <c r="C543" s="17">
        <v>1032</v>
      </c>
      <c r="D543" s="18" t="s">
        <v>227</v>
      </c>
      <c r="E543" s="19">
        <v>16664</v>
      </c>
      <c r="F543" s="20">
        <v>0</v>
      </c>
      <c r="G543" s="21">
        <f>E543*(1-F543)</f>
        <v>16664</v>
      </c>
      <c r="H543" s="22">
        <v>0.2</v>
      </c>
      <c r="I543" s="23">
        <f>+ROUND((G543*H543)+G543,0)</f>
        <v>19997</v>
      </c>
      <c r="J543">
        <f t="shared" si="76"/>
        <v>4332</v>
      </c>
      <c r="K543" t="str">
        <f t="shared" si="79"/>
        <v>LISTA1</v>
      </c>
      <c r="L543">
        <f t="shared" si="80"/>
        <v>19997</v>
      </c>
    </row>
    <row r="544" spans="1:12">
      <c r="A544" s="15">
        <v>4333</v>
      </c>
      <c r="B544" s="16" t="s">
        <v>478</v>
      </c>
      <c r="C544" s="17">
        <v>1032</v>
      </c>
      <c r="D544" s="18" t="s">
        <v>227</v>
      </c>
      <c r="E544" s="19">
        <v>14447</v>
      </c>
      <c r="F544" s="20">
        <v>0</v>
      </c>
      <c r="G544" s="21">
        <f t="shared" si="81"/>
        <v>14447</v>
      </c>
      <c r="H544" s="22">
        <v>0.2</v>
      </c>
      <c r="I544" s="23">
        <f t="shared" si="82"/>
        <v>17336</v>
      </c>
      <c r="J544">
        <f t="shared" si="76"/>
        <v>4333</v>
      </c>
      <c r="K544" t="str">
        <f t="shared" si="79"/>
        <v>LISTA1</v>
      </c>
      <c r="L544">
        <f t="shared" si="80"/>
        <v>17336</v>
      </c>
    </row>
    <row r="545" spans="1:12">
      <c r="A545" s="15">
        <v>4335</v>
      </c>
      <c r="B545" s="16" t="s">
        <v>479</v>
      </c>
      <c r="C545" s="17">
        <v>1032</v>
      </c>
      <c r="D545" s="18" t="s">
        <v>227</v>
      </c>
      <c r="E545" s="19">
        <v>20700</v>
      </c>
      <c r="F545" s="20">
        <v>0</v>
      </c>
      <c r="G545" s="21">
        <f t="shared" si="81"/>
        <v>20700</v>
      </c>
      <c r="H545" s="22">
        <v>0.2</v>
      </c>
      <c r="I545" s="23">
        <f t="shared" si="82"/>
        <v>24840</v>
      </c>
      <c r="J545">
        <f t="shared" si="76"/>
        <v>4335</v>
      </c>
      <c r="K545" t="str">
        <f t="shared" si="79"/>
        <v>LISTA1</v>
      </c>
      <c r="L545">
        <f t="shared" si="80"/>
        <v>24840</v>
      </c>
    </row>
    <row r="546" spans="1:12">
      <c r="A546" s="15">
        <v>4336</v>
      </c>
      <c r="B546" s="16" t="s">
        <v>480</v>
      </c>
      <c r="C546" s="17">
        <v>1032</v>
      </c>
      <c r="D546" s="18" t="s">
        <v>227</v>
      </c>
      <c r="E546" s="19">
        <v>18708</v>
      </c>
      <c r="F546" s="20">
        <v>0</v>
      </c>
      <c r="G546" s="21">
        <f t="shared" si="81"/>
        <v>18708</v>
      </c>
      <c r="H546" s="22">
        <v>0.2</v>
      </c>
      <c r="I546" s="23">
        <f t="shared" si="82"/>
        <v>22450</v>
      </c>
      <c r="J546">
        <f t="shared" si="76"/>
        <v>4336</v>
      </c>
      <c r="K546" t="str">
        <f t="shared" si="79"/>
        <v>LISTA1</v>
      </c>
      <c r="L546">
        <f t="shared" si="80"/>
        <v>22450</v>
      </c>
    </row>
    <row r="547" spans="1:12">
      <c r="A547" s="15">
        <v>4337</v>
      </c>
      <c r="B547" s="16" t="s">
        <v>481</v>
      </c>
      <c r="C547" s="17">
        <v>1032</v>
      </c>
      <c r="D547" s="18" t="s">
        <v>227</v>
      </c>
      <c r="E547" s="19">
        <v>19751</v>
      </c>
      <c r="F547" s="20">
        <v>0</v>
      </c>
      <c r="G547" s="21">
        <f t="shared" si="81"/>
        <v>19751</v>
      </c>
      <c r="H547" s="22">
        <v>0.2</v>
      </c>
      <c r="I547" s="23">
        <f t="shared" si="82"/>
        <v>23701</v>
      </c>
      <c r="J547">
        <f t="shared" si="76"/>
        <v>4337</v>
      </c>
      <c r="K547" t="str">
        <f t="shared" si="79"/>
        <v>LISTA1</v>
      </c>
      <c r="L547">
        <f t="shared" si="80"/>
        <v>23701</v>
      </c>
    </row>
    <row r="548" spans="1:12">
      <c r="A548" s="15">
        <v>4338</v>
      </c>
      <c r="B548" s="16" t="s">
        <v>482</v>
      </c>
      <c r="C548" s="17">
        <v>1032</v>
      </c>
      <c r="D548" s="18" t="s">
        <v>227</v>
      </c>
      <c r="E548" s="19">
        <v>24640</v>
      </c>
      <c r="F548" s="20">
        <v>0</v>
      </c>
      <c r="G548" s="21">
        <f t="shared" si="81"/>
        <v>24640</v>
      </c>
      <c r="H548" s="22">
        <v>0.2</v>
      </c>
      <c r="I548" s="23">
        <f t="shared" si="82"/>
        <v>29568</v>
      </c>
      <c r="J548">
        <f t="shared" si="76"/>
        <v>4338</v>
      </c>
      <c r="K548" t="str">
        <f t="shared" si="79"/>
        <v>LISTA1</v>
      </c>
      <c r="L548">
        <f t="shared" si="80"/>
        <v>29568</v>
      </c>
    </row>
    <row r="549" spans="1:12">
      <c r="A549" s="15">
        <v>4339</v>
      </c>
      <c r="B549" s="16" t="s">
        <v>483</v>
      </c>
      <c r="C549" s="17">
        <v>1032</v>
      </c>
      <c r="D549" s="18" t="s">
        <v>227</v>
      </c>
      <c r="E549" s="19">
        <v>14111</v>
      </c>
      <c r="F549" s="20">
        <v>0</v>
      </c>
      <c r="G549" s="21">
        <f t="shared" si="81"/>
        <v>14111</v>
      </c>
      <c r="H549" s="22">
        <v>0.2</v>
      </c>
      <c r="I549" s="23">
        <f t="shared" si="82"/>
        <v>16933</v>
      </c>
      <c r="J549">
        <f t="shared" si="76"/>
        <v>4339</v>
      </c>
      <c r="K549" t="str">
        <f t="shared" si="79"/>
        <v>LISTA1</v>
      </c>
      <c r="L549">
        <f t="shared" si="80"/>
        <v>16933</v>
      </c>
    </row>
    <row r="550" spans="1:12">
      <c r="A550" s="15">
        <v>4264</v>
      </c>
      <c r="B550" s="16" t="s">
        <v>484</v>
      </c>
      <c r="C550" s="17">
        <v>1032</v>
      </c>
      <c r="D550" s="18" t="s">
        <v>227</v>
      </c>
      <c r="E550" s="19">
        <v>14801</v>
      </c>
      <c r="F550" s="20">
        <v>0</v>
      </c>
      <c r="G550" s="21">
        <f t="shared" si="81"/>
        <v>14801</v>
      </c>
      <c r="H550" s="22">
        <v>0.2</v>
      </c>
      <c r="I550" s="23">
        <f t="shared" si="82"/>
        <v>17761</v>
      </c>
      <c r="J550">
        <f t="shared" si="76"/>
        <v>4264</v>
      </c>
      <c r="K550" t="str">
        <f t="shared" si="79"/>
        <v>LISTA1</v>
      </c>
      <c r="L550">
        <f t="shared" si="80"/>
        <v>17761</v>
      </c>
    </row>
    <row r="551" spans="1:12">
      <c r="A551" s="15">
        <v>4254</v>
      </c>
      <c r="B551" s="16" t="s">
        <v>485</v>
      </c>
      <c r="C551" s="17">
        <v>1032</v>
      </c>
      <c r="D551" s="18" t="s">
        <v>227</v>
      </c>
      <c r="E551" s="19">
        <v>14262</v>
      </c>
      <c r="F551" s="20">
        <v>0</v>
      </c>
      <c r="G551" s="21">
        <f t="shared" si="81"/>
        <v>14262</v>
      </c>
      <c r="H551" s="22">
        <v>0.2</v>
      </c>
      <c r="I551" s="23">
        <f t="shared" si="82"/>
        <v>17114</v>
      </c>
      <c r="J551">
        <f t="shared" si="76"/>
        <v>4254</v>
      </c>
      <c r="K551" t="str">
        <f t="shared" si="79"/>
        <v>LISTA1</v>
      </c>
      <c r="L551">
        <f t="shared" si="80"/>
        <v>17114</v>
      </c>
    </row>
    <row r="552" spans="1:12">
      <c r="A552" s="15">
        <v>4099</v>
      </c>
      <c r="B552" s="16" t="s">
        <v>486</v>
      </c>
      <c r="C552" s="17">
        <v>1032</v>
      </c>
      <c r="D552" s="18" t="s">
        <v>227</v>
      </c>
      <c r="E552" s="19">
        <v>15153</v>
      </c>
      <c r="F552" s="20">
        <v>0</v>
      </c>
      <c r="G552" s="21">
        <f t="shared" si="81"/>
        <v>15153</v>
      </c>
      <c r="H552" s="22">
        <v>0.2</v>
      </c>
      <c r="I552" s="23">
        <f t="shared" si="82"/>
        <v>18184</v>
      </c>
      <c r="J552">
        <f t="shared" si="76"/>
        <v>4099</v>
      </c>
      <c r="K552" t="str">
        <f t="shared" si="79"/>
        <v>LISTA1</v>
      </c>
      <c r="L552">
        <f t="shared" si="80"/>
        <v>18184</v>
      </c>
    </row>
    <row r="553" spans="1:12">
      <c r="A553" s="15">
        <v>4407</v>
      </c>
      <c r="B553" s="16" t="s">
        <v>487</v>
      </c>
      <c r="C553" s="17">
        <v>1032</v>
      </c>
      <c r="D553" s="18" t="s">
        <v>227</v>
      </c>
      <c r="E553" s="19">
        <v>16609</v>
      </c>
      <c r="F553" s="20">
        <v>0</v>
      </c>
      <c r="G553" s="21">
        <f>E553*(1-F553)</f>
        <v>16609</v>
      </c>
      <c r="H553" s="22">
        <v>0.2</v>
      </c>
      <c r="I553" s="23">
        <f>+ROUND((G553*H553)+G553,0)</f>
        <v>19931</v>
      </c>
      <c r="J553">
        <f t="shared" si="76"/>
        <v>4407</v>
      </c>
      <c r="K553" t="str">
        <f t="shared" si="79"/>
        <v>LISTA1</v>
      </c>
      <c r="L553">
        <f t="shared" si="80"/>
        <v>19931</v>
      </c>
    </row>
    <row r="554" spans="1:12">
      <c r="A554" s="15">
        <v>4408</v>
      </c>
      <c r="B554" s="16" t="s">
        <v>488</v>
      </c>
      <c r="C554" s="17">
        <v>1032</v>
      </c>
      <c r="D554" s="18" t="s">
        <v>227</v>
      </c>
      <c r="E554" s="19">
        <v>17182</v>
      </c>
      <c r="F554" s="20">
        <v>0</v>
      </c>
      <c r="G554" s="21">
        <f t="shared" si="81"/>
        <v>17182</v>
      </c>
      <c r="H554" s="22">
        <v>0.2</v>
      </c>
      <c r="I554" s="23">
        <f t="shared" si="82"/>
        <v>20618</v>
      </c>
      <c r="J554">
        <f t="shared" si="76"/>
        <v>4408</v>
      </c>
      <c r="K554" t="str">
        <f t="shared" si="79"/>
        <v>LISTA1</v>
      </c>
      <c r="L554">
        <f t="shared" si="80"/>
        <v>20618</v>
      </c>
    </row>
    <row r="555" spans="1:12">
      <c r="A555" s="15">
        <v>4204</v>
      </c>
      <c r="B555" s="16" t="s">
        <v>489</v>
      </c>
      <c r="C555" s="17">
        <v>1032</v>
      </c>
      <c r="D555" s="18" t="s">
        <v>227</v>
      </c>
      <c r="E555" s="19">
        <v>11005</v>
      </c>
      <c r="F555" s="20">
        <v>0</v>
      </c>
      <c r="G555" s="21">
        <f t="shared" si="81"/>
        <v>11005</v>
      </c>
      <c r="H555" s="22">
        <v>0.2</v>
      </c>
      <c r="I555" s="23">
        <f t="shared" si="82"/>
        <v>13206</v>
      </c>
      <c r="J555">
        <f t="shared" si="76"/>
        <v>4204</v>
      </c>
      <c r="K555" t="str">
        <f t="shared" si="79"/>
        <v>LISTA1</v>
      </c>
      <c r="L555">
        <f t="shared" si="80"/>
        <v>13206</v>
      </c>
    </row>
    <row r="556" spans="1:12">
      <c r="A556" s="15">
        <v>4125</v>
      </c>
      <c r="B556" s="16" t="s">
        <v>490</v>
      </c>
      <c r="C556" s="17">
        <v>1032</v>
      </c>
      <c r="D556" s="18" t="s">
        <v>227</v>
      </c>
      <c r="E556" s="19">
        <v>7172</v>
      </c>
      <c r="F556" s="20">
        <v>0</v>
      </c>
      <c r="G556" s="21">
        <f t="shared" si="81"/>
        <v>7172</v>
      </c>
      <c r="H556" s="22">
        <v>0.2</v>
      </c>
      <c r="I556" s="23">
        <f t="shared" si="82"/>
        <v>8606</v>
      </c>
      <c r="J556">
        <f t="shared" si="76"/>
        <v>4125</v>
      </c>
      <c r="K556" t="str">
        <f t="shared" si="79"/>
        <v>LISTA1</v>
      </c>
      <c r="L556">
        <f t="shared" si="80"/>
        <v>8606</v>
      </c>
    </row>
    <row r="557" spans="1:12">
      <c r="A557" s="7" t="s">
        <v>491</v>
      </c>
      <c r="B557" s="8"/>
      <c r="C557" s="8"/>
      <c r="D557" s="9"/>
      <c r="E557" s="10"/>
      <c r="F557" s="10"/>
      <c r="G557" s="10"/>
      <c r="H557" s="44"/>
      <c r="I557" s="13"/>
      <c r="J557" t="str">
        <f t="shared" si="76"/>
        <v/>
      </c>
      <c r="K557" t="str">
        <f t="shared" si="79"/>
        <v/>
      </c>
      <c r="L557" t="str">
        <f t="shared" si="80"/>
        <v/>
      </c>
    </row>
    <row r="558" spans="1:12">
      <c r="A558" s="15">
        <v>4036</v>
      </c>
      <c r="B558" s="16" t="s">
        <v>492</v>
      </c>
      <c r="C558" s="17">
        <v>1032</v>
      </c>
      <c r="D558" s="18" t="s">
        <v>227</v>
      </c>
      <c r="E558" s="19">
        <v>9802</v>
      </c>
      <c r="F558" s="20">
        <v>0</v>
      </c>
      <c r="G558" s="21">
        <f>E558*(1-F558)</f>
        <v>9802</v>
      </c>
      <c r="H558" s="22">
        <v>0.2</v>
      </c>
      <c r="I558" s="23">
        <f>+ROUND((G558*H558)+G558,0)</f>
        <v>11762</v>
      </c>
      <c r="J558">
        <f t="shared" si="76"/>
        <v>4036</v>
      </c>
      <c r="K558" t="str">
        <f t="shared" si="79"/>
        <v>LISTA1</v>
      </c>
      <c r="L558">
        <f t="shared" si="80"/>
        <v>11762</v>
      </c>
    </row>
    <row r="559" spans="1:12">
      <c r="A559" s="15">
        <v>4429</v>
      </c>
      <c r="B559" s="16" t="s">
        <v>493</v>
      </c>
      <c r="C559" s="17">
        <v>1032</v>
      </c>
      <c r="D559" s="18" t="s">
        <v>494</v>
      </c>
      <c r="E559" s="91">
        <v>8202</v>
      </c>
      <c r="F559" s="20">
        <v>0</v>
      </c>
      <c r="G559" s="21">
        <f>E559*(1-F559)</f>
        <v>8202</v>
      </c>
      <c r="H559" s="22">
        <v>0.2</v>
      </c>
      <c r="I559" s="23">
        <f>+ROUND((G559*H559)+G559,0)</f>
        <v>9842</v>
      </c>
      <c r="J559">
        <f t="shared" si="76"/>
        <v>4429</v>
      </c>
      <c r="K559" t="str">
        <f t="shared" si="79"/>
        <v>LISTA1</v>
      </c>
      <c r="L559">
        <f t="shared" si="80"/>
        <v>9842</v>
      </c>
    </row>
    <row r="560" spans="1:12">
      <c r="A560" s="7" t="s">
        <v>495</v>
      </c>
      <c r="B560" s="8"/>
      <c r="C560" s="8"/>
      <c r="D560" s="9"/>
      <c r="E560" s="10"/>
      <c r="F560" s="10"/>
      <c r="G560" s="10"/>
      <c r="H560" s="44"/>
      <c r="I560" s="13"/>
      <c r="J560" t="str">
        <f t="shared" si="76"/>
        <v/>
      </c>
      <c r="K560" t="str">
        <f t="shared" si="79"/>
        <v/>
      </c>
      <c r="L560" t="str">
        <f t="shared" si="80"/>
        <v/>
      </c>
    </row>
    <row r="561" spans="1:12">
      <c r="A561" s="15">
        <v>4022</v>
      </c>
      <c r="B561" s="16" t="s">
        <v>496</v>
      </c>
      <c r="C561" s="17">
        <v>1032</v>
      </c>
      <c r="D561" s="18" t="s">
        <v>227</v>
      </c>
      <c r="E561" s="19">
        <v>4835</v>
      </c>
      <c r="F561" s="20">
        <v>0</v>
      </c>
      <c r="G561" s="21">
        <f t="shared" ref="G561:G574" si="83">E561*(1-F561)</f>
        <v>4835</v>
      </c>
      <c r="H561" s="22">
        <v>0.25</v>
      </c>
      <c r="I561" s="23">
        <f t="shared" ref="I561:I574" si="84">+ROUND((G561*H561)+G561,0)</f>
        <v>6044</v>
      </c>
      <c r="J561">
        <f t="shared" si="76"/>
        <v>4022</v>
      </c>
      <c r="K561" t="str">
        <f t="shared" si="79"/>
        <v>LISTA1</v>
      </c>
      <c r="L561">
        <f t="shared" si="80"/>
        <v>6044</v>
      </c>
    </row>
    <row r="562" spans="1:12">
      <c r="A562" s="15">
        <v>4023</v>
      </c>
      <c r="B562" s="16" t="s">
        <v>497</v>
      </c>
      <c r="C562" s="17">
        <v>1032</v>
      </c>
      <c r="D562" s="18" t="s">
        <v>227</v>
      </c>
      <c r="E562" s="19">
        <v>2900</v>
      </c>
      <c r="F562" s="20">
        <v>0</v>
      </c>
      <c r="G562" s="21">
        <f t="shared" si="83"/>
        <v>2900</v>
      </c>
      <c r="H562" s="22">
        <v>0.25</v>
      </c>
      <c r="I562" s="23">
        <f t="shared" si="84"/>
        <v>3625</v>
      </c>
      <c r="J562">
        <f t="shared" si="76"/>
        <v>4023</v>
      </c>
      <c r="K562" t="str">
        <f t="shared" si="79"/>
        <v>LISTA1</v>
      </c>
      <c r="L562">
        <f t="shared" si="80"/>
        <v>3625</v>
      </c>
    </row>
    <row r="563" spans="1:12">
      <c r="A563" s="15">
        <v>4024</v>
      </c>
      <c r="B563" s="16" t="s">
        <v>498</v>
      </c>
      <c r="C563" s="17">
        <v>1032</v>
      </c>
      <c r="D563" s="18" t="s">
        <v>227</v>
      </c>
      <c r="E563" s="19">
        <v>4000</v>
      </c>
      <c r="F563" s="20">
        <v>0</v>
      </c>
      <c r="G563" s="21">
        <f t="shared" si="83"/>
        <v>4000</v>
      </c>
      <c r="H563" s="22">
        <v>0.25</v>
      </c>
      <c r="I563" s="23">
        <f t="shared" si="84"/>
        <v>5000</v>
      </c>
      <c r="J563">
        <f t="shared" si="76"/>
        <v>4024</v>
      </c>
      <c r="K563" t="str">
        <f t="shared" si="79"/>
        <v>LISTA1</v>
      </c>
      <c r="L563">
        <f t="shared" si="80"/>
        <v>5000</v>
      </c>
    </row>
    <row r="564" spans="1:12">
      <c r="A564" s="15">
        <v>4025</v>
      </c>
      <c r="B564" s="16" t="s">
        <v>499</v>
      </c>
      <c r="C564" s="17">
        <v>1032</v>
      </c>
      <c r="D564" s="18" t="s">
        <v>227</v>
      </c>
      <c r="E564" s="19">
        <v>3594</v>
      </c>
      <c r="F564" s="20">
        <v>0</v>
      </c>
      <c r="G564" s="21">
        <f t="shared" si="83"/>
        <v>3594</v>
      </c>
      <c r="H564" s="22">
        <v>0.25</v>
      </c>
      <c r="I564" s="23">
        <f t="shared" si="84"/>
        <v>4493</v>
      </c>
      <c r="J564">
        <f t="shared" si="76"/>
        <v>4025</v>
      </c>
      <c r="K564" t="str">
        <f t="shared" si="79"/>
        <v>LISTA1</v>
      </c>
      <c r="L564">
        <f t="shared" si="80"/>
        <v>4493</v>
      </c>
    </row>
    <row r="565" spans="1:12">
      <c r="A565" s="15">
        <v>4026</v>
      </c>
      <c r="B565" s="16" t="s">
        <v>500</v>
      </c>
      <c r="C565" s="17">
        <v>1032</v>
      </c>
      <c r="D565" s="18" t="s">
        <v>227</v>
      </c>
      <c r="E565" s="19">
        <v>4144</v>
      </c>
      <c r="F565" s="20">
        <v>0</v>
      </c>
      <c r="G565" s="21">
        <f t="shared" si="83"/>
        <v>4144</v>
      </c>
      <c r="H565" s="22">
        <v>0.25</v>
      </c>
      <c r="I565" s="23">
        <f t="shared" si="84"/>
        <v>5180</v>
      </c>
      <c r="J565">
        <f t="shared" si="76"/>
        <v>4026</v>
      </c>
      <c r="K565" t="str">
        <f t="shared" si="79"/>
        <v>LISTA1</v>
      </c>
      <c r="L565">
        <f t="shared" si="80"/>
        <v>5180</v>
      </c>
    </row>
    <row r="566" spans="1:12">
      <c r="A566" s="15">
        <v>4027</v>
      </c>
      <c r="B566" s="16" t="s">
        <v>501</v>
      </c>
      <c r="C566" s="17">
        <v>1032</v>
      </c>
      <c r="D566" s="18" t="s">
        <v>227</v>
      </c>
      <c r="E566" s="19">
        <v>4144</v>
      </c>
      <c r="F566" s="20">
        <v>0</v>
      </c>
      <c r="G566" s="21">
        <f t="shared" si="83"/>
        <v>4144</v>
      </c>
      <c r="H566" s="22">
        <v>0.25</v>
      </c>
      <c r="I566" s="23">
        <f t="shared" si="84"/>
        <v>5180</v>
      </c>
      <c r="J566">
        <f t="shared" si="76"/>
        <v>4027</v>
      </c>
      <c r="K566" t="str">
        <f t="shared" si="79"/>
        <v>LISTA1</v>
      </c>
      <c r="L566">
        <f t="shared" si="80"/>
        <v>5180</v>
      </c>
    </row>
    <row r="567" spans="1:12">
      <c r="A567" s="15">
        <v>4028</v>
      </c>
      <c r="B567" s="16" t="s">
        <v>502</v>
      </c>
      <c r="C567" s="17">
        <v>1032</v>
      </c>
      <c r="D567" s="18" t="s">
        <v>227</v>
      </c>
      <c r="E567" s="19">
        <v>2338</v>
      </c>
      <c r="F567" s="20">
        <v>0</v>
      </c>
      <c r="G567" s="21">
        <f t="shared" si="83"/>
        <v>2338</v>
      </c>
      <c r="H567" s="22">
        <v>0.25</v>
      </c>
      <c r="I567" s="23">
        <f t="shared" si="84"/>
        <v>2923</v>
      </c>
      <c r="J567">
        <f t="shared" si="76"/>
        <v>4028</v>
      </c>
      <c r="K567" t="str">
        <f t="shared" si="79"/>
        <v>LISTA1</v>
      </c>
      <c r="L567">
        <f t="shared" si="80"/>
        <v>2923</v>
      </c>
    </row>
    <row r="568" spans="1:12">
      <c r="A568" s="15">
        <v>4029</v>
      </c>
      <c r="B568" s="16" t="s">
        <v>503</v>
      </c>
      <c r="C568" s="17">
        <v>1032</v>
      </c>
      <c r="D568" s="18" t="s">
        <v>227</v>
      </c>
      <c r="E568" s="19">
        <v>7625</v>
      </c>
      <c r="F568" s="20">
        <v>0</v>
      </c>
      <c r="G568" s="21">
        <f t="shared" si="83"/>
        <v>7625</v>
      </c>
      <c r="H568" s="22">
        <v>0.25</v>
      </c>
      <c r="I568" s="23">
        <f t="shared" si="84"/>
        <v>9531</v>
      </c>
      <c r="J568">
        <f t="shared" si="76"/>
        <v>4029</v>
      </c>
      <c r="K568" t="str">
        <f t="shared" si="79"/>
        <v>LISTA1</v>
      </c>
      <c r="L568">
        <f t="shared" si="80"/>
        <v>9531</v>
      </c>
    </row>
    <row r="569" spans="1:12">
      <c r="A569" s="15">
        <v>4031</v>
      </c>
      <c r="B569" s="16" t="s">
        <v>504</v>
      </c>
      <c r="C569" s="17">
        <v>1032</v>
      </c>
      <c r="D569" s="18" t="s">
        <v>227</v>
      </c>
      <c r="E569" s="19">
        <v>9381</v>
      </c>
      <c r="F569" s="20">
        <v>0</v>
      </c>
      <c r="G569" s="21">
        <f t="shared" si="83"/>
        <v>9381</v>
      </c>
      <c r="H569" s="22">
        <v>0.25</v>
      </c>
      <c r="I569" s="23">
        <f t="shared" si="84"/>
        <v>11726</v>
      </c>
      <c r="J569">
        <f t="shared" si="76"/>
        <v>4031</v>
      </c>
      <c r="K569" t="str">
        <f t="shared" si="79"/>
        <v>LISTA1</v>
      </c>
      <c r="L569">
        <f t="shared" si="80"/>
        <v>11726</v>
      </c>
    </row>
    <row r="570" spans="1:12">
      <c r="A570" s="15">
        <v>4032</v>
      </c>
      <c r="B570" s="16" t="s">
        <v>505</v>
      </c>
      <c r="C570" s="17">
        <v>1032</v>
      </c>
      <c r="D570" s="18" t="s">
        <v>227</v>
      </c>
      <c r="E570" s="19">
        <v>2058</v>
      </c>
      <c r="F570" s="20">
        <v>0</v>
      </c>
      <c r="G570" s="21">
        <f t="shared" si="83"/>
        <v>2058</v>
      </c>
      <c r="H570" s="22">
        <v>0.25</v>
      </c>
      <c r="I570" s="23">
        <f t="shared" si="84"/>
        <v>2573</v>
      </c>
      <c r="J570">
        <f t="shared" si="76"/>
        <v>4032</v>
      </c>
      <c r="K570" t="str">
        <f t="shared" si="79"/>
        <v>LISTA1</v>
      </c>
      <c r="L570">
        <f t="shared" si="80"/>
        <v>2573</v>
      </c>
    </row>
    <row r="571" spans="1:12">
      <c r="A571" s="15">
        <v>4041</v>
      </c>
      <c r="B571" s="16" t="s">
        <v>506</v>
      </c>
      <c r="C571" s="17">
        <v>1032</v>
      </c>
      <c r="D571" s="18" t="s">
        <v>227</v>
      </c>
      <c r="E571" s="19">
        <v>7548</v>
      </c>
      <c r="F571" s="20">
        <v>0</v>
      </c>
      <c r="G571" s="21">
        <f>E571*(1-F571)</f>
        <v>7548</v>
      </c>
      <c r="H571" s="22">
        <v>0.25</v>
      </c>
      <c r="I571" s="23">
        <f>+ROUND((G571*H571)+G571,0)</f>
        <v>9435</v>
      </c>
      <c r="J571">
        <f t="shared" si="76"/>
        <v>4041</v>
      </c>
      <c r="K571" t="str">
        <f t="shared" si="79"/>
        <v>LISTA1</v>
      </c>
      <c r="L571">
        <f t="shared" si="80"/>
        <v>9435</v>
      </c>
    </row>
    <row r="572" spans="1:12">
      <c r="A572" s="15">
        <v>4126</v>
      </c>
      <c r="B572" s="16" t="s">
        <v>507</v>
      </c>
      <c r="C572" s="17">
        <v>1032</v>
      </c>
      <c r="D572" s="18" t="s">
        <v>227</v>
      </c>
      <c r="E572" s="19">
        <v>11875</v>
      </c>
      <c r="F572" s="20">
        <v>0</v>
      </c>
      <c r="G572" s="21">
        <f>E572*(1-F572)</f>
        <v>11875</v>
      </c>
      <c r="H572" s="22">
        <v>0.25</v>
      </c>
      <c r="I572" s="23">
        <f>+ROUND((G572*H572)+G572,0)</f>
        <v>14844</v>
      </c>
      <c r="J572">
        <f t="shared" si="76"/>
        <v>4126</v>
      </c>
      <c r="K572" t="str">
        <f t="shared" si="79"/>
        <v>LISTA1</v>
      </c>
      <c r="L572">
        <f t="shared" si="80"/>
        <v>14844</v>
      </c>
    </row>
    <row r="573" spans="1:12">
      <c r="A573" s="15">
        <v>4033</v>
      </c>
      <c r="B573" s="16" t="s">
        <v>508</v>
      </c>
      <c r="C573" s="17">
        <v>1032</v>
      </c>
      <c r="D573" s="18" t="s">
        <v>227</v>
      </c>
      <c r="E573" s="19">
        <v>6975</v>
      </c>
      <c r="F573" s="20">
        <v>0</v>
      </c>
      <c r="G573" s="21">
        <f t="shared" si="83"/>
        <v>6975</v>
      </c>
      <c r="H573" s="22">
        <v>0.25</v>
      </c>
      <c r="I573" s="23">
        <f t="shared" si="84"/>
        <v>8719</v>
      </c>
    </row>
    <row r="574" spans="1:12">
      <c r="A574" s="15">
        <v>4307</v>
      </c>
      <c r="B574" s="16" t="s">
        <v>509</v>
      </c>
      <c r="C574" s="17">
        <v>1032</v>
      </c>
      <c r="D574" s="18" t="s">
        <v>227</v>
      </c>
      <c r="E574" s="19">
        <v>3938</v>
      </c>
      <c r="F574" s="20">
        <v>0</v>
      </c>
      <c r="G574" s="21">
        <f t="shared" si="83"/>
        <v>3938</v>
      </c>
      <c r="H574" s="22">
        <v>0.25</v>
      </c>
      <c r="I574" s="23">
        <f t="shared" si="84"/>
        <v>4923</v>
      </c>
      <c r="J574">
        <f t="shared" si="76"/>
        <v>4307</v>
      </c>
      <c r="K574" t="str">
        <f t="shared" si="79"/>
        <v>LISTA1</v>
      </c>
      <c r="L574">
        <f t="shared" si="80"/>
        <v>4923</v>
      </c>
    </row>
    <row r="575" spans="1:12">
      <c r="A575" s="7" t="s">
        <v>510</v>
      </c>
      <c r="B575" s="8"/>
      <c r="C575" s="8"/>
      <c r="D575" s="9"/>
      <c r="E575" s="10"/>
      <c r="F575" s="10"/>
      <c r="G575" s="10"/>
      <c r="H575" s="44"/>
      <c r="I575" s="13"/>
      <c r="J575" t="str">
        <f t="shared" si="76"/>
        <v/>
      </c>
      <c r="K575" t="str">
        <f t="shared" si="79"/>
        <v/>
      </c>
      <c r="L575" t="str">
        <f t="shared" si="80"/>
        <v/>
      </c>
    </row>
    <row r="576" spans="1:12">
      <c r="A576" s="15">
        <v>4201</v>
      </c>
      <c r="B576" s="16" t="s">
        <v>511</v>
      </c>
      <c r="C576" s="17">
        <v>1032</v>
      </c>
      <c r="D576" s="18" t="s">
        <v>227</v>
      </c>
      <c r="E576" s="19">
        <v>5739</v>
      </c>
      <c r="F576" s="20">
        <v>0</v>
      </c>
      <c r="G576" s="21">
        <f t="shared" ref="G576:G598" si="85">E576*(1-F576)</f>
        <v>5739</v>
      </c>
      <c r="H576" s="22">
        <v>0.25109999999999999</v>
      </c>
      <c r="I576" s="23">
        <f t="shared" ref="I576:I598" si="86">+ROUND((G576*H576)+G576,0)</f>
        <v>7180</v>
      </c>
      <c r="J576">
        <f t="shared" si="76"/>
        <v>4201</v>
      </c>
      <c r="K576" t="str">
        <f t="shared" si="79"/>
        <v>LISTA1</v>
      </c>
      <c r="L576">
        <f t="shared" si="80"/>
        <v>7180</v>
      </c>
    </row>
    <row r="577" spans="1:12">
      <c r="A577" s="15">
        <v>4205</v>
      </c>
      <c r="B577" s="16" t="s">
        <v>512</v>
      </c>
      <c r="C577" s="17">
        <v>1032</v>
      </c>
      <c r="D577" s="18" t="s">
        <v>227</v>
      </c>
      <c r="E577" s="19">
        <v>5580</v>
      </c>
      <c r="F577" s="20">
        <v>0</v>
      </c>
      <c r="G577" s="21">
        <f t="shared" si="85"/>
        <v>5580</v>
      </c>
      <c r="H577" s="22">
        <v>0.25600000000000001</v>
      </c>
      <c r="I577" s="23">
        <f t="shared" si="86"/>
        <v>7008</v>
      </c>
      <c r="J577">
        <f t="shared" si="76"/>
        <v>4205</v>
      </c>
      <c r="K577" t="str">
        <f t="shared" si="79"/>
        <v>LISTA1</v>
      </c>
      <c r="L577">
        <f t="shared" si="80"/>
        <v>7008</v>
      </c>
    </row>
    <row r="578" spans="1:12">
      <c r="A578" s="15">
        <v>4206</v>
      </c>
      <c r="B578" s="16" t="s">
        <v>513</v>
      </c>
      <c r="C578" s="17">
        <v>1032</v>
      </c>
      <c r="D578" s="18" t="s">
        <v>227</v>
      </c>
      <c r="E578" s="19">
        <v>5900</v>
      </c>
      <c r="F578" s="20">
        <v>0</v>
      </c>
      <c r="G578" s="21">
        <f t="shared" si="85"/>
        <v>5900</v>
      </c>
      <c r="H578" s="22">
        <v>0.25409999999999999</v>
      </c>
      <c r="I578" s="23">
        <f t="shared" si="86"/>
        <v>7399</v>
      </c>
      <c r="J578">
        <f t="shared" si="76"/>
        <v>4206</v>
      </c>
      <c r="K578" t="str">
        <f t="shared" si="79"/>
        <v>LISTA1</v>
      </c>
      <c r="L578">
        <f t="shared" si="80"/>
        <v>7399</v>
      </c>
    </row>
    <row r="579" spans="1:12">
      <c r="A579" s="15">
        <v>4270</v>
      </c>
      <c r="B579" s="16" t="s">
        <v>514</v>
      </c>
      <c r="C579" s="17">
        <v>1032</v>
      </c>
      <c r="D579" s="18" t="s">
        <v>227</v>
      </c>
      <c r="E579" s="19">
        <v>5900</v>
      </c>
      <c r="F579" s="20">
        <v>0</v>
      </c>
      <c r="G579" s="21">
        <f t="shared" si="85"/>
        <v>5900</v>
      </c>
      <c r="H579" s="22">
        <v>0.25409999999999999</v>
      </c>
      <c r="I579" s="23">
        <f t="shared" si="86"/>
        <v>7399</v>
      </c>
      <c r="J579">
        <f t="shared" si="76"/>
        <v>4270</v>
      </c>
      <c r="K579" t="str">
        <f t="shared" si="79"/>
        <v>LISTA1</v>
      </c>
      <c r="L579">
        <f t="shared" si="80"/>
        <v>7399</v>
      </c>
    </row>
    <row r="580" spans="1:12">
      <c r="A580" s="15">
        <v>4340</v>
      </c>
      <c r="B580" s="16" t="s">
        <v>515</v>
      </c>
      <c r="C580" s="17">
        <v>1032</v>
      </c>
      <c r="D580" s="18" t="s">
        <v>227</v>
      </c>
      <c r="E580" s="19">
        <v>6500</v>
      </c>
      <c r="F580" s="20">
        <v>0</v>
      </c>
      <c r="G580" s="21">
        <f>E580*(1-F580)</f>
        <v>6500</v>
      </c>
      <c r="H580" s="22">
        <v>0.25409999999999999</v>
      </c>
      <c r="I580" s="23">
        <f>+ROUND((G580*H580)+G580,0)</f>
        <v>8152</v>
      </c>
      <c r="J580">
        <f t="shared" si="76"/>
        <v>4340</v>
      </c>
      <c r="K580" t="str">
        <f t="shared" si="79"/>
        <v>LISTA1</v>
      </c>
      <c r="L580">
        <f t="shared" si="80"/>
        <v>8152</v>
      </c>
    </row>
    <row r="581" spans="1:12">
      <c r="A581" s="15">
        <v>4326</v>
      </c>
      <c r="B581" s="16" t="s">
        <v>516</v>
      </c>
      <c r="C581" s="17">
        <v>1032</v>
      </c>
      <c r="D581" s="18" t="s">
        <v>227</v>
      </c>
      <c r="E581" s="19">
        <v>4587</v>
      </c>
      <c r="F581" s="20">
        <v>0</v>
      </c>
      <c r="G581" s="21">
        <f t="shared" si="85"/>
        <v>4587</v>
      </c>
      <c r="H581" s="22">
        <v>0.39500000000000002</v>
      </c>
      <c r="I581" s="23">
        <f t="shared" si="86"/>
        <v>6399</v>
      </c>
      <c r="J581">
        <f t="shared" si="76"/>
        <v>4326</v>
      </c>
      <c r="K581" t="str">
        <f t="shared" si="79"/>
        <v>LISTA1</v>
      </c>
      <c r="L581">
        <f t="shared" si="80"/>
        <v>6399</v>
      </c>
    </row>
    <row r="582" spans="1:12">
      <c r="A582" s="15">
        <v>4328</v>
      </c>
      <c r="B582" s="16" t="s">
        <v>517</v>
      </c>
      <c r="C582" s="17">
        <v>1032</v>
      </c>
      <c r="D582" s="18" t="s">
        <v>227</v>
      </c>
      <c r="E582" s="19">
        <v>4587</v>
      </c>
      <c r="F582" s="20">
        <v>0</v>
      </c>
      <c r="G582" s="21">
        <f t="shared" si="85"/>
        <v>4587</v>
      </c>
      <c r="H582" s="22">
        <v>0.39500000000000002</v>
      </c>
      <c r="I582" s="23">
        <f t="shared" si="86"/>
        <v>6399</v>
      </c>
      <c r="J582">
        <f t="shared" ref="J582:J645" si="87">IF(ISNUMBER(A582), IF(C582=1032, A582, "00" &amp; A582 &amp; "." &amp; C582), "")</f>
        <v>4328</v>
      </c>
      <c r="K582" t="str">
        <f t="shared" si="79"/>
        <v>LISTA1</v>
      </c>
      <c r="L582">
        <f t="shared" si="80"/>
        <v>6399</v>
      </c>
    </row>
    <row r="583" spans="1:12">
      <c r="A583" s="15">
        <v>4208</v>
      </c>
      <c r="B583" s="16" t="s">
        <v>518</v>
      </c>
      <c r="C583" s="17">
        <v>1032</v>
      </c>
      <c r="D583" s="18" t="s">
        <v>227</v>
      </c>
      <c r="E583" s="19">
        <v>6450</v>
      </c>
      <c r="F583" s="20">
        <v>0</v>
      </c>
      <c r="G583" s="21">
        <f t="shared" si="85"/>
        <v>6450</v>
      </c>
      <c r="H583" s="22">
        <v>0.16259999999999999</v>
      </c>
      <c r="I583" s="23">
        <f t="shared" si="86"/>
        <v>7499</v>
      </c>
      <c r="J583">
        <f t="shared" si="87"/>
        <v>4208</v>
      </c>
      <c r="K583" t="str">
        <f t="shared" si="79"/>
        <v>LISTA1</v>
      </c>
      <c r="L583">
        <f t="shared" si="80"/>
        <v>7499</v>
      </c>
    </row>
    <row r="584" spans="1:12">
      <c r="A584" s="15">
        <v>4209</v>
      </c>
      <c r="B584" s="16" t="s">
        <v>519</v>
      </c>
      <c r="C584" s="17">
        <v>1032</v>
      </c>
      <c r="D584" s="18" t="s">
        <v>227</v>
      </c>
      <c r="E584" s="19">
        <v>10304</v>
      </c>
      <c r="F584" s="20">
        <v>0</v>
      </c>
      <c r="G584" s="21">
        <f t="shared" si="85"/>
        <v>10304</v>
      </c>
      <c r="H584" s="22">
        <v>0.25</v>
      </c>
      <c r="I584" s="23">
        <f t="shared" si="86"/>
        <v>12880</v>
      </c>
      <c r="J584">
        <f t="shared" si="87"/>
        <v>4209</v>
      </c>
      <c r="K584" t="str">
        <f t="shared" si="79"/>
        <v>LISTA1</v>
      </c>
      <c r="L584">
        <f t="shared" si="80"/>
        <v>12880</v>
      </c>
    </row>
    <row r="585" spans="1:12">
      <c r="A585" s="15">
        <v>4211</v>
      </c>
      <c r="B585" s="16" t="s">
        <v>520</v>
      </c>
      <c r="C585" s="17">
        <v>1032</v>
      </c>
      <c r="D585" s="18" t="s">
        <v>227</v>
      </c>
      <c r="E585" s="19">
        <v>5800</v>
      </c>
      <c r="F585" s="20">
        <v>0</v>
      </c>
      <c r="G585" s="21">
        <f t="shared" si="85"/>
        <v>5800</v>
      </c>
      <c r="H585" s="22">
        <v>0.29310000000000003</v>
      </c>
      <c r="I585" s="23">
        <f t="shared" si="86"/>
        <v>7500</v>
      </c>
      <c r="J585">
        <f t="shared" si="87"/>
        <v>4211</v>
      </c>
      <c r="K585" t="str">
        <f t="shared" si="79"/>
        <v>LISTA1</v>
      </c>
      <c r="L585">
        <f t="shared" si="80"/>
        <v>7500</v>
      </c>
    </row>
    <row r="586" spans="1:12">
      <c r="A586" s="15">
        <v>4215</v>
      </c>
      <c r="B586" s="16" t="s">
        <v>521</v>
      </c>
      <c r="C586" s="17">
        <v>1032</v>
      </c>
      <c r="D586" s="18" t="s">
        <v>227</v>
      </c>
      <c r="E586" s="19">
        <v>2500</v>
      </c>
      <c r="F586" s="20">
        <v>0</v>
      </c>
      <c r="G586" s="21">
        <f t="shared" si="85"/>
        <v>2500</v>
      </c>
      <c r="H586" s="22">
        <v>0.25</v>
      </c>
      <c r="I586" s="23">
        <f t="shared" si="86"/>
        <v>3125</v>
      </c>
      <c r="J586">
        <f t="shared" si="87"/>
        <v>4215</v>
      </c>
      <c r="K586" t="str">
        <f t="shared" si="79"/>
        <v>LISTA1</v>
      </c>
      <c r="L586">
        <f t="shared" si="80"/>
        <v>3125</v>
      </c>
    </row>
    <row r="587" spans="1:12">
      <c r="A587" s="15">
        <v>4216</v>
      </c>
      <c r="B587" s="16" t="s">
        <v>522</v>
      </c>
      <c r="C587" s="17">
        <v>1032</v>
      </c>
      <c r="D587" s="18" t="s">
        <v>227</v>
      </c>
      <c r="E587" s="19">
        <v>2500</v>
      </c>
      <c r="F587" s="20">
        <v>0</v>
      </c>
      <c r="G587" s="21">
        <f t="shared" si="85"/>
        <v>2500</v>
      </c>
      <c r="H587" s="22">
        <v>0.25</v>
      </c>
      <c r="I587" s="23">
        <f t="shared" si="86"/>
        <v>3125</v>
      </c>
      <c r="J587">
        <f t="shared" si="87"/>
        <v>4216</v>
      </c>
      <c r="K587" t="str">
        <f t="shared" ref="K587:K650" si="88">IF(J587="","","LISTA1")</f>
        <v>LISTA1</v>
      </c>
      <c r="L587">
        <f t="shared" ref="L587:L650" si="89">IF(J587="","",I587)</f>
        <v>3125</v>
      </c>
    </row>
    <row r="588" spans="1:12">
      <c r="A588" s="15">
        <v>4217</v>
      </c>
      <c r="B588" s="16" t="s">
        <v>523</v>
      </c>
      <c r="C588" s="17">
        <v>1032</v>
      </c>
      <c r="D588" s="18" t="s">
        <v>227</v>
      </c>
      <c r="E588" s="19">
        <v>2500</v>
      </c>
      <c r="F588" s="20">
        <v>0</v>
      </c>
      <c r="G588" s="21">
        <f t="shared" si="85"/>
        <v>2500</v>
      </c>
      <c r="H588" s="22">
        <v>0.25</v>
      </c>
      <c r="I588" s="23">
        <f t="shared" si="86"/>
        <v>3125</v>
      </c>
      <c r="J588">
        <f t="shared" si="87"/>
        <v>4217</v>
      </c>
      <c r="K588" t="str">
        <f t="shared" si="88"/>
        <v>LISTA1</v>
      </c>
      <c r="L588">
        <f t="shared" si="89"/>
        <v>3125</v>
      </c>
    </row>
    <row r="589" spans="1:12">
      <c r="A589" s="15">
        <v>7014</v>
      </c>
      <c r="B589" s="16" t="s">
        <v>524</v>
      </c>
      <c r="C589" s="17">
        <v>1032</v>
      </c>
      <c r="D589" s="18" t="s">
        <v>227</v>
      </c>
      <c r="E589" s="19">
        <v>10437</v>
      </c>
      <c r="F589" s="20">
        <v>0</v>
      </c>
      <c r="G589" s="21">
        <f t="shared" si="85"/>
        <v>10437</v>
      </c>
      <c r="H589" s="22">
        <v>0.25</v>
      </c>
      <c r="I589" s="23">
        <f t="shared" si="86"/>
        <v>13046</v>
      </c>
      <c r="J589">
        <f t="shared" si="87"/>
        <v>7014</v>
      </c>
      <c r="K589" t="str">
        <f t="shared" si="88"/>
        <v>LISTA1</v>
      </c>
      <c r="L589">
        <f t="shared" si="89"/>
        <v>13046</v>
      </c>
    </row>
    <row r="590" spans="1:12">
      <c r="A590" s="15">
        <v>4219</v>
      </c>
      <c r="B590" s="16" t="s">
        <v>525</v>
      </c>
      <c r="C590" s="17">
        <v>1032</v>
      </c>
      <c r="D590" s="18" t="s">
        <v>227</v>
      </c>
      <c r="E590" s="19">
        <v>4404</v>
      </c>
      <c r="F590" s="20">
        <v>0</v>
      </c>
      <c r="G590" s="21">
        <f t="shared" si="85"/>
        <v>4404</v>
      </c>
      <c r="H590" s="22">
        <v>0.25</v>
      </c>
      <c r="I590" s="23">
        <f t="shared" si="86"/>
        <v>5505</v>
      </c>
      <c r="J590">
        <f t="shared" si="87"/>
        <v>4219</v>
      </c>
      <c r="K590" t="str">
        <f t="shared" si="88"/>
        <v>LISTA1</v>
      </c>
      <c r="L590">
        <f t="shared" si="89"/>
        <v>5505</v>
      </c>
    </row>
    <row r="591" spans="1:12">
      <c r="A591" s="15">
        <v>4220</v>
      </c>
      <c r="B591" s="16" t="s">
        <v>526</v>
      </c>
      <c r="C591" s="17">
        <v>1032</v>
      </c>
      <c r="D591" s="18" t="s">
        <v>227</v>
      </c>
      <c r="E591" s="19">
        <v>4805</v>
      </c>
      <c r="F591" s="20">
        <v>0</v>
      </c>
      <c r="G591" s="21">
        <f t="shared" si="85"/>
        <v>4805</v>
      </c>
      <c r="H591" s="22">
        <v>0.25</v>
      </c>
      <c r="I591" s="23">
        <f t="shared" si="86"/>
        <v>6006</v>
      </c>
      <c r="J591">
        <f t="shared" si="87"/>
        <v>4220</v>
      </c>
      <c r="K591" t="str">
        <f t="shared" si="88"/>
        <v>LISTA1</v>
      </c>
      <c r="L591">
        <f t="shared" si="89"/>
        <v>6006</v>
      </c>
    </row>
    <row r="592" spans="1:12">
      <c r="A592" s="15">
        <v>4226</v>
      </c>
      <c r="B592" s="16" t="s">
        <v>527</v>
      </c>
      <c r="C592" s="17">
        <v>1032</v>
      </c>
      <c r="D592" s="18" t="s">
        <v>227</v>
      </c>
      <c r="E592" s="19">
        <v>6965</v>
      </c>
      <c r="F592" s="20">
        <v>0</v>
      </c>
      <c r="G592" s="21">
        <f t="shared" si="85"/>
        <v>6965</v>
      </c>
      <c r="H592" s="22">
        <v>0.25</v>
      </c>
      <c r="I592" s="23">
        <f t="shared" si="86"/>
        <v>8706</v>
      </c>
      <c r="J592">
        <f t="shared" si="87"/>
        <v>4226</v>
      </c>
      <c r="K592" t="str">
        <f t="shared" si="88"/>
        <v>LISTA1</v>
      </c>
      <c r="L592">
        <f t="shared" si="89"/>
        <v>8706</v>
      </c>
    </row>
    <row r="593" spans="1:12">
      <c r="A593" s="15">
        <v>4300</v>
      </c>
      <c r="B593" s="16" t="s">
        <v>528</v>
      </c>
      <c r="C593" s="17">
        <v>1032</v>
      </c>
      <c r="D593" s="18" t="s">
        <v>227</v>
      </c>
      <c r="E593" s="19">
        <v>6540</v>
      </c>
      <c r="F593" s="20">
        <v>0</v>
      </c>
      <c r="G593" s="21">
        <f t="shared" si="85"/>
        <v>6540</v>
      </c>
      <c r="H593" s="22">
        <v>0.20795</v>
      </c>
      <c r="I593" s="23">
        <f t="shared" si="86"/>
        <v>7900</v>
      </c>
      <c r="J593">
        <f t="shared" si="87"/>
        <v>4300</v>
      </c>
      <c r="K593" t="str">
        <f t="shared" si="88"/>
        <v>LISTA1</v>
      </c>
      <c r="L593">
        <f t="shared" si="89"/>
        <v>7900</v>
      </c>
    </row>
    <row r="594" spans="1:12">
      <c r="A594" s="15">
        <v>4230</v>
      </c>
      <c r="B594" s="16" t="s">
        <v>529</v>
      </c>
      <c r="C594" s="17">
        <v>1032</v>
      </c>
      <c r="D594" s="18" t="s">
        <v>227</v>
      </c>
      <c r="E594" s="19">
        <v>6674</v>
      </c>
      <c r="F594" s="20">
        <v>0</v>
      </c>
      <c r="G594" s="21">
        <f t="shared" si="85"/>
        <v>6674</v>
      </c>
      <c r="H594" s="22">
        <v>0.2079</v>
      </c>
      <c r="I594" s="23">
        <f t="shared" si="86"/>
        <v>8062</v>
      </c>
      <c r="J594">
        <f t="shared" si="87"/>
        <v>4230</v>
      </c>
      <c r="K594" t="str">
        <f t="shared" si="88"/>
        <v>LISTA1</v>
      </c>
      <c r="L594">
        <f t="shared" si="89"/>
        <v>8062</v>
      </c>
    </row>
    <row r="595" spans="1:12">
      <c r="A595" s="15">
        <v>4242</v>
      </c>
      <c r="B595" s="16" t="s">
        <v>530</v>
      </c>
      <c r="C595" s="17">
        <v>1032</v>
      </c>
      <c r="D595" s="18" t="s">
        <v>227</v>
      </c>
      <c r="E595" s="19">
        <v>8210</v>
      </c>
      <c r="F595" s="20">
        <v>0</v>
      </c>
      <c r="G595" s="21">
        <f t="shared" si="85"/>
        <v>8210</v>
      </c>
      <c r="H595" s="22">
        <v>0.3155</v>
      </c>
      <c r="I595" s="23">
        <f t="shared" si="86"/>
        <v>10800</v>
      </c>
      <c r="J595">
        <f t="shared" si="87"/>
        <v>4242</v>
      </c>
      <c r="K595" t="str">
        <f t="shared" si="88"/>
        <v>LISTA1</v>
      </c>
      <c r="L595">
        <f t="shared" si="89"/>
        <v>10800</v>
      </c>
    </row>
    <row r="596" spans="1:12">
      <c r="A596" s="15">
        <v>4243</v>
      </c>
      <c r="B596" s="16" t="s">
        <v>531</v>
      </c>
      <c r="C596" s="17">
        <v>1032</v>
      </c>
      <c r="D596" s="18" t="s">
        <v>227</v>
      </c>
      <c r="E596" s="19">
        <v>6887</v>
      </c>
      <c r="F596" s="20">
        <v>0</v>
      </c>
      <c r="G596" s="21">
        <f t="shared" si="85"/>
        <v>6887</v>
      </c>
      <c r="H596" s="22">
        <v>0.25590000000000002</v>
      </c>
      <c r="I596" s="23">
        <f t="shared" si="86"/>
        <v>8649</v>
      </c>
      <c r="J596">
        <f t="shared" si="87"/>
        <v>4243</v>
      </c>
      <c r="K596" t="str">
        <f t="shared" si="88"/>
        <v>LISTA1</v>
      </c>
      <c r="L596">
        <f t="shared" si="89"/>
        <v>8649</v>
      </c>
    </row>
    <row r="597" spans="1:12">
      <c r="A597" s="15">
        <v>4309</v>
      </c>
      <c r="B597" s="16" t="s">
        <v>532</v>
      </c>
      <c r="C597" s="17">
        <v>1032</v>
      </c>
      <c r="D597" s="18" t="s">
        <v>227</v>
      </c>
      <c r="E597" s="19">
        <v>6843</v>
      </c>
      <c r="F597" s="20">
        <v>0</v>
      </c>
      <c r="G597" s="21">
        <f t="shared" si="85"/>
        <v>6843</v>
      </c>
      <c r="H597" s="22">
        <v>0.25090000000000001</v>
      </c>
      <c r="I597" s="23">
        <f t="shared" si="86"/>
        <v>8560</v>
      </c>
      <c r="J597">
        <f t="shared" si="87"/>
        <v>4309</v>
      </c>
      <c r="K597" t="str">
        <f t="shared" si="88"/>
        <v>LISTA1</v>
      </c>
      <c r="L597">
        <f t="shared" si="89"/>
        <v>8560</v>
      </c>
    </row>
    <row r="598" spans="1:12">
      <c r="A598" s="15">
        <v>4369</v>
      </c>
      <c r="B598" s="16" t="s">
        <v>533</v>
      </c>
      <c r="C598" s="17">
        <v>1032</v>
      </c>
      <c r="D598" s="18" t="s">
        <v>227</v>
      </c>
      <c r="E598" s="19">
        <v>6039</v>
      </c>
      <c r="F598" s="20">
        <v>0</v>
      </c>
      <c r="G598" s="21">
        <f t="shared" si="85"/>
        <v>6039</v>
      </c>
      <c r="H598" s="22">
        <v>0.19220000000000001</v>
      </c>
      <c r="I598" s="23">
        <f t="shared" si="86"/>
        <v>7200</v>
      </c>
      <c r="J598">
        <f t="shared" si="87"/>
        <v>4369</v>
      </c>
      <c r="K598" t="str">
        <f t="shared" si="88"/>
        <v>LISTA1</v>
      </c>
      <c r="L598">
        <f t="shared" si="89"/>
        <v>7200</v>
      </c>
    </row>
    <row r="599" spans="1:12">
      <c r="A599" s="7" t="s">
        <v>534</v>
      </c>
      <c r="B599" s="8"/>
      <c r="C599" s="8"/>
      <c r="D599" s="9"/>
      <c r="E599" s="55"/>
      <c r="F599" s="10"/>
      <c r="G599" s="10"/>
      <c r="H599" s="44"/>
      <c r="I599" s="13"/>
      <c r="J599" t="str">
        <f t="shared" si="87"/>
        <v/>
      </c>
      <c r="K599" t="str">
        <f t="shared" si="88"/>
        <v/>
      </c>
      <c r="L599" t="str">
        <f t="shared" si="89"/>
        <v/>
      </c>
    </row>
    <row r="600" spans="1:12">
      <c r="A600" s="15">
        <v>4236</v>
      </c>
      <c r="B600" s="16" t="s">
        <v>535</v>
      </c>
      <c r="C600" s="17">
        <v>1032</v>
      </c>
      <c r="D600" s="18" t="s">
        <v>227</v>
      </c>
      <c r="E600" s="56">
        <v>6236</v>
      </c>
      <c r="F600" s="20">
        <v>0</v>
      </c>
      <c r="G600" s="21">
        <f>E600*(1-F600)</f>
        <v>6236</v>
      </c>
      <c r="H600" s="22">
        <v>0.12230000000000001</v>
      </c>
      <c r="I600" s="23">
        <f>+ROUND((G600*H600)+G600,0)</f>
        <v>6999</v>
      </c>
      <c r="J600">
        <f t="shared" si="87"/>
        <v>4236</v>
      </c>
      <c r="K600" t="str">
        <f t="shared" si="88"/>
        <v>LISTA1</v>
      </c>
      <c r="L600">
        <f t="shared" si="89"/>
        <v>6999</v>
      </c>
    </row>
    <row r="601" spans="1:12">
      <c r="A601" s="15">
        <v>4879</v>
      </c>
      <c r="B601" s="16" t="s">
        <v>545</v>
      </c>
      <c r="C601" s="17">
        <v>1032</v>
      </c>
      <c r="D601" s="18" t="s">
        <v>227</v>
      </c>
      <c r="E601" s="56">
        <v>8000</v>
      </c>
      <c r="F601" s="20">
        <v>0</v>
      </c>
      <c r="G601" s="21">
        <f>E601*(1-F601)</f>
        <v>8000</v>
      </c>
      <c r="H601" s="22">
        <v>0.35</v>
      </c>
      <c r="I601" s="23">
        <f>+ROUND((G601*H601)+G601,0)</f>
        <v>10800</v>
      </c>
      <c r="J601">
        <f t="shared" si="87"/>
        <v>4879</v>
      </c>
      <c r="K601" t="str">
        <f t="shared" si="88"/>
        <v>LISTA1</v>
      </c>
      <c r="L601">
        <f t="shared" si="89"/>
        <v>10800</v>
      </c>
    </row>
    <row r="602" spans="1:12">
      <c r="A602" s="15">
        <v>4237</v>
      </c>
      <c r="B602" s="16" t="s">
        <v>536</v>
      </c>
      <c r="C602" s="17">
        <v>1032</v>
      </c>
      <c r="D602" s="18" t="s">
        <v>227</v>
      </c>
      <c r="E602" s="57">
        <v>7203</v>
      </c>
      <c r="F602" s="20">
        <v>0</v>
      </c>
      <c r="G602" s="21">
        <f>E602*(1-F602)</f>
        <v>7203</v>
      </c>
      <c r="H602" s="22">
        <v>0.25</v>
      </c>
      <c r="I602" s="23">
        <f>+ROUND((G602*H602)+G602,0)</f>
        <v>9004</v>
      </c>
      <c r="J602">
        <f t="shared" si="87"/>
        <v>4237</v>
      </c>
      <c r="K602" t="str">
        <f t="shared" si="88"/>
        <v>LISTA1</v>
      </c>
      <c r="L602">
        <f t="shared" si="89"/>
        <v>9004</v>
      </c>
    </row>
    <row r="603" spans="1:12" ht="16.5" customHeight="1">
      <c r="A603" s="15">
        <v>4302</v>
      </c>
      <c r="B603" s="16" t="s">
        <v>537</v>
      </c>
      <c r="C603" s="17">
        <v>1032</v>
      </c>
      <c r="D603" s="18" t="s">
        <v>227</v>
      </c>
      <c r="E603" s="57">
        <v>4000</v>
      </c>
      <c r="F603" s="20">
        <v>0</v>
      </c>
      <c r="G603" s="21">
        <f>E603*(1-F603)</f>
        <v>4000</v>
      </c>
      <c r="H603" s="22">
        <v>0.27500000000000002</v>
      </c>
      <c r="I603" s="23">
        <f>+ROUND((G603*H603)+G603,0)</f>
        <v>5100</v>
      </c>
      <c r="J603">
        <f t="shared" si="87"/>
        <v>4302</v>
      </c>
      <c r="K603" t="str">
        <f t="shared" si="88"/>
        <v>LISTA1</v>
      </c>
      <c r="L603">
        <f t="shared" si="89"/>
        <v>5100</v>
      </c>
    </row>
    <row r="604" spans="1:12" ht="16.5" customHeight="1">
      <c r="A604" s="15">
        <v>4257</v>
      </c>
      <c r="B604" s="16" t="s">
        <v>538</v>
      </c>
      <c r="C604" s="17">
        <v>1032</v>
      </c>
      <c r="D604" s="18" t="s">
        <v>227</v>
      </c>
      <c r="E604" s="57">
        <v>3408</v>
      </c>
      <c r="F604" s="20">
        <v>0</v>
      </c>
      <c r="G604" s="21">
        <f>E604*(1-F604)</f>
        <v>3408</v>
      </c>
      <c r="H604" s="22">
        <v>0.25</v>
      </c>
      <c r="I604" s="23">
        <f>+ROUND((G604*H604)+G604,0)</f>
        <v>4260</v>
      </c>
      <c r="J604">
        <f t="shared" si="87"/>
        <v>4257</v>
      </c>
      <c r="K604" t="str">
        <f t="shared" si="88"/>
        <v>LISTA1</v>
      </c>
      <c r="L604">
        <f t="shared" si="89"/>
        <v>4260</v>
      </c>
    </row>
    <row r="605" spans="1:12" ht="16.5" customHeight="1">
      <c r="A605" s="15"/>
      <c r="B605" s="16"/>
      <c r="C605" s="17"/>
      <c r="D605" s="18"/>
      <c r="E605" s="83"/>
      <c r="F605" s="20"/>
      <c r="G605" s="21"/>
      <c r="H605" s="22"/>
      <c r="I605" s="23"/>
      <c r="J605" t="str">
        <f t="shared" si="87"/>
        <v/>
      </c>
      <c r="K605" t="str">
        <f t="shared" si="88"/>
        <v/>
      </c>
      <c r="L605" t="str">
        <f t="shared" si="89"/>
        <v/>
      </c>
    </row>
    <row r="606" spans="1:12" ht="16.5" customHeight="1">
      <c r="A606" s="7"/>
      <c r="B606" s="84" t="s">
        <v>539</v>
      </c>
      <c r="C606" s="8"/>
      <c r="D606" s="8"/>
      <c r="E606" s="85"/>
      <c r="F606" s="10"/>
      <c r="G606" s="10"/>
      <c r="H606" s="44"/>
      <c r="I606" s="13"/>
      <c r="J606" t="str">
        <f t="shared" si="87"/>
        <v/>
      </c>
      <c r="K606" t="str">
        <f t="shared" si="88"/>
        <v/>
      </c>
      <c r="L606" t="str">
        <f t="shared" si="89"/>
        <v/>
      </c>
    </row>
    <row r="607" spans="1:12">
      <c r="A607" s="15">
        <v>6000</v>
      </c>
      <c r="B607" s="16" t="s">
        <v>552</v>
      </c>
      <c r="C607" s="17">
        <v>1032</v>
      </c>
      <c r="D607" s="18" t="s">
        <v>15</v>
      </c>
      <c r="E607" s="57">
        <v>3500</v>
      </c>
      <c r="F607" s="20">
        <v>0</v>
      </c>
      <c r="G607" s="21">
        <f t="shared" ref="G607:G638" si="90">E607*(1-F607)</f>
        <v>3500</v>
      </c>
      <c r="H607" s="22">
        <v>0.2</v>
      </c>
      <c r="I607" s="23">
        <f t="shared" ref="I607:I638" si="91">+ROUND((G607*H607)+G607,0)</f>
        <v>4200</v>
      </c>
      <c r="J607">
        <f t="shared" si="87"/>
        <v>6000</v>
      </c>
      <c r="K607" t="str">
        <f t="shared" si="88"/>
        <v>LISTA1</v>
      </c>
      <c r="L607">
        <f t="shared" si="89"/>
        <v>4200</v>
      </c>
    </row>
    <row r="608" spans="1:12">
      <c r="A608" s="15">
        <v>6001</v>
      </c>
      <c r="B608" s="16" t="s">
        <v>553</v>
      </c>
      <c r="C608" s="17">
        <v>1032</v>
      </c>
      <c r="D608" s="18" t="s">
        <v>15</v>
      </c>
      <c r="E608" s="57">
        <v>2500</v>
      </c>
      <c r="F608" s="20">
        <v>0</v>
      </c>
      <c r="G608" s="21">
        <f t="shared" si="90"/>
        <v>2500</v>
      </c>
      <c r="H608" s="22">
        <v>0.3</v>
      </c>
      <c r="I608" s="23">
        <f t="shared" si="91"/>
        <v>3250</v>
      </c>
      <c r="J608">
        <f t="shared" si="87"/>
        <v>6001</v>
      </c>
      <c r="K608" t="str">
        <f t="shared" si="88"/>
        <v>LISTA1</v>
      </c>
      <c r="L608">
        <f t="shared" si="89"/>
        <v>3250</v>
      </c>
    </row>
    <row r="609" spans="1:12">
      <c r="A609" s="15">
        <v>6002</v>
      </c>
      <c r="B609" s="16" t="s">
        <v>554</v>
      </c>
      <c r="C609" s="17">
        <v>1032</v>
      </c>
      <c r="D609" s="18" t="s">
        <v>15</v>
      </c>
      <c r="E609" s="57">
        <v>3333</v>
      </c>
      <c r="F609" s="20">
        <v>0</v>
      </c>
      <c r="G609" s="21">
        <f t="shared" si="90"/>
        <v>3333</v>
      </c>
      <c r="H609" s="22">
        <v>0.26</v>
      </c>
      <c r="I609" s="23">
        <f t="shared" si="91"/>
        <v>4200</v>
      </c>
      <c r="J609">
        <f t="shared" si="87"/>
        <v>6002</v>
      </c>
      <c r="K609" t="str">
        <f t="shared" si="88"/>
        <v>LISTA1</v>
      </c>
      <c r="L609">
        <f t="shared" si="89"/>
        <v>4200</v>
      </c>
    </row>
    <row r="610" spans="1:12">
      <c r="A610" s="15">
        <v>6003</v>
      </c>
      <c r="B610" s="16" t="s">
        <v>555</v>
      </c>
      <c r="C610" s="17">
        <v>1032</v>
      </c>
      <c r="D610" s="18" t="s">
        <v>15</v>
      </c>
      <c r="E610" s="57">
        <v>1050</v>
      </c>
      <c r="F610" s="20">
        <v>0</v>
      </c>
      <c r="G610" s="21">
        <f t="shared" si="90"/>
        <v>1050</v>
      </c>
      <c r="H610" s="22">
        <v>0.33300000000000002</v>
      </c>
      <c r="I610" s="23">
        <f t="shared" si="91"/>
        <v>1400</v>
      </c>
      <c r="J610">
        <f t="shared" si="87"/>
        <v>6003</v>
      </c>
      <c r="K610" t="str">
        <f t="shared" si="88"/>
        <v>LISTA1</v>
      </c>
      <c r="L610">
        <f t="shared" si="89"/>
        <v>1400</v>
      </c>
    </row>
    <row r="611" spans="1:12">
      <c r="A611" s="15">
        <v>6004</v>
      </c>
      <c r="B611" s="16" t="s">
        <v>556</v>
      </c>
      <c r="C611" s="17">
        <v>1032</v>
      </c>
      <c r="D611" s="18" t="s">
        <v>15</v>
      </c>
      <c r="E611" s="57">
        <v>1700</v>
      </c>
      <c r="F611" s="20">
        <v>0</v>
      </c>
      <c r="G611" s="21">
        <f t="shared" si="90"/>
        <v>1700</v>
      </c>
      <c r="H611" s="22">
        <v>0.23549999999999999</v>
      </c>
      <c r="I611" s="23">
        <f t="shared" si="91"/>
        <v>2100</v>
      </c>
      <c r="J611">
        <f t="shared" si="87"/>
        <v>6004</v>
      </c>
      <c r="K611" t="str">
        <f t="shared" si="88"/>
        <v>LISTA1</v>
      </c>
      <c r="L611">
        <f t="shared" si="89"/>
        <v>2100</v>
      </c>
    </row>
    <row r="612" spans="1:12">
      <c r="A612" s="15">
        <v>6005</v>
      </c>
      <c r="B612" s="16" t="s">
        <v>557</v>
      </c>
      <c r="C612" s="17">
        <v>1032</v>
      </c>
      <c r="D612" s="18" t="s">
        <v>15</v>
      </c>
      <c r="E612" s="57">
        <v>2000</v>
      </c>
      <c r="F612" s="20">
        <v>0</v>
      </c>
      <c r="G612" s="21">
        <f t="shared" si="90"/>
        <v>2000</v>
      </c>
      <c r="H612" s="22">
        <v>0.3</v>
      </c>
      <c r="I612" s="23">
        <f t="shared" si="91"/>
        <v>2600</v>
      </c>
      <c r="J612">
        <f t="shared" si="87"/>
        <v>6005</v>
      </c>
      <c r="K612" t="str">
        <f t="shared" si="88"/>
        <v>LISTA1</v>
      </c>
      <c r="L612">
        <f t="shared" si="89"/>
        <v>2600</v>
      </c>
    </row>
    <row r="613" spans="1:12">
      <c r="A613" s="15">
        <v>6006</v>
      </c>
      <c r="B613" s="16" t="s">
        <v>558</v>
      </c>
      <c r="C613" s="17">
        <v>1032</v>
      </c>
      <c r="D613" s="18" t="s">
        <v>15</v>
      </c>
      <c r="E613" s="57">
        <v>1500</v>
      </c>
      <c r="F613" s="20">
        <v>0</v>
      </c>
      <c r="G613" s="21">
        <f t="shared" si="90"/>
        <v>1500</v>
      </c>
      <c r="H613" s="22">
        <v>0.4</v>
      </c>
      <c r="I613" s="23">
        <v>1800</v>
      </c>
      <c r="J613">
        <f t="shared" si="87"/>
        <v>6006</v>
      </c>
      <c r="K613" t="str">
        <f t="shared" si="88"/>
        <v>LISTA1</v>
      </c>
      <c r="L613">
        <f t="shared" si="89"/>
        <v>1800</v>
      </c>
    </row>
    <row r="614" spans="1:12">
      <c r="A614" s="15">
        <v>6007</v>
      </c>
      <c r="B614" s="16" t="s">
        <v>559</v>
      </c>
      <c r="C614" s="17">
        <v>1032</v>
      </c>
      <c r="D614" s="18" t="s">
        <v>15</v>
      </c>
      <c r="E614" s="57">
        <v>360</v>
      </c>
      <c r="F614" s="20">
        <v>0</v>
      </c>
      <c r="G614" s="21">
        <f t="shared" si="90"/>
        <v>360</v>
      </c>
      <c r="H614" s="22">
        <v>0</v>
      </c>
      <c r="I614" s="23">
        <f t="shared" si="91"/>
        <v>360</v>
      </c>
      <c r="J614">
        <f t="shared" si="87"/>
        <v>6007</v>
      </c>
      <c r="K614" t="str">
        <f t="shared" si="88"/>
        <v>LISTA1</v>
      </c>
      <c r="L614">
        <f t="shared" si="89"/>
        <v>360</v>
      </c>
    </row>
    <row r="615" spans="1:12">
      <c r="A615" s="15">
        <v>6008</v>
      </c>
      <c r="B615" s="16" t="s">
        <v>560</v>
      </c>
      <c r="C615" s="17">
        <v>1032</v>
      </c>
      <c r="D615" s="18" t="s">
        <v>15</v>
      </c>
      <c r="E615" s="57">
        <v>500</v>
      </c>
      <c r="F615" s="20">
        <v>0</v>
      </c>
      <c r="G615" s="21">
        <f t="shared" si="90"/>
        <v>500</v>
      </c>
      <c r="H615" s="22">
        <v>0</v>
      </c>
      <c r="I615" s="23">
        <f t="shared" si="91"/>
        <v>500</v>
      </c>
      <c r="J615">
        <f t="shared" si="87"/>
        <v>6008</v>
      </c>
      <c r="K615" t="str">
        <f t="shared" si="88"/>
        <v>LISTA1</v>
      </c>
      <c r="L615">
        <f t="shared" si="89"/>
        <v>500</v>
      </c>
    </row>
    <row r="616" spans="1:12">
      <c r="A616" s="15">
        <v>6009</v>
      </c>
      <c r="B616" s="16" t="s">
        <v>561</v>
      </c>
      <c r="C616" s="17">
        <v>1032</v>
      </c>
      <c r="D616" s="18" t="s">
        <v>15</v>
      </c>
      <c r="E616" s="57">
        <v>1100</v>
      </c>
      <c r="F616" s="20">
        <v>0</v>
      </c>
      <c r="G616" s="21">
        <f t="shared" si="90"/>
        <v>1100</v>
      </c>
      <c r="H616" s="22">
        <v>0.36299999999999999</v>
      </c>
      <c r="I616" s="23">
        <f t="shared" si="91"/>
        <v>1499</v>
      </c>
      <c r="J616">
        <f t="shared" si="87"/>
        <v>6009</v>
      </c>
      <c r="K616" t="str">
        <f t="shared" si="88"/>
        <v>LISTA1</v>
      </c>
      <c r="L616">
        <f t="shared" si="89"/>
        <v>1499</v>
      </c>
    </row>
    <row r="617" spans="1:12">
      <c r="A617" s="15">
        <v>6010</v>
      </c>
      <c r="B617" s="16" t="s">
        <v>562</v>
      </c>
      <c r="C617" s="17">
        <v>1032</v>
      </c>
      <c r="D617" s="18" t="s">
        <v>15</v>
      </c>
      <c r="E617" s="57">
        <v>2250</v>
      </c>
      <c r="F617" s="20">
        <v>0</v>
      </c>
      <c r="G617" s="21">
        <f t="shared" si="90"/>
        <v>2250</v>
      </c>
      <c r="H617" s="22">
        <v>0.24399999999999999</v>
      </c>
      <c r="I617" s="23">
        <f t="shared" si="91"/>
        <v>2799</v>
      </c>
      <c r="J617">
        <f t="shared" si="87"/>
        <v>6010</v>
      </c>
      <c r="K617" t="str">
        <f t="shared" si="88"/>
        <v>LISTA1</v>
      </c>
      <c r="L617">
        <f t="shared" si="89"/>
        <v>2799</v>
      </c>
    </row>
    <row r="618" spans="1:12">
      <c r="A618" s="15">
        <v>6011</v>
      </c>
      <c r="B618" s="16" t="s">
        <v>563</v>
      </c>
      <c r="C618" s="17">
        <v>1032</v>
      </c>
      <c r="D618" s="18" t="s">
        <v>15</v>
      </c>
      <c r="E618" s="57">
        <v>850</v>
      </c>
      <c r="F618" s="20">
        <v>0</v>
      </c>
      <c r="G618" s="21">
        <f t="shared" si="90"/>
        <v>850</v>
      </c>
      <c r="H618" s="22">
        <v>0.3</v>
      </c>
      <c r="I618" s="23">
        <f t="shared" si="91"/>
        <v>1105</v>
      </c>
      <c r="J618">
        <f t="shared" si="87"/>
        <v>6011</v>
      </c>
      <c r="K618" t="str">
        <f t="shared" si="88"/>
        <v>LISTA1</v>
      </c>
      <c r="L618">
        <f t="shared" si="89"/>
        <v>1105</v>
      </c>
    </row>
    <row r="619" spans="1:12">
      <c r="A619" s="15">
        <v>6012</v>
      </c>
      <c r="B619" s="16" t="s">
        <v>564</v>
      </c>
      <c r="C619" s="17">
        <v>1032</v>
      </c>
      <c r="D619" s="18" t="s">
        <v>15</v>
      </c>
      <c r="E619" s="57">
        <v>1200</v>
      </c>
      <c r="F619" s="20">
        <v>0</v>
      </c>
      <c r="G619" s="21">
        <f t="shared" si="90"/>
        <v>1200</v>
      </c>
      <c r="H619" s="22">
        <v>0.3</v>
      </c>
      <c r="I619" s="23">
        <f t="shared" si="91"/>
        <v>1560</v>
      </c>
      <c r="J619">
        <f t="shared" si="87"/>
        <v>6012</v>
      </c>
      <c r="K619" t="str">
        <f t="shared" si="88"/>
        <v>LISTA1</v>
      </c>
      <c r="L619">
        <f t="shared" si="89"/>
        <v>1560</v>
      </c>
    </row>
    <row r="620" spans="1:12">
      <c r="A620" s="15">
        <v>6013</v>
      </c>
      <c r="B620" s="16" t="s">
        <v>565</v>
      </c>
      <c r="C620" s="17">
        <v>1032</v>
      </c>
      <c r="D620" s="18" t="s">
        <v>15</v>
      </c>
      <c r="E620" s="57">
        <v>336</v>
      </c>
      <c r="F620" s="20">
        <v>0</v>
      </c>
      <c r="G620" s="21">
        <f t="shared" si="90"/>
        <v>336</v>
      </c>
      <c r="H620" s="22">
        <v>0.35</v>
      </c>
      <c r="I620" s="23">
        <f t="shared" si="91"/>
        <v>454</v>
      </c>
      <c r="J620">
        <f t="shared" si="87"/>
        <v>6013</v>
      </c>
      <c r="K620" t="str">
        <f t="shared" si="88"/>
        <v>LISTA1</v>
      </c>
      <c r="L620">
        <f t="shared" si="89"/>
        <v>454</v>
      </c>
    </row>
    <row r="621" spans="1:12">
      <c r="A621" s="15">
        <v>6014</v>
      </c>
      <c r="B621" s="16" t="s">
        <v>566</v>
      </c>
      <c r="C621" s="17">
        <v>1032</v>
      </c>
      <c r="D621" s="18" t="s">
        <v>15</v>
      </c>
      <c r="E621" s="57">
        <v>1100</v>
      </c>
      <c r="F621" s="20">
        <v>0</v>
      </c>
      <c r="G621" s="21">
        <f t="shared" si="90"/>
        <v>1100</v>
      </c>
      <c r="H621" s="22">
        <v>0.36359999999999998</v>
      </c>
      <c r="I621" s="23">
        <f t="shared" si="91"/>
        <v>1500</v>
      </c>
      <c r="J621">
        <f t="shared" si="87"/>
        <v>6014</v>
      </c>
      <c r="K621" t="str">
        <f t="shared" si="88"/>
        <v>LISTA1</v>
      </c>
      <c r="L621">
        <f t="shared" si="89"/>
        <v>1500</v>
      </c>
    </row>
    <row r="622" spans="1:12">
      <c r="A622" s="15">
        <v>6015</v>
      </c>
      <c r="B622" s="16" t="s">
        <v>567</v>
      </c>
      <c r="C622" s="17">
        <v>1032</v>
      </c>
      <c r="D622" s="18" t="s">
        <v>15</v>
      </c>
      <c r="E622" s="57">
        <v>1300</v>
      </c>
      <c r="F622" s="20">
        <v>0</v>
      </c>
      <c r="G622" s="21">
        <f t="shared" si="90"/>
        <v>1300</v>
      </c>
      <c r="H622" s="22">
        <v>0.35</v>
      </c>
      <c r="I622" s="23">
        <f t="shared" si="91"/>
        <v>1755</v>
      </c>
      <c r="J622">
        <f t="shared" si="87"/>
        <v>6015</v>
      </c>
      <c r="K622" t="str">
        <f t="shared" si="88"/>
        <v>LISTA1</v>
      </c>
      <c r="L622">
        <f t="shared" si="89"/>
        <v>1755</v>
      </c>
    </row>
    <row r="623" spans="1:12">
      <c r="A623" s="15">
        <v>6016</v>
      </c>
      <c r="B623" s="16" t="s">
        <v>568</v>
      </c>
      <c r="C623" s="17">
        <v>1032</v>
      </c>
      <c r="D623" s="18" t="s">
        <v>15</v>
      </c>
      <c r="E623" s="57">
        <v>1550</v>
      </c>
      <c r="F623" s="20">
        <v>0</v>
      </c>
      <c r="G623" s="21">
        <f t="shared" si="90"/>
        <v>1550</v>
      </c>
      <c r="H623" s="22">
        <v>0</v>
      </c>
      <c r="I623" s="23">
        <f t="shared" si="91"/>
        <v>1550</v>
      </c>
      <c r="J623">
        <f t="shared" si="87"/>
        <v>6016</v>
      </c>
      <c r="K623" t="str">
        <f t="shared" si="88"/>
        <v>LISTA1</v>
      </c>
      <c r="L623">
        <f t="shared" si="89"/>
        <v>1550</v>
      </c>
    </row>
    <row r="624" spans="1:12">
      <c r="A624" s="15">
        <v>6017</v>
      </c>
      <c r="B624" s="16" t="s">
        <v>569</v>
      </c>
      <c r="C624" s="17">
        <v>1032</v>
      </c>
      <c r="D624" s="18" t="s">
        <v>15</v>
      </c>
      <c r="E624" s="57">
        <v>4800</v>
      </c>
      <c r="F624" s="20">
        <v>0</v>
      </c>
      <c r="G624" s="21">
        <f t="shared" si="90"/>
        <v>4800</v>
      </c>
      <c r="H624" s="22">
        <v>0.3</v>
      </c>
      <c r="I624" s="23">
        <f t="shared" si="91"/>
        <v>6240</v>
      </c>
      <c r="J624">
        <f t="shared" si="87"/>
        <v>6017</v>
      </c>
      <c r="K624" t="str">
        <f t="shared" si="88"/>
        <v>LISTA1</v>
      </c>
      <c r="L624">
        <f t="shared" si="89"/>
        <v>6240</v>
      </c>
    </row>
    <row r="625" spans="1:12">
      <c r="A625" s="15">
        <v>6018</v>
      </c>
      <c r="B625" s="16" t="s">
        <v>570</v>
      </c>
      <c r="C625" s="17">
        <v>1032</v>
      </c>
      <c r="D625" s="18" t="s">
        <v>15</v>
      </c>
      <c r="E625" s="57">
        <v>14400</v>
      </c>
      <c r="F625" s="20">
        <v>0</v>
      </c>
      <c r="G625" s="21">
        <f t="shared" si="90"/>
        <v>14400</v>
      </c>
      <c r="H625" s="22">
        <v>0.29870000000000002</v>
      </c>
      <c r="I625" s="23">
        <f t="shared" si="91"/>
        <v>18701</v>
      </c>
      <c r="J625">
        <f t="shared" si="87"/>
        <v>6018</v>
      </c>
      <c r="K625" t="str">
        <f t="shared" si="88"/>
        <v>LISTA1</v>
      </c>
      <c r="L625">
        <f t="shared" si="89"/>
        <v>18701</v>
      </c>
    </row>
    <row r="626" spans="1:12">
      <c r="A626" s="15">
        <v>6019</v>
      </c>
      <c r="B626" s="16" t="s">
        <v>571</v>
      </c>
      <c r="C626" s="17">
        <v>1032</v>
      </c>
      <c r="D626" s="18" t="s">
        <v>15</v>
      </c>
      <c r="E626" s="57">
        <v>7900</v>
      </c>
      <c r="F626" s="20">
        <v>0</v>
      </c>
      <c r="G626" s="21">
        <f t="shared" si="90"/>
        <v>7900</v>
      </c>
      <c r="H626" s="22">
        <v>0.26550000000000001</v>
      </c>
      <c r="I626" s="23">
        <v>9999</v>
      </c>
      <c r="J626">
        <f t="shared" si="87"/>
        <v>6019</v>
      </c>
      <c r="K626" t="str">
        <f t="shared" si="88"/>
        <v>LISTA1</v>
      </c>
      <c r="L626">
        <f t="shared" si="89"/>
        <v>9999</v>
      </c>
    </row>
    <row r="627" spans="1:12">
      <c r="A627" s="15">
        <v>6020</v>
      </c>
      <c r="B627" s="16" t="s">
        <v>572</v>
      </c>
      <c r="C627" s="17">
        <v>1032</v>
      </c>
      <c r="D627" s="18" t="s">
        <v>15</v>
      </c>
      <c r="E627" s="57">
        <v>9000</v>
      </c>
      <c r="F627" s="20">
        <v>0</v>
      </c>
      <c r="G627" s="21">
        <f t="shared" si="90"/>
        <v>9000</v>
      </c>
      <c r="H627" s="22">
        <v>0.25</v>
      </c>
      <c r="I627" s="23">
        <f t="shared" si="91"/>
        <v>11250</v>
      </c>
      <c r="J627">
        <f t="shared" si="87"/>
        <v>6020</v>
      </c>
      <c r="K627" t="str">
        <f t="shared" si="88"/>
        <v>LISTA1</v>
      </c>
      <c r="L627">
        <f t="shared" si="89"/>
        <v>11250</v>
      </c>
    </row>
    <row r="628" spans="1:12">
      <c r="A628" s="15">
        <v>6021</v>
      </c>
      <c r="B628" s="16" t="s">
        <v>573</v>
      </c>
      <c r="C628" s="17">
        <v>1032</v>
      </c>
      <c r="D628" s="18" t="s">
        <v>15</v>
      </c>
      <c r="E628" s="57">
        <v>3000</v>
      </c>
      <c r="F628" s="20">
        <v>0</v>
      </c>
      <c r="G628" s="21">
        <f t="shared" si="90"/>
        <v>3000</v>
      </c>
      <c r="H628" s="22">
        <v>0.3</v>
      </c>
      <c r="I628" s="23">
        <f t="shared" si="91"/>
        <v>3900</v>
      </c>
      <c r="J628">
        <f t="shared" si="87"/>
        <v>6021</v>
      </c>
      <c r="K628" t="str">
        <f t="shared" si="88"/>
        <v>LISTA1</v>
      </c>
      <c r="L628">
        <f t="shared" si="89"/>
        <v>3900</v>
      </c>
    </row>
    <row r="629" spans="1:12">
      <c r="A629" s="15">
        <v>6022</v>
      </c>
      <c r="B629" s="16" t="s">
        <v>574</v>
      </c>
      <c r="C629" s="17">
        <v>1032</v>
      </c>
      <c r="D629" s="18" t="s">
        <v>15</v>
      </c>
      <c r="E629" s="57">
        <v>7894</v>
      </c>
      <c r="F629" s="20">
        <v>0</v>
      </c>
      <c r="G629" s="21">
        <f t="shared" si="90"/>
        <v>7894</v>
      </c>
      <c r="H629" s="22">
        <v>0.29220000000000002</v>
      </c>
      <c r="I629" s="23">
        <f t="shared" si="91"/>
        <v>10201</v>
      </c>
      <c r="J629">
        <f t="shared" si="87"/>
        <v>6022</v>
      </c>
      <c r="K629" t="str">
        <f t="shared" si="88"/>
        <v>LISTA1</v>
      </c>
      <c r="L629">
        <f t="shared" si="89"/>
        <v>10201</v>
      </c>
    </row>
    <row r="630" spans="1:12">
      <c r="A630" s="15">
        <v>6023</v>
      </c>
      <c r="B630" s="16" t="s">
        <v>575</v>
      </c>
      <c r="C630" s="17">
        <v>1032</v>
      </c>
      <c r="D630" s="18" t="s">
        <v>15</v>
      </c>
      <c r="E630" s="57">
        <v>2500</v>
      </c>
      <c r="F630" s="20">
        <v>0</v>
      </c>
      <c r="G630" s="21">
        <f t="shared" si="90"/>
        <v>2500</v>
      </c>
      <c r="H630" s="22">
        <v>0.3</v>
      </c>
      <c r="I630" s="23">
        <f t="shared" si="91"/>
        <v>3250</v>
      </c>
      <c r="J630">
        <f t="shared" si="87"/>
        <v>6023</v>
      </c>
      <c r="K630" t="str">
        <f t="shared" si="88"/>
        <v>LISTA1</v>
      </c>
      <c r="L630">
        <f t="shared" si="89"/>
        <v>3250</v>
      </c>
    </row>
    <row r="631" spans="1:12">
      <c r="A631" s="15">
        <v>6024</v>
      </c>
      <c r="B631" s="16" t="s">
        <v>576</v>
      </c>
      <c r="C631" s="17">
        <v>1032</v>
      </c>
      <c r="D631" s="18" t="s">
        <v>15</v>
      </c>
      <c r="E631" s="57">
        <v>6300</v>
      </c>
      <c r="F631" s="20">
        <v>0</v>
      </c>
      <c r="G631" s="21">
        <f t="shared" si="90"/>
        <v>6300</v>
      </c>
      <c r="H631" s="22">
        <v>0.30149999999999999</v>
      </c>
      <c r="I631" s="23">
        <f t="shared" si="91"/>
        <v>8199</v>
      </c>
      <c r="J631">
        <f t="shared" si="87"/>
        <v>6024</v>
      </c>
      <c r="K631" t="str">
        <f t="shared" si="88"/>
        <v>LISTA1</v>
      </c>
      <c r="L631">
        <f t="shared" si="89"/>
        <v>8199</v>
      </c>
    </row>
    <row r="632" spans="1:12">
      <c r="A632" s="15">
        <v>6025</v>
      </c>
      <c r="B632" s="16" t="s">
        <v>577</v>
      </c>
      <c r="C632" s="17">
        <v>1032</v>
      </c>
      <c r="D632" s="18" t="s">
        <v>15</v>
      </c>
      <c r="E632" s="57">
        <v>3500</v>
      </c>
      <c r="F632" s="20">
        <v>0</v>
      </c>
      <c r="G632" s="21">
        <f t="shared" si="90"/>
        <v>3500</v>
      </c>
      <c r="H632" s="22">
        <v>0.34260000000000002</v>
      </c>
      <c r="I632" s="23">
        <f t="shared" si="91"/>
        <v>4699</v>
      </c>
      <c r="J632">
        <f t="shared" si="87"/>
        <v>6025</v>
      </c>
      <c r="K632" t="str">
        <f t="shared" si="88"/>
        <v>LISTA1</v>
      </c>
      <c r="L632">
        <f t="shared" si="89"/>
        <v>4699</v>
      </c>
    </row>
    <row r="633" spans="1:12">
      <c r="A633" s="15">
        <v>6026</v>
      </c>
      <c r="B633" s="16" t="s">
        <v>578</v>
      </c>
      <c r="C633" s="17">
        <v>1032</v>
      </c>
      <c r="D633" s="18" t="s">
        <v>15</v>
      </c>
      <c r="E633" s="57">
        <v>2900</v>
      </c>
      <c r="F633" s="20">
        <v>0</v>
      </c>
      <c r="G633" s="21">
        <f t="shared" si="90"/>
        <v>2900</v>
      </c>
      <c r="H633" s="22">
        <v>0.27600000000000002</v>
      </c>
      <c r="I633" s="23">
        <f t="shared" si="91"/>
        <v>3700</v>
      </c>
      <c r="J633">
        <f t="shared" si="87"/>
        <v>6026</v>
      </c>
      <c r="K633" t="str">
        <f t="shared" si="88"/>
        <v>LISTA1</v>
      </c>
      <c r="L633">
        <f t="shared" si="89"/>
        <v>3700</v>
      </c>
    </row>
    <row r="634" spans="1:12">
      <c r="A634" s="15">
        <v>6027</v>
      </c>
      <c r="B634" s="16" t="s">
        <v>579</v>
      </c>
      <c r="C634" s="17">
        <v>1032</v>
      </c>
      <c r="D634" s="18" t="s">
        <v>15</v>
      </c>
      <c r="E634" s="57">
        <v>3400</v>
      </c>
      <c r="F634" s="20">
        <v>0</v>
      </c>
      <c r="G634" s="21">
        <f t="shared" si="90"/>
        <v>3400</v>
      </c>
      <c r="H634" s="22">
        <v>0.35299999999999998</v>
      </c>
      <c r="I634" s="23">
        <f t="shared" si="91"/>
        <v>4600</v>
      </c>
      <c r="J634">
        <f t="shared" si="87"/>
        <v>6027</v>
      </c>
      <c r="K634" t="str">
        <f t="shared" si="88"/>
        <v>LISTA1</v>
      </c>
      <c r="L634">
        <f t="shared" si="89"/>
        <v>4600</v>
      </c>
    </row>
    <row r="635" spans="1:12">
      <c r="A635" s="15">
        <v>6028</v>
      </c>
      <c r="B635" s="16" t="s">
        <v>580</v>
      </c>
      <c r="C635" s="17">
        <v>1032</v>
      </c>
      <c r="D635" s="18" t="s">
        <v>15</v>
      </c>
      <c r="E635" s="57">
        <v>3100</v>
      </c>
      <c r="F635" s="20">
        <v>0</v>
      </c>
      <c r="G635" s="21">
        <f t="shared" si="90"/>
        <v>3100</v>
      </c>
      <c r="H635" s="22">
        <v>0.3</v>
      </c>
      <c r="I635" s="23">
        <f t="shared" si="91"/>
        <v>4030</v>
      </c>
      <c r="J635">
        <f t="shared" si="87"/>
        <v>6028</v>
      </c>
      <c r="K635" t="str">
        <f t="shared" si="88"/>
        <v>LISTA1</v>
      </c>
      <c r="L635">
        <f t="shared" si="89"/>
        <v>4030</v>
      </c>
    </row>
    <row r="636" spans="1:12">
      <c r="A636" s="15">
        <v>6029</v>
      </c>
      <c r="B636" s="16" t="s">
        <v>581</v>
      </c>
      <c r="C636" s="17">
        <v>1032</v>
      </c>
      <c r="D636" s="18" t="s">
        <v>15</v>
      </c>
      <c r="E636" s="57">
        <v>2350</v>
      </c>
      <c r="F636" s="20">
        <v>0</v>
      </c>
      <c r="G636" s="21">
        <f t="shared" si="90"/>
        <v>2350</v>
      </c>
      <c r="H636" s="22">
        <v>0.40400000000000003</v>
      </c>
      <c r="I636" s="23">
        <f t="shared" si="91"/>
        <v>3299</v>
      </c>
      <c r="J636">
        <f t="shared" si="87"/>
        <v>6029</v>
      </c>
      <c r="K636" t="str">
        <f t="shared" si="88"/>
        <v>LISTA1</v>
      </c>
      <c r="L636">
        <f t="shared" si="89"/>
        <v>3299</v>
      </c>
    </row>
    <row r="637" spans="1:12">
      <c r="A637" s="15">
        <v>6030</v>
      </c>
      <c r="B637" s="16" t="s">
        <v>582</v>
      </c>
      <c r="C637" s="17">
        <v>1032</v>
      </c>
      <c r="D637" s="18" t="s">
        <v>15</v>
      </c>
      <c r="E637" s="57">
        <v>3400</v>
      </c>
      <c r="F637" s="20">
        <v>0</v>
      </c>
      <c r="G637" s="21">
        <f t="shared" si="90"/>
        <v>3400</v>
      </c>
      <c r="H637" s="22">
        <v>0.35</v>
      </c>
      <c r="I637" s="23">
        <f t="shared" si="91"/>
        <v>4590</v>
      </c>
      <c r="J637">
        <f t="shared" si="87"/>
        <v>6030</v>
      </c>
      <c r="K637" t="str">
        <f t="shared" si="88"/>
        <v>LISTA1</v>
      </c>
      <c r="L637">
        <f t="shared" si="89"/>
        <v>4590</v>
      </c>
    </row>
    <row r="638" spans="1:12">
      <c r="A638" s="15">
        <v>6031</v>
      </c>
      <c r="B638" s="16" t="s">
        <v>583</v>
      </c>
      <c r="C638" s="17">
        <v>1032</v>
      </c>
      <c r="D638" s="18" t="s">
        <v>15</v>
      </c>
      <c r="E638" s="57">
        <v>3800</v>
      </c>
      <c r="F638" s="20">
        <v>0</v>
      </c>
      <c r="G638" s="21">
        <f t="shared" si="90"/>
        <v>3800</v>
      </c>
      <c r="H638" s="22">
        <v>0.36899999999999999</v>
      </c>
      <c r="I638" s="23">
        <f t="shared" si="91"/>
        <v>5202</v>
      </c>
      <c r="J638">
        <f t="shared" si="87"/>
        <v>6031</v>
      </c>
      <c r="K638" t="str">
        <f t="shared" si="88"/>
        <v>LISTA1</v>
      </c>
      <c r="L638">
        <f t="shared" si="89"/>
        <v>5202</v>
      </c>
    </row>
    <row r="639" spans="1:12">
      <c r="A639" s="15">
        <v>6032</v>
      </c>
      <c r="B639" s="16" t="s">
        <v>584</v>
      </c>
      <c r="C639" s="17">
        <v>1032</v>
      </c>
      <c r="D639" s="18" t="s">
        <v>15</v>
      </c>
      <c r="E639" s="57">
        <v>2500</v>
      </c>
      <c r="F639" s="20">
        <v>0</v>
      </c>
      <c r="G639" s="21">
        <f t="shared" ref="G639:G670" si="92">E639*(1-F639)</f>
        <v>2500</v>
      </c>
      <c r="H639" s="22">
        <v>0.3</v>
      </c>
      <c r="I639" s="23">
        <f t="shared" ref="I639:I670" si="93">+ROUND((G639*H639)+G639,0)</f>
        <v>3250</v>
      </c>
      <c r="J639">
        <f t="shared" si="87"/>
        <v>6032</v>
      </c>
      <c r="K639" t="str">
        <f t="shared" si="88"/>
        <v>LISTA1</v>
      </c>
      <c r="L639">
        <f t="shared" si="89"/>
        <v>3250</v>
      </c>
    </row>
    <row r="640" spans="1:12">
      <c r="A640" s="15">
        <v>6033</v>
      </c>
      <c r="B640" s="16" t="s">
        <v>585</v>
      </c>
      <c r="C640" s="17">
        <v>1032</v>
      </c>
      <c r="D640" s="18" t="s">
        <v>15</v>
      </c>
      <c r="E640" s="57">
        <v>2900</v>
      </c>
      <c r="F640" s="20">
        <v>0</v>
      </c>
      <c r="G640" s="21">
        <f t="shared" si="92"/>
        <v>2900</v>
      </c>
      <c r="H640" s="22">
        <v>0.27600000000000002</v>
      </c>
      <c r="I640" s="23">
        <f t="shared" si="93"/>
        <v>3700</v>
      </c>
      <c r="J640">
        <f t="shared" si="87"/>
        <v>6033</v>
      </c>
      <c r="K640" t="str">
        <f t="shared" si="88"/>
        <v>LISTA1</v>
      </c>
      <c r="L640">
        <f t="shared" si="89"/>
        <v>3700</v>
      </c>
    </row>
    <row r="641" spans="1:12">
      <c r="A641" s="15">
        <v>6034</v>
      </c>
      <c r="B641" s="16" t="s">
        <v>586</v>
      </c>
      <c r="C641" s="17">
        <v>1032</v>
      </c>
      <c r="D641" s="18" t="s">
        <v>15</v>
      </c>
      <c r="E641" s="57">
        <v>2800</v>
      </c>
      <c r="F641" s="20">
        <v>0</v>
      </c>
      <c r="G641" s="21">
        <f t="shared" si="92"/>
        <v>2800</v>
      </c>
      <c r="H641" s="22">
        <v>0.32129999999999997</v>
      </c>
      <c r="I641" s="23">
        <f t="shared" si="93"/>
        <v>3700</v>
      </c>
      <c r="J641">
        <f t="shared" si="87"/>
        <v>6034</v>
      </c>
      <c r="K641" t="str">
        <f t="shared" si="88"/>
        <v>LISTA1</v>
      </c>
      <c r="L641">
        <f t="shared" si="89"/>
        <v>3700</v>
      </c>
    </row>
    <row r="642" spans="1:12">
      <c r="A642" s="15">
        <v>6035</v>
      </c>
      <c r="B642" s="16" t="s">
        <v>587</v>
      </c>
      <c r="C642" s="17">
        <v>1032</v>
      </c>
      <c r="D642" s="18" t="s">
        <v>15</v>
      </c>
      <c r="E642" s="57">
        <v>4000</v>
      </c>
      <c r="F642" s="20">
        <v>0</v>
      </c>
      <c r="G642" s="21">
        <f t="shared" si="92"/>
        <v>4000</v>
      </c>
      <c r="H642" s="22">
        <v>0.3</v>
      </c>
      <c r="I642" s="23">
        <f t="shared" si="93"/>
        <v>5200</v>
      </c>
      <c r="J642">
        <f t="shared" si="87"/>
        <v>6035</v>
      </c>
      <c r="K642" t="str">
        <f t="shared" si="88"/>
        <v>LISTA1</v>
      </c>
      <c r="L642">
        <f t="shared" si="89"/>
        <v>5200</v>
      </c>
    </row>
    <row r="643" spans="1:12">
      <c r="A643" s="15">
        <v>6036</v>
      </c>
      <c r="B643" s="16" t="s">
        <v>588</v>
      </c>
      <c r="C643" s="17">
        <v>1032</v>
      </c>
      <c r="D643" s="18" t="s">
        <v>15</v>
      </c>
      <c r="E643" s="57">
        <v>3000</v>
      </c>
      <c r="F643" s="20">
        <v>0</v>
      </c>
      <c r="G643" s="21">
        <f t="shared" si="92"/>
        <v>3000</v>
      </c>
      <c r="H643" s="22">
        <v>0.5333</v>
      </c>
      <c r="I643" s="23">
        <f t="shared" si="93"/>
        <v>4600</v>
      </c>
      <c r="J643">
        <f t="shared" si="87"/>
        <v>6036</v>
      </c>
      <c r="K643" t="str">
        <f t="shared" si="88"/>
        <v>LISTA1</v>
      </c>
      <c r="L643">
        <f t="shared" si="89"/>
        <v>4600</v>
      </c>
    </row>
    <row r="644" spans="1:12">
      <c r="A644" s="15">
        <v>6037</v>
      </c>
      <c r="B644" s="16" t="s">
        <v>590</v>
      </c>
      <c r="C644" s="17">
        <v>1032</v>
      </c>
      <c r="D644" s="18" t="s">
        <v>15</v>
      </c>
      <c r="E644" s="57">
        <v>3500</v>
      </c>
      <c r="F644" s="20">
        <v>0</v>
      </c>
      <c r="G644" s="21">
        <f t="shared" si="92"/>
        <v>3500</v>
      </c>
      <c r="H644" s="22">
        <v>0.3</v>
      </c>
      <c r="I644" s="23">
        <f t="shared" si="93"/>
        <v>4550</v>
      </c>
      <c r="J644">
        <f t="shared" si="87"/>
        <v>6037</v>
      </c>
      <c r="K644" t="str">
        <f t="shared" si="88"/>
        <v>LISTA1</v>
      </c>
      <c r="L644">
        <f t="shared" si="89"/>
        <v>4550</v>
      </c>
    </row>
    <row r="645" spans="1:12">
      <c r="A645" s="15">
        <v>6038</v>
      </c>
      <c r="B645" s="16" t="s">
        <v>589</v>
      </c>
      <c r="C645" s="17">
        <v>1032</v>
      </c>
      <c r="D645" s="18" t="s">
        <v>15</v>
      </c>
      <c r="E645" s="57">
        <v>1160</v>
      </c>
      <c r="F645" s="20">
        <v>0</v>
      </c>
      <c r="G645" s="21">
        <f t="shared" si="92"/>
        <v>1160</v>
      </c>
      <c r="H645" s="22">
        <v>0.44</v>
      </c>
      <c r="I645" s="23">
        <f t="shared" si="93"/>
        <v>1670</v>
      </c>
      <c r="J645">
        <f t="shared" si="87"/>
        <v>6038</v>
      </c>
      <c r="K645" t="str">
        <f t="shared" si="88"/>
        <v>LISTA1</v>
      </c>
      <c r="L645">
        <f t="shared" si="89"/>
        <v>1670</v>
      </c>
    </row>
    <row r="646" spans="1:12">
      <c r="A646" s="15">
        <v>6039</v>
      </c>
      <c r="B646" s="16" t="s">
        <v>591</v>
      </c>
      <c r="C646" s="17">
        <v>1032</v>
      </c>
      <c r="D646" s="18" t="s">
        <v>15</v>
      </c>
      <c r="E646" s="57">
        <v>1450</v>
      </c>
      <c r="F646" s="20">
        <v>0</v>
      </c>
      <c r="G646" s="21">
        <f t="shared" si="92"/>
        <v>1450</v>
      </c>
      <c r="H646" s="22">
        <v>0.42</v>
      </c>
      <c r="I646" s="23">
        <f t="shared" si="93"/>
        <v>2059</v>
      </c>
      <c r="J646">
        <f t="shared" ref="J646:J709" si="94">IF(ISNUMBER(A646), IF(C646=1032, A646, "00" &amp; A646 &amp; "." &amp; C646), "")</f>
        <v>6039</v>
      </c>
      <c r="K646" t="str">
        <f t="shared" si="88"/>
        <v>LISTA1</v>
      </c>
      <c r="L646">
        <f t="shared" si="89"/>
        <v>2059</v>
      </c>
    </row>
    <row r="647" spans="1:12">
      <c r="A647" s="15">
        <v>6040</v>
      </c>
      <c r="B647" s="16" t="s">
        <v>592</v>
      </c>
      <c r="C647" s="17">
        <v>1032</v>
      </c>
      <c r="D647" s="18" t="s">
        <v>15</v>
      </c>
      <c r="E647" s="57">
        <v>1700</v>
      </c>
      <c r="F647" s="20">
        <v>0</v>
      </c>
      <c r="G647" s="21">
        <f t="shared" si="92"/>
        <v>1700</v>
      </c>
      <c r="H647" s="22">
        <v>0.3</v>
      </c>
      <c r="I647" s="23">
        <f t="shared" si="93"/>
        <v>2210</v>
      </c>
      <c r="J647">
        <f t="shared" si="94"/>
        <v>6040</v>
      </c>
      <c r="K647" t="str">
        <f t="shared" si="88"/>
        <v>LISTA1</v>
      </c>
      <c r="L647">
        <f t="shared" si="89"/>
        <v>2210</v>
      </c>
    </row>
    <row r="648" spans="1:12">
      <c r="A648" s="15">
        <v>6041</v>
      </c>
      <c r="B648" s="16" t="s">
        <v>593</v>
      </c>
      <c r="C648" s="17">
        <v>1032</v>
      </c>
      <c r="D648" s="18" t="s">
        <v>15</v>
      </c>
      <c r="E648" s="57">
        <v>1300</v>
      </c>
      <c r="F648" s="20">
        <v>0</v>
      </c>
      <c r="G648" s="21">
        <f t="shared" si="92"/>
        <v>1300</v>
      </c>
      <c r="H648" s="22">
        <v>0.307</v>
      </c>
      <c r="I648" s="23">
        <f t="shared" si="93"/>
        <v>1699</v>
      </c>
      <c r="J648">
        <f t="shared" si="94"/>
        <v>6041</v>
      </c>
      <c r="K648" t="str">
        <f t="shared" si="88"/>
        <v>LISTA1</v>
      </c>
      <c r="L648">
        <f t="shared" si="89"/>
        <v>1699</v>
      </c>
    </row>
    <row r="649" spans="1:12">
      <c r="A649" s="15">
        <v>6042</v>
      </c>
      <c r="B649" s="16" t="s">
        <v>594</v>
      </c>
      <c r="C649" s="17">
        <v>1032</v>
      </c>
      <c r="D649" s="18" t="s">
        <v>15</v>
      </c>
      <c r="E649" s="57">
        <v>1900</v>
      </c>
      <c r="F649" s="20">
        <v>0</v>
      </c>
      <c r="G649" s="21">
        <f t="shared" si="92"/>
        <v>1900</v>
      </c>
      <c r="H649" s="22">
        <v>0.26340000000000002</v>
      </c>
      <c r="I649" s="23">
        <f t="shared" si="93"/>
        <v>2400</v>
      </c>
      <c r="J649">
        <f t="shared" si="94"/>
        <v>6042</v>
      </c>
      <c r="K649" t="str">
        <f t="shared" si="88"/>
        <v>LISTA1</v>
      </c>
      <c r="L649">
        <f t="shared" si="89"/>
        <v>2400</v>
      </c>
    </row>
    <row r="650" spans="1:12">
      <c r="A650" s="15">
        <v>6043</v>
      </c>
      <c r="B650" s="16" t="s">
        <v>595</v>
      </c>
      <c r="C650" s="17">
        <v>1032</v>
      </c>
      <c r="D650" s="18" t="s">
        <v>15</v>
      </c>
      <c r="E650" s="57">
        <v>2300</v>
      </c>
      <c r="F650" s="20">
        <v>0</v>
      </c>
      <c r="G650" s="21">
        <f t="shared" si="92"/>
        <v>2300</v>
      </c>
      <c r="H650" s="22">
        <v>0.26100000000000001</v>
      </c>
      <c r="I650" s="23">
        <f t="shared" si="93"/>
        <v>2900</v>
      </c>
      <c r="J650">
        <f t="shared" si="94"/>
        <v>6043</v>
      </c>
      <c r="K650" t="str">
        <f t="shared" si="88"/>
        <v>LISTA1</v>
      </c>
      <c r="L650">
        <f t="shared" si="89"/>
        <v>2900</v>
      </c>
    </row>
    <row r="651" spans="1:12">
      <c r="A651" s="15">
        <v>6044</v>
      </c>
      <c r="B651" s="16" t="s">
        <v>596</v>
      </c>
      <c r="C651" s="17">
        <v>1032</v>
      </c>
      <c r="D651" s="18" t="s">
        <v>15</v>
      </c>
      <c r="E651" s="57">
        <v>2100</v>
      </c>
      <c r="F651" s="20">
        <v>0</v>
      </c>
      <c r="G651" s="21">
        <f t="shared" si="92"/>
        <v>2100</v>
      </c>
      <c r="H651" s="22">
        <v>0.19070000000000001</v>
      </c>
      <c r="I651" s="23">
        <f t="shared" si="93"/>
        <v>2500</v>
      </c>
      <c r="J651">
        <f t="shared" si="94"/>
        <v>6044</v>
      </c>
      <c r="K651" t="str">
        <f t="shared" ref="K651:K714" si="95">IF(J651="","","LISTA1")</f>
        <v>LISTA1</v>
      </c>
      <c r="L651">
        <f t="shared" ref="L651:L714" si="96">IF(J651="","",I651)</f>
        <v>2500</v>
      </c>
    </row>
    <row r="652" spans="1:12">
      <c r="A652" s="15">
        <v>6045</v>
      </c>
      <c r="B652" s="16" t="s">
        <v>597</v>
      </c>
      <c r="C652" s="17">
        <v>1032</v>
      </c>
      <c r="D652" s="18" t="s">
        <v>15</v>
      </c>
      <c r="E652" s="57">
        <v>700</v>
      </c>
      <c r="F652" s="20">
        <v>0</v>
      </c>
      <c r="G652" s="21">
        <f t="shared" si="92"/>
        <v>700</v>
      </c>
      <c r="H652" s="22">
        <v>0.35699999999999998</v>
      </c>
      <c r="I652" s="23">
        <f t="shared" si="93"/>
        <v>950</v>
      </c>
      <c r="J652">
        <f t="shared" si="94"/>
        <v>6045</v>
      </c>
      <c r="K652" t="str">
        <f t="shared" si="95"/>
        <v>LISTA1</v>
      </c>
      <c r="L652">
        <f t="shared" si="96"/>
        <v>950</v>
      </c>
    </row>
    <row r="653" spans="1:12">
      <c r="A653" s="15">
        <v>6046</v>
      </c>
      <c r="B653" s="16" t="s">
        <v>598</v>
      </c>
      <c r="C653" s="17">
        <v>1032</v>
      </c>
      <c r="D653" s="18" t="s">
        <v>15</v>
      </c>
      <c r="E653" s="57">
        <v>2520</v>
      </c>
      <c r="F653" s="20">
        <v>0</v>
      </c>
      <c r="G653" s="21">
        <f t="shared" si="92"/>
        <v>2520</v>
      </c>
      <c r="H653" s="22">
        <v>0.25</v>
      </c>
      <c r="I653" s="23">
        <f t="shared" si="93"/>
        <v>3150</v>
      </c>
      <c r="J653">
        <f t="shared" si="94"/>
        <v>6046</v>
      </c>
      <c r="K653" t="str">
        <f t="shared" si="95"/>
        <v>LISTA1</v>
      </c>
      <c r="L653">
        <f t="shared" si="96"/>
        <v>3150</v>
      </c>
    </row>
    <row r="654" spans="1:12">
      <c r="A654" s="15">
        <v>6047</v>
      </c>
      <c r="B654" s="16" t="s">
        <v>599</v>
      </c>
      <c r="C654" s="17">
        <v>1032</v>
      </c>
      <c r="D654" s="18" t="s">
        <v>15</v>
      </c>
      <c r="E654" s="57">
        <v>1650</v>
      </c>
      <c r="F654" s="20">
        <v>0</v>
      </c>
      <c r="G654" s="21">
        <f t="shared" si="92"/>
        <v>1650</v>
      </c>
      <c r="H654" s="22">
        <v>0.25</v>
      </c>
      <c r="I654" s="23">
        <f t="shared" si="93"/>
        <v>2063</v>
      </c>
      <c r="J654">
        <f t="shared" si="94"/>
        <v>6047</v>
      </c>
      <c r="K654" t="str">
        <f t="shared" si="95"/>
        <v>LISTA1</v>
      </c>
      <c r="L654">
        <f t="shared" si="96"/>
        <v>2063</v>
      </c>
    </row>
    <row r="655" spans="1:12">
      <c r="A655" s="15">
        <v>6048</v>
      </c>
      <c r="B655" s="16" t="s">
        <v>600</v>
      </c>
      <c r="C655" s="17">
        <v>1032</v>
      </c>
      <c r="D655" s="18" t="s">
        <v>15</v>
      </c>
      <c r="E655" s="57">
        <v>1300</v>
      </c>
      <c r="F655" s="20">
        <v>0</v>
      </c>
      <c r="G655" s="21">
        <f t="shared" si="92"/>
        <v>1300</v>
      </c>
      <c r="H655" s="22">
        <v>0.307</v>
      </c>
      <c r="I655" s="23">
        <f t="shared" si="93"/>
        <v>1699</v>
      </c>
      <c r="J655">
        <f t="shared" si="94"/>
        <v>6048</v>
      </c>
      <c r="K655" t="str">
        <f t="shared" si="95"/>
        <v>LISTA1</v>
      </c>
      <c r="L655">
        <f t="shared" si="96"/>
        <v>1699</v>
      </c>
    </row>
    <row r="656" spans="1:12">
      <c r="A656" s="15">
        <v>6049</v>
      </c>
      <c r="B656" s="16" t="s">
        <v>601</v>
      </c>
      <c r="C656" s="17">
        <v>1032</v>
      </c>
      <c r="D656" s="18" t="s">
        <v>15</v>
      </c>
      <c r="E656" s="57">
        <v>1300</v>
      </c>
      <c r="F656" s="20">
        <v>0</v>
      </c>
      <c r="G656" s="21">
        <f t="shared" si="92"/>
        <v>1300</v>
      </c>
      <c r="H656" s="22">
        <v>0.307</v>
      </c>
      <c r="I656" s="23">
        <f t="shared" si="93"/>
        <v>1699</v>
      </c>
      <c r="J656">
        <f t="shared" si="94"/>
        <v>6049</v>
      </c>
      <c r="K656" t="str">
        <f t="shared" si="95"/>
        <v>LISTA1</v>
      </c>
      <c r="L656">
        <f t="shared" si="96"/>
        <v>1699</v>
      </c>
    </row>
    <row r="657" spans="1:12">
      <c r="A657" s="15">
        <v>6050</v>
      </c>
      <c r="B657" s="16" t="s">
        <v>602</v>
      </c>
      <c r="C657" s="17">
        <v>1032</v>
      </c>
      <c r="D657" s="18" t="s">
        <v>15</v>
      </c>
      <c r="E657" s="57">
        <v>2700</v>
      </c>
      <c r="F657" s="20">
        <v>0</v>
      </c>
      <c r="G657" s="21">
        <f t="shared" si="92"/>
        <v>2700</v>
      </c>
      <c r="H657" s="22">
        <v>0.29630000000000001</v>
      </c>
      <c r="I657" s="23">
        <f t="shared" si="93"/>
        <v>3500</v>
      </c>
      <c r="J657">
        <f t="shared" si="94"/>
        <v>6050</v>
      </c>
      <c r="K657" t="str">
        <f t="shared" si="95"/>
        <v>LISTA1</v>
      </c>
      <c r="L657">
        <f t="shared" si="96"/>
        <v>3500</v>
      </c>
    </row>
    <row r="658" spans="1:12">
      <c r="A658" s="15">
        <v>6051</v>
      </c>
      <c r="B658" s="16" t="s">
        <v>603</v>
      </c>
      <c r="C658" s="17">
        <v>1032</v>
      </c>
      <c r="D658" s="18" t="s">
        <v>15</v>
      </c>
      <c r="E658" s="57">
        <v>2320</v>
      </c>
      <c r="F658" s="20">
        <v>0</v>
      </c>
      <c r="G658" s="21">
        <f t="shared" si="92"/>
        <v>2320</v>
      </c>
      <c r="H658" s="22">
        <v>0.29310000000000003</v>
      </c>
      <c r="I658" s="23">
        <f t="shared" si="93"/>
        <v>3000</v>
      </c>
      <c r="J658">
        <f t="shared" si="94"/>
        <v>6051</v>
      </c>
      <c r="K658" t="str">
        <f t="shared" si="95"/>
        <v>LISTA1</v>
      </c>
      <c r="L658">
        <f t="shared" si="96"/>
        <v>3000</v>
      </c>
    </row>
    <row r="659" spans="1:12">
      <c r="A659" s="15">
        <v>6052</v>
      </c>
      <c r="B659" s="16" t="s">
        <v>604</v>
      </c>
      <c r="C659" s="17">
        <v>1032</v>
      </c>
      <c r="D659" s="18" t="s">
        <v>15</v>
      </c>
      <c r="E659" s="57">
        <v>2120</v>
      </c>
      <c r="F659" s="20">
        <v>0</v>
      </c>
      <c r="G659" s="21">
        <f t="shared" si="92"/>
        <v>2120</v>
      </c>
      <c r="H659" s="22">
        <v>0.3019</v>
      </c>
      <c r="I659" s="23">
        <f t="shared" si="93"/>
        <v>2760</v>
      </c>
      <c r="J659">
        <f t="shared" si="94"/>
        <v>6052</v>
      </c>
      <c r="K659" t="str">
        <f t="shared" si="95"/>
        <v>LISTA1</v>
      </c>
      <c r="L659">
        <f t="shared" si="96"/>
        <v>2760</v>
      </c>
    </row>
    <row r="660" spans="1:12">
      <c r="A660" s="15">
        <v>6053</v>
      </c>
      <c r="B660" s="16" t="s">
        <v>605</v>
      </c>
      <c r="C660" s="17">
        <v>1032</v>
      </c>
      <c r="D660" s="18" t="s">
        <v>15</v>
      </c>
      <c r="E660" s="57">
        <v>1600</v>
      </c>
      <c r="F660" s="20">
        <v>0</v>
      </c>
      <c r="G660" s="21">
        <f t="shared" si="92"/>
        <v>1600</v>
      </c>
      <c r="H660" s="22">
        <v>0.3</v>
      </c>
      <c r="I660" s="23">
        <f t="shared" si="93"/>
        <v>2080</v>
      </c>
      <c r="J660">
        <f t="shared" si="94"/>
        <v>6053</v>
      </c>
      <c r="K660" t="str">
        <f t="shared" si="95"/>
        <v>LISTA1</v>
      </c>
      <c r="L660">
        <f t="shared" si="96"/>
        <v>2080</v>
      </c>
    </row>
    <row r="661" spans="1:12">
      <c r="A661" s="15">
        <v>6054</v>
      </c>
      <c r="B661" s="16" t="s">
        <v>606</v>
      </c>
      <c r="C661" s="17">
        <v>1032</v>
      </c>
      <c r="D661" s="18" t="s">
        <v>15</v>
      </c>
      <c r="E661" s="57">
        <v>1500</v>
      </c>
      <c r="F661" s="20">
        <v>0</v>
      </c>
      <c r="G661" s="21">
        <f t="shared" si="92"/>
        <v>1500</v>
      </c>
      <c r="H661" s="22">
        <v>0.3</v>
      </c>
      <c r="I661" s="23">
        <f t="shared" si="93"/>
        <v>1950</v>
      </c>
      <c r="J661">
        <f t="shared" si="94"/>
        <v>6054</v>
      </c>
      <c r="K661" t="str">
        <f t="shared" si="95"/>
        <v>LISTA1</v>
      </c>
      <c r="L661">
        <f t="shared" si="96"/>
        <v>1950</v>
      </c>
    </row>
    <row r="662" spans="1:12">
      <c r="A662" s="15">
        <v>6055</v>
      </c>
      <c r="B662" s="16" t="s">
        <v>608</v>
      </c>
      <c r="C662" s="17">
        <v>1032</v>
      </c>
      <c r="D662" s="18" t="s">
        <v>15</v>
      </c>
      <c r="E662" s="57">
        <v>1050</v>
      </c>
      <c r="F662" s="20">
        <v>0</v>
      </c>
      <c r="G662" s="21">
        <f t="shared" si="92"/>
        <v>1050</v>
      </c>
      <c r="H662" s="22">
        <v>0.3</v>
      </c>
      <c r="I662" s="23">
        <f t="shared" si="93"/>
        <v>1365</v>
      </c>
      <c r="J662">
        <f t="shared" si="94"/>
        <v>6055</v>
      </c>
      <c r="K662" t="str">
        <f t="shared" si="95"/>
        <v>LISTA1</v>
      </c>
      <c r="L662">
        <f t="shared" si="96"/>
        <v>1365</v>
      </c>
    </row>
    <row r="663" spans="1:12">
      <c r="A663" s="15">
        <v>6056</v>
      </c>
      <c r="B663" s="16" t="s">
        <v>607</v>
      </c>
      <c r="C663" s="17">
        <v>1032</v>
      </c>
      <c r="D663" s="18" t="s">
        <v>15</v>
      </c>
      <c r="E663" s="57">
        <v>800</v>
      </c>
      <c r="F663" s="20">
        <v>0</v>
      </c>
      <c r="G663" s="21">
        <f t="shared" si="92"/>
        <v>800</v>
      </c>
      <c r="H663" s="22">
        <v>0.313</v>
      </c>
      <c r="I663" s="23">
        <f t="shared" si="93"/>
        <v>1050</v>
      </c>
      <c r="J663">
        <f t="shared" si="94"/>
        <v>6056</v>
      </c>
      <c r="K663" t="str">
        <f t="shared" si="95"/>
        <v>LISTA1</v>
      </c>
      <c r="L663">
        <f t="shared" si="96"/>
        <v>1050</v>
      </c>
    </row>
    <row r="664" spans="1:12">
      <c r="A664" s="15">
        <v>6057</v>
      </c>
      <c r="B664" s="16" t="s">
        <v>609</v>
      </c>
      <c r="C664" s="17">
        <v>1032</v>
      </c>
      <c r="D664" s="18" t="s">
        <v>15</v>
      </c>
      <c r="E664" s="57">
        <v>1080</v>
      </c>
      <c r="F664" s="20">
        <v>0</v>
      </c>
      <c r="G664" s="21">
        <f t="shared" si="92"/>
        <v>1080</v>
      </c>
      <c r="H664" s="22">
        <v>0.3</v>
      </c>
      <c r="I664" s="23">
        <f t="shared" si="93"/>
        <v>1404</v>
      </c>
      <c r="J664">
        <f t="shared" si="94"/>
        <v>6057</v>
      </c>
      <c r="K664" t="str">
        <f t="shared" si="95"/>
        <v>LISTA1</v>
      </c>
      <c r="L664">
        <f t="shared" si="96"/>
        <v>1404</v>
      </c>
    </row>
    <row r="665" spans="1:12">
      <c r="A665" s="15">
        <v>6058</v>
      </c>
      <c r="B665" s="16" t="s">
        <v>610</v>
      </c>
      <c r="C665" s="17">
        <v>1032</v>
      </c>
      <c r="D665" s="18" t="s">
        <v>15</v>
      </c>
      <c r="E665" s="57">
        <v>2700</v>
      </c>
      <c r="F665" s="20">
        <v>0</v>
      </c>
      <c r="G665" s="21">
        <f t="shared" si="92"/>
        <v>2700</v>
      </c>
      <c r="H665" s="22">
        <v>0.3</v>
      </c>
      <c r="I665" s="23">
        <f t="shared" si="93"/>
        <v>3510</v>
      </c>
      <c r="J665">
        <f t="shared" si="94"/>
        <v>6058</v>
      </c>
      <c r="K665" t="str">
        <f t="shared" si="95"/>
        <v>LISTA1</v>
      </c>
      <c r="L665">
        <f t="shared" si="96"/>
        <v>3510</v>
      </c>
    </row>
    <row r="666" spans="1:12">
      <c r="A666" s="15">
        <v>6059</v>
      </c>
      <c r="B666" s="16" t="s">
        <v>612</v>
      </c>
      <c r="C666" s="17">
        <v>1032</v>
      </c>
      <c r="D666" s="18" t="s">
        <v>15</v>
      </c>
      <c r="E666" s="57">
        <v>6000</v>
      </c>
      <c r="F666" s="20">
        <v>0</v>
      </c>
      <c r="G666" s="21">
        <f t="shared" si="92"/>
        <v>6000</v>
      </c>
      <c r="H666" s="22">
        <v>0.3</v>
      </c>
      <c r="I666" s="23">
        <f t="shared" si="93"/>
        <v>7800</v>
      </c>
      <c r="J666">
        <f t="shared" si="94"/>
        <v>6059</v>
      </c>
      <c r="K666" t="str">
        <f t="shared" si="95"/>
        <v>LISTA1</v>
      </c>
      <c r="L666">
        <f t="shared" si="96"/>
        <v>7800</v>
      </c>
    </row>
    <row r="667" spans="1:12">
      <c r="A667" s="15">
        <v>6060</v>
      </c>
      <c r="B667" s="16" t="s">
        <v>611</v>
      </c>
      <c r="C667" s="17">
        <v>1032</v>
      </c>
      <c r="D667" s="18" t="s">
        <v>15</v>
      </c>
      <c r="E667" s="57">
        <v>5000</v>
      </c>
      <c r="F667" s="20">
        <v>0</v>
      </c>
      <c r="G667" s="21">
        <f t="shared" si="92"/>
        <v>5000</v>
      </c>
      <c r="H667" s="22">
        <v>0.3</v>
      </c>
      <c r="I667" s="23">
        <f t="shared" si="93"/>
        <v>6500</v>
      </c>
      <c r="J667">
        <f t="shared" si="94"/>
        <v>6060</v>
      </c>
      <c r="K667" t="str">
        <f t="shared" si="95"/>
        <v>LISTA1</v>
      </c>
      <c r="L667">
        <f t="shared" si="96"/>
        <v>6500</v>
      </c>
    </row>
    <row r="668" spans="1:12">
      <c r="A668" s="15">
        <v>6061</v>
      </c>
      <c r="B668" s="16" t="s">
        <v>613</v>
      </c>
      <c r="C668" s="17">
        <v>1032</v>
      </c>
      <c r="D668" s="18" t="s">
        <v>15</v>
      </c>
      <c r="E668" s="57">
        <v>2000</v>
      </c>
      <c r="F668" s="20">
        <v>0</v>
      </c>
      <c r="G668" s="21">
        <f t="shared" si="92"/>
        <v>2000</v>
      </c>
      <c r="H668" s="22">
        <v>0.3</v>
      </c>
      <c r="I668" s="23">
        <f t="shared" si="93"/>
        <v>2600</v>
      </c>
      <c r="J668">
        <f t="shared" si="94"/>
        <v>6061</v>
      </c>
      <c r="K668" t="str">
        <f t="shared" si="95"/>
        <v>LISTA1</v>
      </c>
      <c r="L668">
        <f t="shared" si="96"/>
        <v>2600</v>
      </c>
    </row>
    <row r="669" spans="1:12">
      <c r="A669" s="15">
        <v>6062</v>
      </c>
      <c r="B669" s="16" t="s">
        <v>614</v>
      </c>
      <c r="C669" s="17">
        <v>1032</v>
      </c>
      <c r="D669" s="18" t="s">
        <v>15</v>
      </c>
      <c r="E669" s="57">
        <v>1500</v>
      </c>
      <c r="F669" s="20">
        <v>0</v>
      </c>
      <c r="G669" s="21">
        <f t="shared" si="92"/>
        <v>1500</v>
      </c>
      <c r="H669" s="22">
        <v>0.66600000000000004</v>
      </c>
      <c r="I669" s="23">
        <f t="shared" si="93"/>
        <v>2499</v>
      </c>
      <c r="J669">
        <f t="shared" si="94"/>
        <v>6062</v>
      </c>
      <c r="K669" t="str">
        <f t="shared" si="95"/>
        <v>LISTA1</v>
      </c>
      <c r="L669">
        <f t="shared" si="96"/>
        <v>2499</v>
      </c>
    </row>
    <row r="670" spans="1:12">
      <c r="A670" s="15">
        <v>6063</v>
      </c>
      <c r="B670" s="16" t="s">
        <v>615</v>
      </c>
      <c r="C670" s="17">
        <v>1032</v>
      </c>
      <c r="D670" s="18" t="s">
        <v>15</v>
      </c>
      <c r="E670" s="57">
        <v>3000</v>
      </c>
      <c r="F670" s="20">
        <v>0</v>
      </c>
      <c r="G670" s="21">
        <f t="shared" si="92"/>
        <v>3000</v>
      </c>
      <c r="H670" s="22">
        <v>0.4</v>
      </c>
      <c r="I670" s="23">
        <f t="shared" si="93"/>
        <v>4200</v>
      </c>
      <c r="J670">
        <f t="shared" si="94"/>
        <v>6063</v>
      </c>
      <c r="K670" t="str">
        <f t="shared" si="95"/>
        <v>LISTA1</v>
      </c>
      <c r="L670">
        <f t="shared" si="96"/>
        <v>4200</v>
      </c>
    </row>
    <row r="671" spans="1:12">
      <c r="A671" s="15">
        <v>6064</v>
      </c>
      <c r="B671" s="16" t="s">
        <v>616</v>
      </c>
      <c r="C671" s="17">
        <v>1032</v>
      </c>
      <c r="D671" s="18" t="s">
        <v>15</v>
      </c>
      <c r="E671" s="57">
        <v>4500</v>
      </c>
      <c r="F671" s="20">
        <v>0</v>
      </c>
      <c r="G671" s="21">
        <f t="shared" ref="G671:G702" si="97">E671*(1-F671)</f>
        <v>4500</v>
      </c>
      <c r="H671" s="22">
        <v>0.2</v>
      </c>
      <c r="I671" s="23">
        <f t="shared" ref="I671:I702" si="98">+ROUND((G671*H671)+G671,0)</f>
        <v>5400</v>
      </c>
      <c r="J671">
        <f t="shared" si="94"/>
        <v>6064</v>
      </c>
      <c r="K671" t="str">
        <f t="shared" si="95"/>
        <v>LISTA1</v>
      </c>
      <c r="L671">
        <f t="shared" si="96"/>
        <v>5400</v>
      </c>
    </row>
    <row r="672" spans="1:12">
      <c r="A672" s="15">
        <v>6065</v>
      </c>
      <c r="B672" s="16" t="s">
        <v>630</v>
      </c>
      <c r="C672" s="17">
        <v>1032</v>
      </c>
      <c r="D672" s="18" t="s">
        <v>15</v>
      </c>
      <c r="E672" s="57">
        <v>1950</v>
      </c>
      <c r="F672" s="20">
        <v>0</v>
      </c>
      <c r="G672" s="21">
        <f t="shared" si="97"/>
        <v>1950</v>
      </c>
      <c r="H672" s="22">
        <v>0.49099999999999999</v>
      </c>
      <c r="I672" s="23">
        <f t="shared" si="98"/>
        <v>2907</v>
      </c>
      <c r="J672">
        <f t="shared" si="94"/>
        <v>6065</v>
      </c>
      <c r="K672" t="str">
        <f t="shared" si="95"/>
        <v>LISTA1</v>
      </c>
      <c r="L672">
        <f t="shared" si="96"/>
        <v>2907</v>
      </c>
    </row>
    <row r="673" spans="1:12">
      <c r="A673" s="15">
        <v>6066</v>
      </c>
      <c r="B673" s="16" t="s">
        <v>617</v>
      </c>
      <c r="C673" s="17">
        <v>1032</v>
      </c>
      <c r="D673" s="18" t="s">
        <v>15</v>
      </c>
      <c r="E673" s="57">
        <v>1400</v>
      </c>
      <c r="F673" s="20">
        <v>0</v>
      </c>
      <c r="G673" s="21">
        <f t="shared" si="97"/>
        <v>1400</v>
      </c>
      <c r="H673" s="22">
        <v>0</v>
      </c>
      <c r="I673" s="23">
        <v>1999</v>
      </c>
      <c r="J673">
        <f t="shared" si="94"/>
        <v>6066</v>
      </c>
      <c r="K673" t="str">
        <f t="shared" si="95"/>
        <v>LISTA1</v>
      </c>
      <c r="L673">
        <f t="shared" si="96"/>
        <v>1999</v>
      </c>
    </row>
    <row r="674" spans="1:12">
      <c r="A674" s="15">
        <v>6067</v>
      </c>
      <c r="B674" s="16" t="s">
        <v>618</v>
      </c>
      <c r="C674" s="17">
        <v>1032</v>
      </c>
      <c r="D674" s="18" t="s">
        <v>15</v>
      </c>
      <c r="E674" s="57">
        <v>5000</v>
      </c>
      <c r="F674" s="20">
        <v>0</v>
      </c>
      <c r="G674" s="21">
        <f t="shared" si="97"/>
        <v>5000</v>
      </c>
      <c r="H674" s="22">
        <v>0.3</v>
      </c>
      <c r="I674" s="23">
        <f t="shared" si="98"/>
        <v>6500</v>
      </c>
      <c r="J674">
        <f t="shared" si="94"/>
        <v>6067</v>
      </c>
      <c r="K674" t="str">
        <f t="shared" si="95"/>
        <v>LISTA1</v>
      </c>
      <c r="L674">
        <f t="shared" si="96"/>
        <v>6500</v>
      </c>
    </row>
    <row r="675" spans="1:12">
      <c r="A675" s="15">
        <v>6068</v>
      </c>
      <c r="B675" s="16" t="s">
        <v>619</v>
      </c>
      <c r="C675" s="17">
        <v>1032</v>
      </c>
      <c r="D675" s="18" t="s">
        <v>15</v>
      </c>
      <c r="E675" s="57">
        <v>1900</v>
      </c>
      <c r="F675" s="20">
        <v>0</v>
      </c>
      <c r="G675" s="21">
        <f t="shared" si="97"/>
        <v>1900</v>
      </c>
      <c r="H675" s="22">
        <v>0.316</v>
      </c>
      <c r="I675" s="23">
        <f t="shared" si="98"/>
        <v>2500</v>
      </c>
      <c r="J675">
        <f t="shared" si="94"/>
        <v>6068</v>
      </c>
      <c r="K675" t="str">
        <f t="shared" si="95"/>
        <v>LISTA1</v>
      </c>
      <c r="L675">
        <f t="shared" si="96"/>
        <v>2500</v>
      </c>
    </row>
    <row r="676" spans="1:12">
      <c r="A676" s="15">
        <v>6069</v>
      </c>
      <c r="B676" s="16" t="s">
        <v>620</v>
      </c>
      <c r="C676" s="17">
        <v>1032</v>
      </c>
      <c r="D676" s="18" t="s">
        <v>15</v>
      </c>
      <c r="E676" s="57">
        <v>3800</v>
      </c>
      <c r="F676" s="20">
        <v>0</v>
      </c>
      <c r="G676" s="21">
        <f t="shared" si="97"/>
        <v>3800</v>
      </c>
      <c r="H676" s="22">
        <v>0.31540000000000001</v>
      </c>
      <c r="I676" s="23">
        <f t="shared" si="98"/>
        <v>4999</v>
      </c>
      <c r="J676">
        <f t="shared" si="94"/>
        <v>6069</v>
      </c>
      <c r="K676" t="str">
        <f t="shared" si="95"/>
        <v>LISTA1</v>
      </c>
      <c r="L676">
        <f t="shared" si="96"/>
        <v>4999</v>
      </c>
    </row>
    <row r="677" spans="1:12">
      <c r="A677" s="15">
        <v>6070</v>
      </c>
      <c r="B677" s="16" t="s">
        <v>621</v>
      </c>
      <c r="C677" s="17">
        <v>1032</v>
      </c>
      <c r="D677" s="18" t="s">
        <v>15</v>
      </c>
      <c r="E677" s="57">
        <v>700</v>
      </c>
      <c r="F677" s="20">
        <v>0</v>
      </c>
      <c r="G677" s="21">
        <f t="shared" si="97"/>
        <v>700</v>
      </c>
      <c r="H677" s="22">
        <v>0.4</v>
      </c>
      <c r="I677" s="23">
        <f t="shared" si="98"/>
        <v>980</v>
      </c>
      <c r="J677">
        <f t="shared" si="94"/>
        <v>6070</v>
      </c>
      <c r="K677" t="str">
        <f t="shared" si="95"/>
        <v>LISTA1</v>
      </c>
      <c r="L677">
        <f t="shared" si="96"/>
        <v>980</v>
      </c>
    </row>
    <row r="678" spans="1:12">
      <c r="A678" s="15">
        <v>6071</v>
      </c>
      <c r="B678" s="16" t="s">
        <v>622</v>
      </c>
      <c r="C678" s="17">
        <v>1032</v>
      </c>
      <c r="D678" s="18" t="s">
        <v>15</v>
      </c>
      <c r="E678" s="57">
        <v>1100</v>
      </c>
      <c r="F678" s="20">
        <v>0</v>
      </c>
      <c r="G678" s="21">
        <f t="shared" si="97"/>
        <v>1100</v>
      </c>
      <c r="H678" s="22">
        <v>0</v>
      </c>
      <c r="I678" s="23">
        <f t="shared" si="98"/>
        <v>1100</v>
      </c>
      <c r="J678">
        <f t="shared" si="94"/>
        <v>6071</v>
      </c>
      <c r="K678" t="str">
        <f t="shared" si="95"/>
        <v>LISTA1</v>
      </c>
      <c r="L678">
        <f t="shared" si="96"/>
        <v>1100</v>
      </c>
    </row>
    <row r="679" spans="1:12">
      <c r="A679" s="15">
        <v>6072</v>
      </c>
      <c r="B679" s="16" t="s">
        <v>623</v>
      </c>
      <c r="C679" s="17">
        <v>1032</v>
      </c>
      <c r="D679" s="18" t="s">
        <v>15</v>
      </c>
      <c r="E679" s="57">
        <v>1300</v>
      </c>
      <c r="F679" s="20">
        <v>0</v>
      </c>
      <c r="G679" s="21">
        <f t="shared" si="97"/>
        <v>1300</v>
      </c>
      <c r="H679" s="22">
        <v>0.54</v>
      </c>
      <c r="I679" s="23">
        <f t="shared" si="98"/>
        <v>2002</v>
      </c>
      <c r="J679">
        <f t="shared" si="94"/>
        <v>6072</v>
      </c>
      <c r="K679" t="str">
        <f t="shared" si="95"/>
        <v>LISTA1</v>
      </c>
      <c r="L679">
        <f t="shared" si="96"/>
        <v>2002</v>
      </c>
    </row>
    <row r="680" spans="1:12">
      <c r="A680" s="15">
        <v>6073</v>
      </c>
      <c r="B680" s="16" t="s">
        <v>624</v>
      </c>
      <c r="C680" s="17">
        <v>1032</v>
      </c>
      <c r="D680" s="18" t="s">
        <v>15</v>
      </c>
      <c r="E680" s="57">
        <v>1700</v>
      </c>
      <c r="F680" s="20">
        <v>0</v>
      </c>
      <c r="G680" s="21">
        <f t="shared" si="97"/>
        <v>1700</v>
      </c>
      <c r="H680" s="22">
        <v>0.4</v>
      </c>
      <c r="I680" s="23">
        <f t="shared" si="98"/>
        <v>2380</v>
      </c>
      <c r="J680">
        <f t="shared" si="94"/>
        <v>6073</v>
      </c>
      <c r="K680" t="str">
        <f t="shared" si="95"/>
        <v>LISTA1</v>
      </c>
      <c r="L680">
        <f t="shared" si="96"/>
        <v>2380</v>
      </c>
    </row>
    <row r="681" spans="1:12">
      <c r="A681" s="15">
        <v>6074</v>
      </c>
      <c r="B681" s="16" t="s">
        <v>625</v>
      </c>
      <c r="C681" s="17">
        <v>1032</v>
      </c>
      <c r="D681" s="18" t="s">
        <v>15</v>
      </c>
      <c r="E681" s="57">
        <v>1400</v>
      </c>
      <c r="F681" s="20">
        <v>0</v>
      </c>
      <c r="G681" s="21">
        <f t="shared" si="97"/>
        <v>1400</v>
      </c>
      <c r="H681" s="22">
        <v>0.4</v>
      </c>
      <c r="I681" s="23">
        <f t="shared" si="98"/>
        <v>1960</v>
      </c>
      <c r="J681">
        <f t="shared" si="94"/>
        <v>6074</v>
      </c>
      <c r="K681" t="str">
        <f t="shared" si="95"/>
        <v>LISTA1</v>
      </c>
      <c r="L681">
        <f t="shared" si="96"/>
        <v>1960</v>
      </c>
    </row>
    <row r="682" spans="1:12">
      <c r="A682" s="15">
        <v>6075</v>
      </c>
      <c r="B682" s="16" t="s">
        <v>626</v>
      </c>
      <c r="C682" s="17">
        <v>1032</v>
      </c>
      <c r="D682" s="18" t="s">
        <v>15</v>
      </c>
      <c r="E682" s="57">
        <v>1300</v>
      </c>
      <c r="F682" s="20">
        <v>0</v>
      </c>
      <c r="G682" s="21">
        <f t="shared" si="97"/>
        <v>1300</v>
      </c>
      <c r="H682" s="22">
        <v>0.4</v>
      </c>
      <c r="I682" s="23">
        <f t="shared" si="98"/>
        <v>1820</v>
      </c>
      <c r="J682">
        <f t="shared" si="94"/>
        <v>6075</v>
      </c>
      <c r="K682" t="str">
        <f t="shared" si="95"/>
        <v>LISTA1</v>
      </c>
      <c r="L682">
        <f t="shared" si="96"/>
        <v>1820</v>
      </c>
    </row>
    <row r="683" spans="1:12">
      <c r="A683" s="15">
        <v>6076</v>
      </c>
      <c r="B683" s="16" t="s">
        <v>627</v>
      </c>
      <c r="C683" s="17">
        <v>1032</v>
      </c>
      <c r="D683" s="18" t="s">
        <v>15</v>
      </c>
      <c r="E683" s="57">
        <v>1700</v>
      </c>
      <c r="F683" s="20">
        <v>0</v>
      </c>
      <c r="G683" s="21">
        <f t="shared" si="97"/>
        <v>1700</v>
      </c>
      <c r="H683" s="22">
        <v>0.3</v>
      </c>
      <c r="I683" s="23">
        <f t="shared" si="98"/>
        <v>2210</v>
      </c>
      <c r="J683">
        <f t="shared" si="94"/>
        <v>6076</v>
      </c>
      <c r="K683" t="str">
        <f t="shared" si="95"/>
        <v>LISTA1</v>
      </c>
      <c r="L683">
        <f t="shared" si="96"/>
        <v>2210</v>
      </c>
    </row>
    <row r="684" spans="1:12">
      <c r="A684" s="15">
        <v>6077</v>
      </c>
      <c r="B684" s="16" t="s">
        <v>628</v>
      </c>
      <c r="C684" s="17">
        <v>1032</v>
      </c>
      <c r="D684" s="18" t="s">
        <v>15</v>
      </c>
      <c r="E684" s="57">
        <v>1350</v>
      </c>
      <c r="F684" s="20">
        <v>0</v>
      </c>
      <c r="G684" s="21">
        <f t="shared" si="97"/>
        <v>1350</v>
      </c>
      <c r="H684" s="22">
        <v>0.41099999999999998</v>
      </c>
      <c r="I684" s="23">
        <f t="shared" si="98"/>
        <v>1905</v>
      </c>
      <c r="J684">
        <f t="shared" si="94"/>
        <v>6077</v>
      </c>
      <c r="K684" t="str">
        <f t="shared" si="95"/>
        <v>LISTA1</v>
      </c>
      <c r="L684">
        <f t="shared" si="96"/>
        <v>1905</v>
      </c>
    </row>
    <row r="685" spans="1:12">
      <c r="A685" s="15">
        <v>6078</v>
      </c>
      <c r="B685" s="16" t="s">
        <v>629</v>
      </c>
      <c r="C685" s="17">
        <v>1032</v>
      </c>
      <c r="D685" s="18" t="s">
        <v>15</v>
      </c>
      <c r="E685" s="57">
        <v>1500</v>
      </c>
      <c r="F685" s="20">
        <v>0</v>
      </c>
      <c r="G685" s="21">
        <f t="shared" si="97"/>
        <v>1500</v>
      </c>
      <c r="H685" s="22">
        <v>0.4</v>
      </c>
      <c r="I685" s="23">
        <f t="shared" si="98"/>
        <v>2100</v>
      </c>
      <c r="J685">
        <f t="shared" si="94"/>
        <v>6078</v>
      </c>
      <c r="K685" t="str">
        <f t="shared" si="95"/>
        <v>LISTA1</v>
      </c>
      <c r="L685">
        <f t="shared" si="96"/>
        <v>2100</v>
      </c>
    </row>
    <row r="686" spans="1:12">
      <c r="A686" s="15">
        <v>6079</v>
      </c>
      <c r="B686" s="16" t="s">
        <v>631</v>
      </c>
      <c r="C686" s="17">
        <v>1032</v>
      </c>
      <c r="D686" s="18" t="s">
        <v>15</v>
      </c>
      <c r="E686" s="57">
        <v>1359</v>
      </c>
      <c r="F686" s="20">
        <v>0</v>
      </c>
      <c r="G686" s="21">
        <f t="shared" si="97"/>
        <v>1359</v>
      </c>
      <c r="H686" s="22">
        <v>0.36499999999999999</v>
      </c>
      <c r="I686" s="23">
        <f t="shared" si="98"/>
        <v>1855</v>
      </c>
      <c r="J686">
        <f t="shared" si="94"/>
        <v>6079</v>
      </c>
      <c r="K686" t="str">
        <f t="shared" si="95"/>
        <v>LISTA1</v>
      </c>
      <c r="L686">
        <f t="shared" si="96"/>
        <v>1855</v>
      </c>
    </row>
    <row r="687" spans="1:12">
      <c r="A687" s="15">
        <v>6080</v>
      </c>
      <c r="B687" s="16" t="s">
        <v>632</v>
      </c>
      <c r="C687" s="17">
        <v>1032</v>
      </c>
      <c r="D687" s="18" t="s">
        <v>15</v>
      </c>
      <c r="E687" s="57">
        <v>8000</v>
      </c>
      <c r="F687" s="20">
        <v>0</v>
      </c>
      <c r="G687" s="21">
        <f t="shared" si="97"/>
        <v>8000</v>
      </c>
      <c r="H687" s="22">
        <v>0.3</v>
      </c>
      <c r="I687" s="23">
        <f t="shared" si="98"/>
        <v>10400</v>
      </c>
      <c r="J687">
        <f t="shared" si="94"/>
        <v>6080</v>
      </c>
      <c r="K687" t="str">
        <f t="shared" si="95"/>
        <v>LISTA1</v>
      </c>
      <c r="L687">
        <f t="shared" si="96"/>
        <v>10400</v>
      </c>
    </row>
    <row r="688" spans="1:12">
      <c r="A688" s="15">
        <v>6081</v>
      </c>
      <c r="B688" s="16" t="s">
        <v>633</v>
      </c>
      <c r="C688" s="17">
        <v>1032</v>
      </c>
      <c r="D688" s="18" t="s">
        <v>15</v>
      </c>
      <c r="E688" s="57">
        <v>8000</v>
      </c>
      <c r="F688" s="20">
        <v>0</v>
      </c>
      <c r="G688" s="21">
        <f t="shared" si="97"/>
        <v>8000</v>
      </c>
      <c r="H688" s="22">
        <v>0.3</v>
      </c>
      <c r="I688" s="23">
        <f t="shared" si="98"/>
        <v>10400</v>
      </c>
      <c r="J688">
        <f t="shared" si="94"/>
        <v>6081</v>
      </c>
      <c r="K688" t="str">
        <f t="shared" si="95"/>
        <v>LISTA1</v>
      </c>
      <c r="L688">
        <f t="shared" si="96"/>
        <v>10400</v>
      </c>
    </row>
    <row r="689" spans="1:12">
      <c r="A689" s="15">
        <v>6082</v>
      </c>
      <c r="B689" s="16" t="s">
        <v>634</v>
      </c>
      <c r="C689" s="17">
        <v>1032</v>
      </c>
      <c r="D689" s="18" t="s">
        <v>15</v>
      </c>
      <c r="E689" s="57">
        <v>1700</v>
      </c>
      <c r="F689" s="20">
        <v>0</v>
      </c>
      <c r="G689" s="21">
        <f t="shared" si="97"/>
        <v>1700</v>
      </c>
      <c r="H689" s="22">
        <v>0.3</v>
      </c>
      <c r="I689" s="23">
        <f t="shared" si="98"/>
        <v>2210</v>
      </c>
      <c r="J689">
        <f t="shared" si="94"/>
        <v>6082</v>
      </c>
      <c r="K689" t="str">
        <f t="shared" si="95"/>
        <v>LISTA1</v>
      </c>
      <c r="L689">
        <f t="shared" si="96"/>
        <v>2210</v>
      </c>
    </row>
    <row r="690" spans="1:12">
      <c r="A690" s="15">
        <v>6083</v>
      </c>
      <c r="B690" s="16" t="s">
        <v>635</v>
      </c>
      <c r="C690" s="17">
        <v>1032</v>
      </c>
      <c r="D690" s="18" t="s">
        <v>15</v>
      </c>
      <c r="E690" s="57">
        <v>2474</v>
      </c>
      <c r="F690" s="20">
        <v>0</v>
      </c>
      <c r="G690" s="21">
        <f t="shared" si="97"/>
        <v>2474</v>
      </c>
      <c r="H690" s="22">
        <v>0.29299999999999998</v>
      </c>
      <c r="I690" s="23">
        <f t="shared" si="98"/>
        <v>3199</v>
      </c>
      <c r="J690">
        <f t="shared" si="94"/>
        <v>6083</v>
      </c>
      <c r="K690" t="str">
        <f t="shared" si="95"/>
        <v>LISTA1</v>
      </c>
      <c r="L690">
        <f t="shared" si="96"/>
        <v>3199</v>
      </c>
    </row>
    <row r="691" spans="1:12">
      <c r="A691" s="15">
        <v>6084</v>
      </c>
      <c r="B691" s="16" t="s">
        <v>636</v>
      </c>
      <c r="C691" s="17">
        <v>1032</v>
      </c>
      <c r="D691" s="18" t="s">
        <v>15</v>
      </c>
      <c r="E691" s="57">
        <v>2000</v>
      </c>
      <c r="F691" s="20">
        <v>0</v>
      </c>
      <c r="G691" s="21">
        <f t="shared" si="97"/>
        <v>2000</v>
      </c>
      <c r="H691" s="22">
        <v>0.3</v>
      </c>
      <c r="I691" s="23">
        <f t="shared" si="98"/>
        <v>2600</v>
      </c>
      <c r="J691">
        <f t="shared" si="94"/>
        <v>6084</v>
      </c>
      <c r="K691" t="str">
        <f t="shared" si="95"/>
        <v>LISTA1</v>
      </c>
      <c r="L691">
        <f t="shared" si="96"/>
        <v>2600</v>
      </c>
    </row>
    <row r="692" spans="1:12">
      <c r="A692" s="15">
        <v>6085</v>
      </c>
      <c r="B692" s="16" t="s">
        <v>637</v>
      </c>
      <c r="C692" s="17">
        <v>1032</v>
      </c>
      <c r="D692" s="18" t="s">
        <v>15</v>
      </c>
      <c r="E692" s="57">
        <v>3100</v>
      </c>
      <c r="F692" s="20">
        <v>0</v>
      </c>
      <c r="G692" s="21">
        <f t="shared" si="97"/>
        <v>3100</v>
      </c>
      <c r="H692" s="22">
        <v>0.3</v>
      </c>
      <c r="I692" s="23">
        <f t="shared" si="98"/>
        <v>4030</v>
      </c>
      <c r="J692">
        <f t="shared" si="94"/>
        <v>6085</v>
      </c>
      <c r="K692" t="str">
        <f t="shared" si="95"/>
        <v>LISTA1</v>
      </c>
      <c r="L692">
        <f t="shared" si="96"/>
        <v>4030</v>
      </c>
    </row>
    <row r="693" spans="1:12">
      <c r="A693" s="15">
        <v>6086</v>
      </c>
      <c r="B693" s="16" t="s">
        <v>638</v>
      </c>
      <c r="C693" s="17">
        <v>1032</v>
      </c>
      <c r="D693" s="18" t="s">
        <v>15</v>
      </c>
      <c r="E693" s="57">
        <v>2000</v>
      </c>
      <c r="F693" s="20">
        <v>0</v>
      </c>
      <c r="G693" s="21">
        <f t="shared" si="97"/>
        <v>2000</v>
      </c>
      <c r="H693" s="22">
        <v>0.3</v>
      </c>
      <c r="I693" s="23">
        <f t="shared" si="98"/>
        <v>2600</v>
      </c>
      <c r="J693">
        <f t="shared" si="94"/>
        <v>6086</v>
      </c>
      <c r="K693" t="str">
        <f t="shared" si="95"/>
        <v>LISTA1</v>
      </c>
      <c r="L693">
        <f t="shared" si="96"/>
        <v>2600</v>
      </c>
    </row>
    <row r="694" spans="1:12">
      <c r="A694" s="15">
        <v>6087</v>
      </c>
      <c r="B694" s="16" t="s">
        <v>639</v>
      </c>
      <c r="C694" s="17">
        <v>1032</v>
      </c>
      <c r="D694" s="18" t="s">
        <v>15</v>
      </c>
      <c r="E694" s="57">
        <v>2000</v>
      </c>
      <c r="F694" s="20">
        <v>0</v>
      </c>
      <c r="G694" s="21">
        <f t="shared" si="97"/>
        <v>2000</v>
      </c>
      <c r="H694" s="22">
        <v>0.3</v>
      </c>
      <c r="I694" s="23">
        <f t="shared" si="98"/>
        <v>2600</v>
      </c>
      <c r="J694">
        <f t="shared" si="94"/>
        <v>6087</v>
      </c>
      <c r="K694" t="str">
        <f t="shared" si="95"/>
        <v>LISTA1</v>
      </c>
      <c r="L694">
        <f t="shared" si="96"/>
        <v>2600</v>
      </c>
    </row>
    <row r="695" spans="1:12">
      <c r="A695" s="15">
        <v>6088</v>
      </c>
      <c r="B695" s="16" t="s">
        <v>641</v>
      </c>
      <c r="C695" s="17">
        <v>1032</v>
      </c>
      <c r="D695" s="18" t="s">
        <v>15</v>
      </c>
      <c r="E695" s="57">
        <v>1089</v>
      </c>
      <c r="F695" s="20">
        <v>0</v>
      </c>
      <c r="G695" s="21">
        <f t="shared" si="97"/>
        <v>1089</v>
      </c>
      <c r="H695" s="22">
        <v>0.37740000000000001</v>
      </c>
      <c r="I695" s="23">
        <f t="shared" si="98"/>
        <v>1500</v>
      </c>
      <c r="J695">
        <f t="shared" si="94"/>
        <v>6088</v>
      </c>
      <c r="K695" t="str">
        <f t="shared" si="95"/>
        <v>LISTA1</v>
      </c>
      <c r="L695">
        <f t="shared" si="96"/>
        <v>1500</v>
      </c>
    </row>
    <row r="696" spans="1:12">
      <c r="A696" s="15">
        <v>6089</v>
      </c>
      <c r="B696" s="16" t="s">
        <v>642</v>
      </c>
      <c r="C696" s="17">
        <v>1032</v>
      </c>
      <c r="D696" s="18" t="s">
        <v>15</v>
      </c>
      <c r="E696" s="57">
        <v>2178</v>
      </c>
      <c r="F696" s="20">
        <v>0</v>
      </c>
      <c r="G696" s="21">
        <f t="shared" si="97"/>
        <v>2178</v>
      </c>
      <c r="H696" s="22">
        <v>0.37740000000000001</v>
      </c>
      <c r="I696" s="23">
        <f t="shared" si="98"/>
        <v>3000</v>
      </c>
      <c r="J696">
        <f t="shared" si="94"/>
        <v>6089</v>
      </c>
      <c r="K696" t="str">
        <f t="shared" si="95"/>
        <v>LISTA1</v>
      </c>
      <c r="L696">
        <f t="shared" si="96"/>
        <v>3000</v>
      </c>
    </row>
    <row r="697" spans="1:12">
      <c r="A697" s="15">
        <v>6090</v>
      </c>
      <c r="B697" s="16" t="s">
        <v>644</v>
      </c>
      <c r="C697" s="17">
        <v>1032</v>
      </c>
      <c r="D697" s="18" t="s">
        <v>15</v>
      </c>
      <c r="E697" s="57">
        <v>3700</v>
      </c>
      <c r="F697" s="20">
        <v>0</v>
      </c>
      <c r="G697" s="21">
        <f t="shared" si="97"/>
        <v>3700</v>
      </c>
      <c r="H697" s="22">
        <v>0</v>
      </c>
      <c r="I697" s="23">
        <f t="shared" si="98"/>
        <v>3700</v>
      </c>
      <c r="J697">
        <f t="shared" si="94"/>
        <v>6090</v>
      </c>
      <c r="K697" t="str">
        <f t="shared" si="95"/>
        <v>LISTA1</v>
      </c>
      <c r="L697">
        <f t="shared" si="96"/>
        <v>3700</v>
      </c>
    </row>
    <row r="698" spans="1:12">
      <c r="A698" s="15"/>
      <c r="B698" s="16"/>
      <c r="C698" s="17">
        <v>1032</v>
      </c>
      <c r="D698" s="18" t="s">
        <v>15</v>
      </c>
      <c r="E698" s="57">
        <v>0</v>
      </c>
      <c r="F698" s="20">
        <v>0</v>
      </c>
      <c r="G698" s="21">
        <f t="shared" si="97"/>
        <v>0</v>
      </c>
      <c r="H698" s="22">
        <v>0</v>
      </c>
      <c r="I698" s="23">
        <f t="shared" si="98"/>
        <v>0</v>
      </c>
      <c r="J698" t="str">
        <f t="shared" si="94"/>
        <v/>
      </c>
      <c r="K698" t="str">
        <f t="shared" si="95"/>
        <v/>
      </c>
      <c r="L698" t="str">
        <f t="shared" si="96"/>
        <v/>
      </c>
    </row>
    <row r="699" spans="1:12">
      <c r="A699" s="15"/>
      <c r="B699" s="16"/>
      <c r="C699" s="17">
        <v>1032</v>
      </c>
      <c r="D699" s="18" t="s">
        <v>15</v>
      </c>
      <c r="E699" s="57">
        <v>0</v>
      </c>
      <c r="F699" s="20">
        <v>0</v>
      </c>
      <c r="G699" s="21">
        <f t="shared" si="97"/>
        <v>0</v>
      </c>
      <c r="H699" s="22">
        <v>0</v>
      </c>
      <c r="I699" s="23">
        <f t="shared" si="98"/>
        <v>0</v>
      </c>
      <c r="J699" t="str">
        <f t="shared" si="94"/>
        <v/>
      </c>
      <c r="K699" t="str">
        <f t="shared" si="95"/>
        <v/>
      </c>
      <c r="L699" t="str">
        <f t="shared" si="96"/>
        <v/>
      </c>
    </row>
    <row r="700" spans="1:12">
      <c r="A700" s="15"/>
      <c r="B700" s="16"/>
      <c r="C700" s="17">
        <v>1032</v>
      </c>
      <c r="D700" s="18" t="s">
        <v>15</v>
      </c>
      <c r="E700" s="57">
        <v>0</v>
      </c>
      <c r="F700" s="20">
        <v>0</v>
      </c>
      <c r="G700" s="21">
        <f t="shared" si="97"/>
        <v>0</v>
      </c>
      <c r="H700" s="22">
        <v>0</v>
      </c>
      <c r="I700" s="23">
        <f t="shared" si="98"/>
        <v>0</v>
      </c>
      <c r="J700" t="str">
        <f t="shared" si="94"/>
        <v/>
      </c>
      <c r="K700" t="str">
        <f t="shared" si="95"/>
        <v/>
      </c>
      <c r="L700" t="str">
        <f t="shared" si="96"/>
        <v/>
      </c>
    </row>
    <row r="701" spans="1:12">
      <c r="A701" s="15"/>
      <c r="B701" s="16"/>
      <c r="C701" s="17">
        <v>1032</v>
      </c>
      <c r="D701" s="18" t="s">
        <v>15</v>
      </c>
      <c r="E701" s="57">
        <v>0</v>
      </c>
      <c r="F701" s="20">
        <v>0</v>
      </c>
      <c r="G701" s="21">
        <f t="shared" si="97"/>
        <v>0</v>
      </c>
      <c r="H701" s="22">
        <v>0</v>
      </c>
      <c r="I701" s="23">
        <f t="shared" si="98"/>
        <v>0</v>
      </c>
      <c r="J701" t="str">
        <f t="shared" si="94"/>
        <v/>
      </c>
      <c r="K701" t="str">
        <f t="shared" si="95"/>
        <v/>
      </c>
      <c r="L701" t="str">
        <f t="shared" si="96"/>
        <v/>
      </c>
    </row>
    <row r="702" spans="1:12">
      <c r="A702" s="15"/>
      <c r="B702" s="16"/>
      <c r="C702" s="17">
        <v>1032</v>
      </c>
      <c r="D702" s="18" t="s">
        <v>15</v>
      </c>
      <c r="E702" s="57">
        <v>0</v>
      </c>
      <c r="F702" s="20">
        <v>0</v>
      </c>
      <c r="G702" s="21">
        <f t="shared" si="97"/>
        <v>0</v>
      </c>
      <c r="H702" s="22">
        <v>0</v>
      </c>
      <c r="I702" s="23">
        <f t="shared" si="98"/>
        <v>0</v>
      </c>
      <c r="J702" t="str">
        <f t="shared" si="94"/>
        <v/>
      </c>
      <c r="K702" t="str">
        <f t="shared" si="95"/>
        <v/>
      </c>
      <c r="L702" t="str">
        <f t="shared" si="96"/>
        <v/>
      </c>
    </row>
    <row r="703" spans="1:12">
      <c r="A703" s="15"/>
      <c r="B703" s="16"/>
      <c r="C703" s="17">
        <v>1032</v>
      </c>
      <c r="D703" s="18" t="s">
        <v>15</v>
      </c>
      <c r="E703" s="57">
        <v>0</v>
      </c>
      <c r="F703" s="20">
        <v>0</v>
      </c>
      <c r="G703" s="21">
        <f t="shared" ref="G703:G734" si="99">E703*(1-F703)</f>
        <v>0</v>
      </c>
      <c r="H703" s="22">
        <v>0</v>
      </c>
      <c r="I703" s="23">
        <f t="shared" ref="I703:I734" si="100">+ROUND((G703*H703)+G703,0)</f>
        <v>0</v>
      </c>
      <c r="J703" t="str">
        <f t="shared" si="94"/>
        <v/>
      </c>
      <c r="K703" t="str">
        <f t="shared" si="95"/>
        <v/>
      </c>
      <c r="L703" t="str">
        <f t="shared" si="96"/>
        <v/>
      </c>
    </row>
    <row r="704" spans="1:12">
      <c r="A704" s="15"/>
      <c r="B704" s="16"/>
      <c r="C704" s="17">
        <v>1032</v>
      </c>
      <c r="D704" s="18" t="s">
        <v>15</v>
      </c>
      <c r="E704" s="57">
        <v>0</v>
      </c>
      <c r="F704" s="20">
        <v>0</v>
      </c>
      <c r="G704" s="21">
        <f t="shared" si="99"/>
        <v>0</v>
      </c>
      <c r="H704" s="22">
        <v>0</v>
      </c>
      <c r="I704" s="23">
        <f t="shared" si="100"/>
        <v>0</v>
      </c>
      <c r="J704" t="str">
        <f t="shared" si="94"/>
        <v/>
      </c>
      <c r="K704" t="str">
        <f t="shared" si="95"/>
        <v/>
      </c>
      <c r="L704" t="str">
        <f t="shared" si="96"/>
        <v/>
      </c>
    </row>
    <row r="705" spans="1:12">
      <c r="A705" s="15"/>
      <c r="B705" s="16"/>
      <c r="C705" s="17">
        <v>1032</v>
      </c>
      <c r="D705" s="18" t="s">
        <v>15</v>
      </c>
      <c r="E705" s="57">
        <v>0</v>
      </c>
      <c r="F705" s="20">
        <v>0</v>
      </c>
      <c r="G705" s="21">
        <f t="shared" si="99"/>
        <v>0</v>
      </c>
      <c r="H705" s="22">
        <v>0</v>
      </c>
      <c r="I705" s="23">
        <f t="shared" si="100"/>
        <v>0</v>
      </c>
      <c r="J705" t="str">
        <f t="shared" si="94"/>
        <v/>
      </c>
      <c r="K705" t="str">
        <f t="shared" si="95"/>
        <v/>
      </c>
      <c r="L705" t="str">
        <f t="shared" si="96"/>
        <v/>
      </c>
    </row>
    <row r="706" spans="1:12">
      <c r="A706" s="15"/>
      <c r="B706" s="16"/>
      <c r="C706" s="17">
        <v>1032</v>
      </c>
      <c r="D706" s="18" t="s">
        <v>15</v>
      </c>
      <c r="E706" s="57">
        <v>0</v>
      </c>
      <c r="F706" s="20">
        <v>0</v>
      </c>
      <c r="G706" s="21">
        <f t="shared" si="99"/>
        <v>0</v>
      </c>
      <c r="H706" s="22">
        <v>0</v>
      </c>
      <c r="I706" s="23">
        <f t="shared" si="100"/>
        <v>0</v>
      </c>
      <c r="J706" t="str">
        <f t="shared" si="94"/>
        <v/>
      </c>
      <c r="K706" t="str">
        <f t="shared" si="95"/>
        <v/>
      </c>
      <c r="L706" t="str">
        <f t="shared" si="96"/>
        <v/>
      </c>
    </row>
    <row r="707" spans="1:12">
      <c r="A707" s="15"/>
      <c r="B707" s="16"/>
      <c r="C707" s="17">
        <v>1032</v>
      </c>
      <c r="D707" s="18" t="s">
        <v>15</v>
      </c>
      <c r="E707" s="57">
        <v>0</v>
      </c>
      <c r="F707" s="20">
        <v>0</v>
      </c>
      <c r="G707" s="21">
        <f t="shared" si="99"/>
        <v>0</v>
      </c>
      <c r="H707" s="22">
        <v>0</v>
      </c>
      <c r="I707" s="23">
        <f t="shared" si="100"/>
        <v>0</v>
      </c>
      <c r="J707" t="str">
        <f t="shared" si="94"/>
        <v/>
      </c>
      <c r="K707" t="str">
        <f t="shared" si="95"/>
        <v/>
      </c>
      <c r="L707" t="str">
        <f t="shared" si="96"/>
        <v/>
      </c>
    </row>
    <row r="708" spans="1:12">
      <c r="A708" s="15"/>
      <c r="B708" s="16"/>
      <c r="C708" s="17">
        <v>1032</v>
      </c>
      <c r="D708" s="18" t="s">
        <v>15</v>
      </c>
      <c r="E708" s="57">
        <v>0</v>
      </c>
      <c r="F708" s="20">
        <v>0</v>
      </c>
      <c r="G708" s="21">
        <f t="shared" si="99"/>
        <v>0</v>
      </c>
      <c r="H708" s="22">
        <v>0</v>
      </c>
      <c r="I708" s="23">
        <f t="shared" si="100"/>
        <v>0</v>
      </c>
      <c r="J708" t="str">
        <f t="shared" si="94"/>
        <v/>
      </c>
      <c r="K708" t="str">
        <f t="shared" si="95"/>
        <v/>
      </c>
      <c r="L708" t="str">
        <f t="shared" si="96"/>
        <v/>
      </c>
    </row>
    <row r="709" spans="1:12">
      <c r="A709" s="15"/>
      <c r="B709" s="16"/>
      <c r="C709" s="17">
        <v>1032</v>
      </c>
      <c r="D709" s="18" t="s">
        <v>15</v>
      </c>
      <c r="E709" s="57">
        <v>0</v>
      </c>
      <c r="F709" s="20">
        <v>0</v>
      </c>
      <c r="G709" s="21">
        <f t="shared" si="99"/>
        <v>0</v>
      </c>
      <c r="H709" s="22">
        <v>0</v>
      </c>
      <c r="I709" s="23">
        <f t="shared" si="100"/>
        <v>0</v>
      </c>
      <c r="J709" t="str">
        <f t="shared" si="94"/>
        <v/>
      </c>
      <c r="K709" t="str">
        <f t="shared" si="95"/>
        <v/>
      </c>
      <c r="L709" t="str">
        <f t="shared" si="96"/>
        <v/>
      </c>
    </row>
    <row r="710" spans="1:12">
      <c r="A710" s="15"/>
      <c r="B710" s="16"/>
      <c r="C710" s="17">
        <v>1032</v>
      </c>
      <c r="D710" s="18" t="s">
        <v>15</v>
      </c>
      <c r="E710" s="57">
        <v>0</v>
      </c>
      <c r="F710" s="20">
        <v>0</v>
      </c>
      <c r="G710" s="21">
        <f t="shared" si="99"/>
        <v>0</v>
      </c>
      <c r="H710" s="22">
        <v>0</v>
      </c>
      <c r="I710" s="23">
        <f t="shared" si="100"/>
        <v>0</v>
      </c>
      <c r="J710" t="str">
        <f t="shared" ref="J710:J773" si="101">IF(ISNUMBER(A710), IF(C710=1032, A710, "00" &amp; A710 &amp; "." &amp; C710), "")</f>
        <v/>
      </c>
      <c r="K710" t="str">
        <f t="shared" si="95"/>
        <v/>
      </c>
      <c r="L710" t="str">
        <f t="shared" si="96"/>
        <v/>
      </c>
    </row>
    <row r="711" spans="1:12">
      <c r="A711" s="15"/>
      <c r="B711" s="16"/>
      <c r="C711" s="17">
        <v>1032</v>
      </c>
      <c r="D711" s="18" t="s">
        <v>15</v>
      </c>
      <c r="E711" s="57">
        <v>0</v>
      </c>
      <c r="F711" s="20">
        <v>0</v>
      </c>
      <c r="G711" s="21">
        <f t="shared" si="99"/>
        <v>0</v>
      </c>
      <c r="H711" s="22">
        <v>0</v>
      </c>
      <c r="I711" s="23">
        <f t="shared" si="100"/>
        <v>0</v>
      </c>
      <c r="J711" t="str">
        <f t="shared" si="101"/>
        <v/>
      </c>
      <c r="K711" t="str">
        <f t="shared" si="95"/>
        <v/>
      </c>
      <c r="L711" t="str">
        <f t="shared" si="96"/>
        <v/>
      </c>
    </row>
    <row r="712" spans="1:12">
      <c r="A712" s="15"/>
      <c r="B712" s="16"/>
      <c r="C712" s="17">
        <v>1032</v>
      </c>
      <c r="D712" s="18" t="s">
        <v>15</v>
      </c>
      <c r="E712" s="57">
        <v>0</v>
      </c>
      <c r="F712" s="20">
        <v>0</v>
      </c>
      <c r="G712" s="21">
        <f t="shared" si="99"/>
        <v>0</v>
      </c>
      <c r="H712" s="22">
        <v>0</v>
      </c>
      <c r="I712" s="23">
        <f t="shared" si="100"/>
        <v>0</v>
      </c>
      <c r="J712" t="str">
        <f t="shared" si="101"/>
        <v/>
      </c>
      <c r="K712" t="str">
        <f t="shared" si="95"/>
        <v/>
      </c>
      <c r="L712" t="str">
        <f t="shared" si="96"/>
        <v/>
      </c>
    </row>
    <row r="713" spans="1:12">
      <c r="A713" s="15"/>
      <c r="B713" s="16"/>
      <c r="C713" s="17">
        <v>1032</v>
      </c>
      <c r="D713" s="18" t="s">
        <v>15</v>
      </c>
      <c r="E713" s="57">
        <v>0</v>
      </c>
      <c r="F713" s="20">
        <v>0</v>
      </c>
      <c r="G713" s="21">
        <f t="shared" si="99"/>
        <v>0</v>
      </c>
      <c r="H713" s="22">
        <v>0</v>
      </c>
      <c r="I713" s="23">
        <f t="shared" si="100"/>
        <v>0</v>
      </c>
      <c r="J713" t="str">
        <f t="shared" si="101"/>
        <v/>
      </c>
      <c r="K713" t="str">
        <f t="shared" si="95"/>
        <v/>
      </c>
      <c r="L713" t="str">
        <f t="shared" si="96"/>
        <v/>
      </c>
    </row>
    <row r="714" spans="1:12">
      <c r="A714" s="15"/>
      <c r="B714" s="16"/>
      <c r="C714" s="17">
        <v>1032</v>
      </c>
      <c r="D714" s="18" t="s">
        <v>15</v>
      </c>
      <c r="E714" s="57">
        <v>0</v>
      </c>
      <c r="F714" s="20">
        <v>0</v>
      </c>
      <c r="G714" s="21">
        <f t="shared" si="99"/>
        <v>0</v>
      </c>
      <c r="H714" s="22">
        <v>0</v>
      </c>
      <c r="I714" s="23">
        <f t="shared" si="100"/>
        <v>0</v>
      </c>
      <c r="J714" t="str">
        <f t="shared" si="101"/>
        <v/>
      </c>
      <c r="K714" t="str">
        <f t="shared" si="95"/>
        <v/>
      </c>
      <c r="L714" t="str">
        <f t="shared" si="96"/>
        <v/>
      </c>
    </row>
    <row r="715" spans="1:12">
      <c r="A715" s="15"/>
      <c r="B715" s="16"/>
      <c r="C715" s="17">
        <v>1032</v>
      </c>
      <c r="D715" s="18" t="s">
        <v>15</v>
      </c>
      <c r="E715" s="57">
        <v>0</v>
      </c>
      <c r="F715" s="20">
        <v>0</v>
      </c>
      <c r="G715" s="21">
        <f t="shared" si="99"/>
        <v>0</v>
      </c>
      <c r="H715" s="22">
        <v>0</v>
      </c>
      <c r="I715" s="23">
        <f t="shared" si="100"/>
        <v>0</v>
      </c>
      <c r="J715" t="str">
        <f t="shared" si="101"/>
        <v/>
      </c>
      <c r="K715" t="str">
        <f t="shared" ref="K715:K778" si="102">IF(J715="","","LISTA1")</f>
        <v/>
      </c>
      <c r="L715" t="str">
        <f t="shared" ref="L715:L778" si="103">IF(J715="","",I715)</f>
        <v/>
      </c>
    </row>
    <row r="716" spans="1:12">
      <c r="A716" s="15"/>
      <c r="B716" s="16"/>
      <c r="C716" s="17">
        <v>1032</v>
      </c>
      <c r="D716" s="18" t="s">
        <v>15</v>
      </c>
      <c r="E716" s="57">
        <v>0</v>
      </c>
      <c r="F716" s="20">
        <v>0</v>
      </c>
      <c r="G716" s="21">
        <f t="shared" si="99"/>
        <v>0</v>
      </c>
      <c r="H716" s="22">
        <v>0</v>
      </c>
      <c r="I716" s="23">
        <f t="shared" si="100"/>
        <v>0</v>
      </c>
      <c r="J716" t="str">
        <f t="shared" si="101"/>
        <v/>
      </c>
      <c r="K716" t="str">
        <f t="shared" si="102"/>
        <v/>
      </c>
      <c r="L716" t="str">
        <f t="shared" si="103"/>
        <v/>
      </c>
    </row>
    <row r="717" spans="1:12">
      <c r="A717" s="15"/>
      <c r="B717" s="16"/>
      <c r="C717" s="17">
        <v>1032</v>
      </c>
      <c r="D717" s="18" t="s">
        <v>15</v>
      </c>
      <c r="E717" s="57">
        <v>0</v>
      </c>
      <c r="F717" s="20">
        <v>0</v>
      </c>
      <c r="G717" s="21">
        <f t="shared" si="99"/>
        <v>0</v>
      </c>
      <c r="H717" s="22">
        <v>0</v>
      </c>
      <c r="I717" s="23">
        <f t="shared" si="100"/>
        <v>0</v>
      </c>
      <c r="J717" t="str">
        <f t="shared" si="101"/>
        <v/>
      </c>
      <c r="K717" t="str">
        <f t="shared" si="102"/>
        <v/>
      </c>
      <c r="L717" t="str">
        <f t="shared" si="103"/>
        <v/>
      </c>
    </row>
    <row r="718" spans="1:12">
      <c r="A718" s="15"/>
      <c r="B718" s="16"/>
      <c r="C718" s="17">
        <v>1032</v>
      </c>
      <c r="D718" s="18" t="s">
        <v>15</v>
      </c>
      <c r="E718" s="57">
        <v>0</v>
      </c>
      <c r="F718" s="20">
        <v>0</v>
      </c>
      <c r="G718" s="21">
        <f t="shared" si="99"/>
        <v>0</v>
      </c>
      <c r="H718" s="22">
        <v>0</v>
      </c>
      <c r="I718" s="23">
        <f t="shared" si="100"/>
        <v>0</v>
      </c>
      <c r="J718" t="str">
        <f t="shared" si="101"/>
        <v/>
      </c>
      <c r="K718" t="str">
        <f t="shared" si="102"/>
        <v/>
      </c>
      <c r="L718" t="str">
        <f t="shared" si="103"/>
        <v/>
      </c>
    </row>
    <row r="719" spans="1:12">
      <c r="A719" s="15"/>
      <c r="B719" s="16"/>
      <c r="C719" s="17">
        <v>1032</v>
      </c>
      <c r="D719" s="18" t="s">
        <v>15</v>
      </c>
      <c r="E719" s="57">
        <v>0</v>
      </c>
      <c r="F719" s="20">
        <v>0</v>
      </c>
      <c r="G719" s="21">
        <f t="shared" si="99"/>
        <v>0</v>
      </c>
      <c r="H719" s="22">
        <v>0</v>
      </c>
      <c r="I719" s="23">
        <f t="shared" si="100"/>
        <v>0</v>
      </c>
      <c r="J719" t="str">
        <f t="shared" si="101"/>
        <v/>
      </c>
      <c r="K719" t="str">
        <f t="shared" si="102"/>
        <v/>
      </c>
      <c r="L719" t="str">
        <f t="shared" si="103"/>
        <v/>
      </c>
    </row>
    <row r="720" spans="1:12">
      <c r="A720" s="15"/>
      <c r="B720" s="16"/>
      <c r="C720" s="17">
        <v>1032</v>
      </c>
      <c r="D720" s="18" t="s">
        <v>15</v>
      </c>
      <c r="E720" s="57">
        <v>0</v>
      </c>
      <c r="F720" s="20">
        <v>0</v>
      </c>
      <c r="G720" s="21">
        <f t="shared" si="99"/>
        <v>0</v>
      </c>
      <c r="H720" s="22">
        <v>0</v>
      </c>
      <c r="I720" s="23">
        <f t="shared" si="100"/>
        <v>0</v>
      </c>
      <c r="J720" t="str">
        <f t="shared" si="101"/>
        <v/>
      </c>
      <c r="K720" t="str">
        <f t="shared" si="102"/>
        <v/>
      </c>
      <c r="L720" t="str">
        <f t="shared" si="103"/>
        <v/>
      </c>
    </row>
    <row r="721" spans="1:12">
      <c r="A721" s="15"/>
      <c r="B721" s="16"/>
      <c r="C721" s="17">
        <v>1032</v>
      </c>
      <c r="D721" s="18" t="s">
        <v>15</v>
      </c>
      <c r="E721" s="57">
        <v>0</v>
      </c>
      <c r="F721" s="20">
        <v>0</v>
      </c>
      <c r="G721" s="21">
        <f t="shared" si="99"/>
        <v>0</v>
      </c>
      <c r="H721" s="22">
        <v>0</v>
      </c>
      <c r="I721" s="23">
        <f t="shared" si="100"/>
        <v>0</v>
      </c>
      <c r="J721" t="str">
        <f t="shared" si="101"/>
        <v/>
      </c>
      <c r="K721" t="str">
        <f t="shared" si="102"/>
        <v/>
      </c>
      <c r="L721" t="str">
        <f t="shared" si="103"/>
        <v/>
      </c>
    </row>
    <row r="722" spans="1:12">
      <c r="A722" s="15"/>
      <c r="B722" s="16"/>
      <c r="C722" s="17">
        <v>1032</v>
      </c>
      <c r="D722" s="18" t="s">
        <v>15</v>
      </c>
      <c r="E722" s="57">
        <v>0</v>
      </c>
      <c r="F722" s="20">
        <v>0</v>
      </c>
      <c r="G722" s="21">
        <f t="shared" si="99"/>
        <v>0</v>
      </c>
      <c r="H722" s="22">
        <v>0</v>
      </c>
      <c r="I722" s="23">
        <f t="shared" si="100"/>
        <v>0</v>
      </c>
      <c r="J722" t="str">
        <f t="shared" si="101"/>
        <v/>
      </c>
      <c r="K722" t="str">
        <f t="shared" si="102"/>
        <v/>
      </c>
      <c r="L722" t="str">
        <f t="shared" si="103"/>
        <v/>
      </c>
    </row>
    <row r="723" spans="1:12">
      <c r="A723" s="15"/>
      <c r="B723" s="16"/>
      <c r="C723" s="17">
        <v>1032</v>
      </c>
      <c r="D723" s="18" t="s">
        <v>15</v>
      </c>
      <c r="E723" s="57">
        <v>0</v>
      </c>
      <c r="F723" s="20">
        <v>0</v>
      </c>
      <c r="G723" s="21">
        <f t="shared" si="99"/>
        <v>0</v>
      </c>
      <c r="H723" s="22">
        <v>0</v>
      </c>
      <c r="I723" s="23">
        <f t="shared" si="100"/>
        <v>0</v>
      </c>
      <c r="J723" t="str">
        <f t="shared" si="101"/>
        <v/>
      </c>
      <c r="K723" t="str">
        <f t="shared" si="102"/>
        <v/>
      </c>
      <c r="L723" t="str">
        <f t="shared" si="103"/>
        <v/>
      </c>
    </row>
    <row r="724" spans="1:12">
      <c r="A724" s="15"/>
      <c r="B724" s="16"/>
      <c r="C724" s="17">
        <v>1032</v>
      </c>
      <c r="D724" s="18" t="s">
        <v>15</v>
      </c>
      <c r="E724" s="57">
        <v>0</v>
      </c>
      <c r="F724" s="20">
        <v>0</v>
      </c>
      <c r="G724" s="21">
        <f t="shared" si="99"/>
        <v>0</v>
      </c>
      <c r="H724" s="22">
        <v>0</v>
      </c>
      <c r="I724" s="23">
        <f t="shared" si="100"/>
        <v>0</v>
      </c>
      <c r="J724" t="str">
        <f t="shared" si="101"/>
        <v/>
      </c>
      <c r="K724" t="str">
        <f t="shared" si="102"/>
        <v/>
      </c>
      <c r="L724" t="str">
        <f t="shared" si="103"/>
        <v/>
      </c>
    </row>
    <row r="725" spans="1:12">
      <c r="A725" s="15"/>
      <c r="B725" s="16"/>
      <c r="C725" s="17">
        <v>1032</v>
      </c>
      <c r="D725" s="18" t="s">
        <v>15</v>
      </c>
      <c r="E725" s="57">
        <v>0</v>
      </c>
      <c r="F725" s="20">
        <v>0</v>
      </c>
      <c r="G725" s="21">
        <f t="shared" si="99"/>
        <v>0</v>
      </c>
      <c r="H725" s="22">
        <v>0</v>
      </c>
      <c r="I725" s="23">
        <f t="shared" si="100"/>
        <v>0</v>
      </c>
      <c r="J725" t="str">
        <f t="shared" si="101"/>
        <v/>
      </c>
      <c r="K725" t="str">
        <f t="shared" si="102"/>
        <v/>
      </c>
      <c r="L725" t="str">
        <f t="shared" si="103"/>
        <v/>
      </c>
    </row>
    <row r="726" spans="1:12">
      <c r="A726" s="15"/>
      <c r="B726" s="16"/>
      <c r="C726" s="17">
        <v>1032</v>
      </c>
      <c r="D726" s="18" t="s">
        <v>15</v>
      </c>
      <c r="E726" s="57">
        <v>0</v>
      </c>
      <c r="F726" s="20">
        <v>0</v>
      </c>
      <c r="G726" s="21">
        <f t="shared" si="99"/>
        <v>0</v>
      </c>
      <c r="H726" s="22">
        <v>0</v>
      </c>
      <c r="I726" s="23">
        <f t="shared" si="100"/>
        <v>0</v>
      </c>
      <c r="J726" t="str">
        <f t="shared" si="101"/>
        <v/>
      </c>
      <c r="K726" t="str">
        <f t="shared" si="102"/>
        <v/>
      </c>
      <c r="L726" t="str">
        <f t="shared" si="103"/>
        <v/>
      </c>
    </row>
    <row r="727" spans="1:12">
      <c r="A727" s="15"/>
      <c r="B727" s="16"/>
      <c r="C727" s="17">
        <v>1032</v>
      </c>
      <c r="D727" s="18" t="s">
        <v>15</v>
      </c>
      <c r="E727" s="57">
        <v>0</v>
      </c>
      <c r="F727" s="20">
        <v>0</v>
      </c>
      <c r="G727" s="21">
        <f t="shared" si="99"/>
        <v>0</v>
      </c>
      <c r="H727" s="22">
        <v>0</v>
      </c>
      <c r="I727" s="23">
        <f t="shared" si="100"/>
        <v>0</v>
      </c>
      <c r="J727" t="str">
        <f t="shared" si="101"/>
        <v/>
      </c>
      <c r="K727" t="str">
        <f t="shared" si="102"/>
        <v/>
      </c>
      <c r="L727" t="str">
        <f t="shared" si="103"/>
        <v/>
      </c>
    </row>
    <row r="728" spans="1:12">
      <c r="A728" s="15"/>
      <c r="B728" s="16"/>
      <c r="C728" s="17">
        <v>1032</v>
      </c>
      <c r="D728" s="18" t="s">
        <v>15</v>
      </c>
      <c r="E728" s="57">
        <v>0</v>
      </c>
      <c r="F728" s="20">
        <v>0</v>
      </c>
      <c r="G728" s="21">
        <f t="shared" si="99"/>
        <v>0</v>
      </c>
      <c r="H728" s="22">
        <v>0</v>
      </c>
      <c r="I728" s="23">
        <f t="shared" si="100"/>
        <v>0</v>
      </c>
      <c r="J728" t="str">
        <f t="shared" si="101"/>
        <v/>
      </c>
      <c r="K728" t="str">
        <f t="shared" si="102"/>
        <v/>
      </c>
      <c r="L728" t="str">
        <f t="shared" si="103"/>
        <v/>
      </c>
    </row>
    <row r="729" spans="1:12">
      <c r="A729" s="15"/>
      <c r="B729" s="16"/>
      <c r="C729" s="17">
        <v>1032</v>
      </c>
      <c r="D729" s="18" t="s">
        <v>15</v>
      </c>
      <c r="E729" s="57">
        <v>0</v>
      </c>
      <c r="F729" s="20">
        <v>0</v>
      </c>
      <c r="G729" s="21">
        <f t="shared" si="99"/>
        <v>0</v>
      </c>
      <c r="H729" s="22">
        <v>0</v>
      </c>
      <c r="I729" s="23">
        <f t="shared" si="100"/>
        <v>0</v>
      </c>
      <c r="J729" t="str">
        <f t="shared" si="101"/>
        <v/>
      </c>
      <c r="K729" t="str">
        <f t="shared" si="102"/>
        <v/>
      </c>
      <c r="L729" t="str">
        <f t="shared" si="103"/>
        <v/>
      </c>
    </row>
    <row r="730" spans="1:12">
      <c r="A730" s="15"/>
      <c r="B730" s="16"/>
      <c r="C730" s="17">
        <v>1032</v>
      </c>
      <c r="D730" s="18" t="s">
        <v>15</v>
      </c>
      <c r="E730" s="57">
        <v>0</v>
      </c>
      <c r="F730" s="20">
        <v>0</v>
      </c>
      <c r="G730" s="21">
        <f t="shared" si="99"/>
        <v>0</v>
      </c>
      <c r="H730" s="22">
        <v>0</v>
      </c>
      <c r="I730" s="23">
        <f t="shared" si="100"/>
        <v>0</v>
      </c>
      <c r="J730" t="str">
        <f t="shared" si="101"/>
        <v/>
      </c>
      <c r="K730" t="str">
        <f t="shared" si="102"/>
        <v/>
      </c>
      <c r="L730" t="str">
        <f t="shared" si="103"/>
        <v/>
      </c>
    </row>
    <row r="731" spans="1:12">
      <c r="A731" s="15"/>
      <c r="B731" s="16"/>
      <c r="C731" s="17">
        <v>1032</v>
      </c>
      <c r="D731" s="18" t="s">
        <v>15</v>
      </c>
      <c r="E731" s="57">
        <v>0</v>
      </c>
      <c r="F731" s="20">
        <v>0</v>
      </c>
      <c r="G731" s="21">
        <f t="shared" si="99"/>
        <v>0</v>
      </c>
      <c r="H731" s="22">
        <v>0</v>
      </c>
      <c r="I731" s="23">
        <f t="shared" si="100"/>
        <v>0</v>
      </c>
      <c r="J731" t="str">
        <f t="shared" si="101"/>
        <v/>
      </c>
      <c r="K731" t="str">
        <f t="shared" si="102"/>
        <v/>
      </c>
      <c r="L731" t="str">
        <f t="shared" si="103"/>
        <v/>
      </c>
    </row>
    <row r="732" spans="1:12">
      <c r="A732" s="15"/>
      <c r="B732" s="16"/>
      <c r="C732" s="17">
        <v>1032</v>
      </c>
      <c r="D732" s="18" t="s">
        <v>15</v>
      </c>
      <c r="E732" s="57">
        <v>0</v>
      </c>
      <c r="F732" s="20">
        <v>0</v>
      </c>
      <c r="G732" s="21">
        <f t="shared" si="99"/>
        <v>0</v>
      </c>
      <c r="H732" s="22">
        <v>0</v>
      </c>
      <c r="I732" s="23">
        <f t="shared" si="100"/>
        <v>0</v>
      </c>
      <c r="J732" t="str">
        <f t="shared" si="101"/>
        <v/>
      </c>
      <c r="K732" t="str">
        <f t="shared" si="102"/>
        <v/>
      </c>
      <c r="L732" t="str">
        <f t="shared" si="103"/>
        <v/>
      </c>
    </row>
    <row r="733" spans="1:12">
      <c r="A733" s="15"/>
      <c r="B733" s="16"/>
      <c r="C733" s="17">
        <v>1032</v>
      </c>
      <c r="D733" s="18" t="s">
        <v>15</v>
      </c>
      <c r="E733" s="57">
        <v>0</v>
      </c>
      <c r="F733" s="20">
        <v>0</v>
      </c>
      <c r="G733" s="21">
        <f t="shared" si="99"/>
        <v>0</v>
      </c>
      <c r="H733" s="22">
        <v>0</v>
      </c>
      <c r="I733" s="23">
        <f t="shared" si="100"/>
        <v>0</v>
      </c>
      <c r="J733" t="str">
        <f t="shared" si="101"/>
        <v/>
      </c>
      <c r="K733" t="str">
        <f t="shared" si="102"/>
        <v/>
      </c>
      <c r="L733" t="str">
        <f t="shared" si="103"/>
        <v/>
      </c>
    </row>
    <row r="734" spans="1:12">
      <c r="A734" s="15"/>
      <c r="B734" s="16"/>
      <c r="C734" s="17">
        <v>1032</v>
      </c>
      <c r="D734" s="18" t="s">
        <v>15</v>
      </c>
      <c r="E734" s="57">
        <v>0</v>
      </c>
      <c r="F734" s="20">
        <v>0</v>
      </c>
      <c r="G734" s="21">
        <f t="shared" si="99"/>
        <v>0</v>
      </c>
      <c r="H734" s="22">
        <v>0</v>
      </c>
      <c r="I734" s="23">
        <f t="shared" si="100"/>
        <v>0</v>
      </c>
      <c r="J734" t="str">
        <f t="shared" si="101"/>
        <v/>
      </c>
      <c r="K734" t="str">
        <f t="shared" si="102"/>
        <v/>
      </c>
      <c r="L734" t="str">
        <f t="shared" si="103"/>
        <v/>
      </c>
    </row>
    <row r="735" spans="1:12">
      <c r="A735" s="15"/>
      <c r="B735" s="16"/>
      <c r="C735" s="17">
        <v>1032</v>
      </c>
      <c r="D735" s="18" t="s">
        <v>15</v>
      </c>
      <c r="E735" s="57">
        <v>0</v>
      </c>
      <c r="F735" s="20">
        <v>0</v>
      </c>
      <c r="G735" s="21">
        <f t="shared" ref="G735:G766" si="104">E735*(1-F735)</f>
        <v>0</v>
      </c>
      <c r="H735" s="22">
        <v>0</v>
      </c>
      <c r="I735" s="23">
        <f t="shared" ref="I735:I766" si="105">+ROUND((G735*H735)+G735,0)</f>
        <v>0</v>
      </c>
      <c r="J735" t="str">
        <f t="shared" si="101"/>
        <v/>
      </c>
      <c r="K735" t="str">
        <f t="shared" si="102"/>
        <v/>
      </c>
      <c r="L735" t="str">
        <f t="shared" si="103"/>
        <v/>
      </c>
    </row>
    <row r="736" spans="1:12">
      <c r="A736" s="15"/>
      <c r="B736" s="16"/>
      <c r="C736" s="17">
        <v>1032</v>
      </c>
      <c r="D736" s="18" t="s">
        <v>15</v>
      </c>
      <c r="E736" s="57">
        <v>0</v>
      </c>
      <c r="F736" s="20">
        <v>0</v>
      </c>
      <c r="G736" s="21">
        <f t="shared" si="104"/>
        <v>0</v>
      </c>
      <c r="H736" s="22">
        <v>0</v>
      </c>
      <c r="I736" s="23">
        <f t="shared" si="105"/>
        <v>0</v>
      </c>
      <c r="J736" t="str">
        <f t="shared" si="101"/>
        <v/>
      </c>
      <c r="K736" t="str">
        <f t="shared" si="102"/>
        <v/>
      </c>
      <c r="L736" t="str">
        <f t="shared" si="103"/>
        <v/>
      </c>
    </row>
    <row r="737" spans="1:12">
      <c r="A737" s="15"/>
      <c r="B737" s="16"/>
      <c r="C737" s="17">
        <v>1032</v>
      </c>
      <c r="D737" s="18" t="s">
        <v>15</v>
      </c>
      <c r="E737" s="57">
        <v>0</v>
      </c>
      <c r="F737" s="20">
        <v>0</v>
      </c>
      <c r="G737" s="21">
        <f t="shared" si="104"/>
        <v>0</v>
      </c>
      <c r="H737" s="22">
        <v>0</v>
      </c>
      <c r="I737" s="23">
        <f t="shared" si="105"/>
        <v>0</v>
      </c>
      <c r="J737" t="str">
        <f t="shared" si="101"/>
        <v/>
      </c>
      <c r="K737" t="str">
        <f t="shared" si="102"/>
        <v/>
      </c>
      <c r="L737" t="str">
        <f t="shared" si="103"/>
        <v/>
      </c>
    </row>
    <row r="738" spans="1:12">
      <c r="A738" s="15"/>
      <c r="B738" s="16"/>
      <c r="C738" s="17">
        <v>1032</v>
      </c>
      <c r="D738" s="18" t="s">
        <v>15</v>
      </c>
      <c r="E738" s="57">
        <v>0</v>
      </c>
      <c r="F738" s="20">
        <v>0</v>
      </c>
      <c r="G738" s="21">
        <f t="shared" si="104"/>
        <v>0</v>
      </c>
      <c r="H738" s="22">
        <v>0</v>
      </c>
      <c r="I738" s="23">
        <f t="shared" si="105"/>
        <v>0</v>
      </c>
      <c r="J738" t="str">
        <f t="shared" si="101"/>
        <v/>
      </c>
      <c r="K738" t="str">
        <f t="shared" si="102"/>
        <v/>
      </c>
      <c r="L738" t="str">
        <f t="shared" si="103"/>
        <v/>
      </c>
    </row>
    <row r="739" spans="1:12">
      <c r="A739" s="15"/>
      <c r="B739" s="16"/>
      <c r="C739" s="17">
        <v>1032</v>
      </c>
      <c r="D739" s="18" t="s">
        <v>15</v>
      </c>
      <c r="E739" s="57">
        <v>0</v>
      </c>
      <c r="F739" s="20">
        <v>0</v>
      </c>
      <c r="G739" s="21">
        <f t="shared" si="104"/>
        <v>0</v>
      </c>
      <c r="H739" s="22">
        <v>0</v>
      </c>
      <c r="I739" s="23">
        <f t="shared" si="105"/>
        <v>0</v>
      </c>
      <c r="J739" t="str">
        <f t="shared" si="101"/>
        <v/>
      </c>
      <c r="K739" t="str">
        <f t="shared" si="102"/>
        <v/>
      </c>
      <c r="L739" t="str">
        <f t="shared" si="103"/>
        <v/>
      </c>
    </row>
    <row r="740" spans="1:12">
      <c r="A740" s="15"/>
      <c r="B740" s="16"/>
      <c r="C740" s="17">
        <v>1032</v>
      </c>
      <c r="D740" s="18" t="s">
        <v>15</v>
      </c>
      <c r="E740" s="57">
        <v>0</v>
      </c>
      <c r="F740" s="20">
        <v>0</v>
      </c>
      <c r="G740" s="21">
        <f t="shared" si="104"/>
        <v>0</v>
      </c>
      <c r="H740" s="22">
        <v>0</v>
      </c>
      <c r="I740" s="23">
        <f t="shared" si="105"/>
        <v>0</v>
      </c>
      <c r="J740" t="str">
        <f t="shared" si="101"/>
        <v/>
      </c>
      <c r="K740" t="str">
        <f t="shared" si="102"/>
        <v/>
      </c>
      <c r="L740" t="str">
        <f t="shared" si="103"/>
        <v/>
      </c>
    </row>
    <row r="741" spans="1:12">
      <c r="A741" s="15"/>
      <c r="B741" s="16"/>
      <c r="C741" s="17">
        <v>1032</v>
      </c>
      <c r="D741" s="18" t="s">
        <v>15</v>
      </c>
      <c r="E741" s="57">
        <v>0</v>
      </c>
      <c r="F741" s="20">
        <v>0</v>
      </c>
      <c r="G741" s="21">
        <f t="shared" si="104"/>
        <v>0</v>
      </c>
      <c r="H741" s="22">
        <v>0</v>
      </c>
      <c r="I741" s="23">
        <f t="shared" si="105"/>
        <v>0</v>
      </c>
      <c r="J741" t="str">
        <f t="shared" si="101"/>
        <v/>
      </c>
      <c r="K741" t="str">
        <f t="shared" si="102"/>
        <v/>
      </c>
      <c r="L741" t="str">
        <f t="shared" si="103"/>
        <v/>
      </c>
    </row>
    <row r="742" spans="1:12">
      <c r="A742" s="15"/>
      <c r="B742" s="16"/>
      <c r="C742" s="17">
        <v>1032</v>
      </c>
      <c r="D742" s="18" t="s">
        <v>15</v>
      </c>
      <c r="E742" s="57">
        <v>0</v>
      </c>
      <c r="F742" s="20">
        <v>0</v>
      </c>
      <c r="G742" s="21">
        <f t="shared" si="104"/>
        <v>0</v>
      </c>
      <c r="H742" s="22">
        <v>0</v>
      </c>
      <c r="I742" s="23">
        <f t="shared" si="105"/>
        <v>0</v>
      </c>
      <c r="J742" t="str">
        <f t="shared" si="101"/>
        <v/>
      </c>
      <c r="K742" t="str">
        <f t="shared" si="102"/>
        <v/>
      </c>
      <c r="L742" t="str">
        <f t="shared" si="103"/>
        <v/>
      </c>
    </row>
    <row r="743" spans="1:12">
      <c r="A743" s="15"/>
      <c r="B743" s="16"/>
      <c r="C743" s="17">
        <v>1032</v>
      </c>
      <c r="D743" s="18" t="s">
        <v>15</v>
      </c>
      <c r="E743" s="57">
        <v>0</v>
      </c>
      <c r="F743" s="20">
        <v>0</v>
      </c>
      <c r="G743" s="21">
        <f t="shared" si="104"/>
        <v>0</v>
      </c>
      <c r="H743" s="22">
        <v>0</v>
      </c>
      <c r="I743" s="23">
        <f t="shared" si="105"/>
        <v>0</v>
      </c>
      <c r="J743" t="str">
        <f t="shared" si="101"/>
        <v/>
      </c>
      <c r="K743" t="str">
        <f t="shared" si="102"/>
        <v/>
      </c>
      <c r="L743" t="str">
        <f t="shared" si="103"/>
        <v/>
      </c>
    </row>
    <row r="744" spans="1:12">
      <c r="A744" s="15"/>
      <c r="B744" s="16"/>
      <c r="C744" s="17">
        <v>1032</v>
      </c>
      <c r="D744" s="18" t="s">
        <v>15</v>
      </c>
      <c r="E744" s="57">
        <v>0</v>
      </c>
      <c r="F744" s="20">
        <v>0</v>
      </c>
      <c r="G744" s="21">
        <f t="shared" si="104"/>
        <v>0</v>
      </c>
      <c r="H744" s="22">
        <v>0</v>
      </c>
      <c r="I744" s="23">
        <f t="shared" si="105"/>
        <v>0</v>
      </c>
      <c r="J744" t="str">
        <f t="shared" si="101"/>
        <v/>
      </c>
      <c r="K744" t="str">
        <f t="shared" si="102"/>
        <v/>
      </c>
      <c r="L744" t="str">
        <f t="shared" si="103"/>
        <v/>
      </c>
    </row>
    <row r="745" spans="1:12">
      <c r="A745" s="15"/>
      <c r="B745" s="16"/>
      <c r="C745" s="17">
        <v>1032</v>
      </c>
      <c r="D745" s="18" t="s">
        <v>15</v>
      </c>
      <c r="E745" s="57">
        <v>0</v>
      </c>
      <c r="F745" s="20">
        <v>0</v>
      </c>
      <c r="G745" s="21">
        <f t="shared" si="104"/>
        <v>0</v>
      </c>
      <c r="H745" s="22">
        <v>0</v>
      </c>
      <c r="I745" s="23">
        <f t="shared" si="105"/>
        <v>0</v>
      </c>
      <c r="J745" t="str">
        <f t="shared" si="101"/>
        <v/>
      </c>
      <c r="K745" t="str">
        <f t="shared" si="102"/>
        <v/>
      </c>
      <c r="L745" t="str">
        <f t="shared" si="103"/>
        <v/>
      </c>
    </row>
    <row r="746" spans="1:12">
      <c r="A746" s="15"/>
      <c r="B746" s="16"/>
      <c r="C746" s="17">
        <v>1032</v>
      </c>
      <c r="D746" s="18" t="s">
        <v>15</v>
      </c>
      <c r="E746" s="57">
        <v>0</v>
      </c>
      <c r="F746" s="20">
        <v>0</v>
      </c>
      <c r="G746" s="21">
        <f t="shared" si="104"/>
        <v>0</v>
      </c>
      <c r="H746" s="22">
        <v>0</v>
      </c>
      <c r="I746" s="23">
        <f t="shared" si="105"/>
        <v>0</v>
      </c>
      <c r="J746" t="str">
        <f t="shared" si="101"/>
        <v/>
      </c>
      <c r="K746" t="str">
        <f t="shared" si="102"/>
        <v/>
      </c>
      <c r="L746" t="str">
        <f t="shared" si="103"/>
        <v/>
      </c>
    </row>
    <row r="747" spans="1:12">
      <c r="A747" s="15"/>
      <c r="B747" s="16"/>
      <c r="C747" s="17">
        <v>1032</v>
      </c>
      <c r="D747" s="18" t="s">
        <v>15</v>
      </c>
      <c r="E747" s="57">
        <v>0</v>
      </c>
      <c r="F747" s="20">
        <v>0</v>
      </c>
      <c r="G747" s="21">
        <f t="shared" si="104"/>
        <v>0</v>
      </c>
      <c r="H747" s="22">
        <v>0</v>
      </c>
      <c r="I747" s="23">
        <f t="shared" si="105"/>
        <v>0</v>
      </c>
      <c r="J747" t="str">
        <f t="shared" si="101"/>
        <v/>
      </c>
      <c r="K747" t="str">
        <f t="shared" si="102"/>
        <v/>
      </c>
      <c r="L747" t="str">
        <f t="shared" si="103"/>
        <v/>
      </c>
    </row>
    <row r="748" spans="1:12">
      <c r="A748" s="15"/>
      <c r="B748" s="16"/>
      <c r="C748" s="17">
        <v>1032</v>
      </c>
      <c r="D748" s="18" t="s">
        <v>15</v>
      </c>
      <c r="E748" s="57">
        <v>0</v>
      </c>
      <c r="F748" s="20">
        <v>0</v>
      </c>
      <c r="G748" s="21">
        <f t="shared" si="104"/>
        <v>0</v>
      </c>
      <c r="H748" s="22">
        <v>0</v>
      </c>
      <c r="I748" s="23">
        <f t="shared" si="105"/>
        <v>0</v>
      </c>
      <c r="J748" t="str">
        <f t="shared" si="101"/>
        <v/>
      </c>
      <c r="K748" t="str">
        <f t="shared" si="102"/>
        <v/>
      </c>
      <c r="L748" t="str">
        <f t="shared" si="103"/>
        <v/>
      </c>
    </row>
    <row r="749" spans="1:12">
      <c r="A749" s="15"/>
      <c r="B749" s="16"/>
      <c r="C749" s="17">
        <v>1032</v>
      </c>
      <c r="D749" s="18" t="s">
        <v>15</v>
      </c>
      <c r="E749" s="57">
        <v>0</v>
      </c>
      <c r="F749" s="20">
        <v>0</v>
      </c>
      <c r="G749" s="21">
        <f t="shared" si="104"/>
        <v>0</v>
      </c>
      <c r="H749" s="22">
        <v>0</v>
      </c>
      <c r="I749" s="23">
        <f t="shared" si="105"/>
        <v>0</v>
      </c>
      <c r="J749" t="str">
        <f t="shared" si="101"/>
        <v/>
      </c>
      <c r="K749" t="str">
        <f t="shared" si="102"/>
        <v/>
      </c>
      <c r="L749" t="str">
        <f t="shared" si="103"/>
        <v/>
      </c>
    </row>
    <row r="750" spans="1:12">
      <c r="A750" s="15"/>
      <c r="B750" s="16"/>
      <c r="C750" s="17">
        <v>1032</v>
      </c>
      <c r="D750" s="18" t="s">
        <v>15</v>
      </c>
      <c r="E750" s="57">
        <v>0</v>
      </c>
      <c r="F750" s="20">
        <v>0</v>
      </c>
      <c r="G750" s="21">
        <f t="shared" si="104"/>
        <v>0</v>
      </c>
      <c r="H750" s="22">
        <v>0</v>
      </c>
      <c r="I750" s="23">
        <f t="shared" si="105"/>
        <v>0</v>
      </c>
      <c r="J750" t="str">
        <f t="shared" si="101"/>
        <v/>
      </c>
      <c r="K750" t="str">
        <f t="shared" si="102"/>
        <v/>
      </c>
      <c r="L750" t="str">
        <f t="shared" si="103"/>
        <v/>
      </c>
    </row>
    <row r="751" spans="1:12">
      <c r="A751" s="15"/>
      <c r="B751" s="16"/>
      <c r="C751" s="17">
        <v>1032</v>
      </c>
      <c r="D751" s="18" t="s">
        <v>15</v>
      </c>
      <c r="E751" s="57">
        <v>0</v>
      </c>
      <c r="F751" s="20">
        <v>0</v>
      </c>
      <c r="G751" s="21">
        <f t="shared" si="104"/>
        <v>0</v>
      </c>
      <c r="H751" s="22">
        <v>0</v>
      </c>
      <c r="I751" s="23">
        <f t="shared" si="105"/>
        <v>0</v>
      </c>
      <c r="J751" t="str">
        <f t="shared" si="101"/>
        <v/>
      </c>
      <c r="K751" t="str">
        <f t="shared" si="102"/>
        <v/>
      </c>
      <c r="L751" t="str">
        <f t="shared" si="103"/>
        <v/>
      </c>
    </row>
    <row r="752" spans="1:12">
      <c r="A752" s="15"/>
      <c r="B752" s="16"/>
      <c r="C752" s="17">
        <v>1032</v>
      </c>
      <c r="D752" s="18" t="s">
        <v>15</v>
      </c>
      <c r="E752" s="57">
        <v>0</v>
      </c>
      <c r="F752" s="20">
        <v>0</v>
      </c>
      <c r="G752" s="21">
        <f t="shared" si="104"/>
        <v>0</v>
      </c>
      <c r="H752" s="22">
        <v>0</v>
      </c>
      <c r="I752" s="23">
        <f t="shared" si="105"/>
        <v>0</v>
      </c>
      <c r="J752" t="str">
        <f t="shared" si="101"/>
        <v/>
      </c>
      <c r="K752" t="str">
        <f t="shared" si="102"/>
        <v/>
      </c>
      <c r="L752" t="str">
        <f t="shared" si="103"/>
        <v/>
      </c>
    </row>
    <row r="753" spans="1:12">
      <c r="A753" s="15"/>
      <c r="B753" s="16"/>
      <c r="C753" s="17">
        <v>1032</v>
      </c>
      <c r="D753" s="18" t="s">
        <v>15</v>
      </c>
      <c r="E753" s="57">
        <v>0</v>
      </c>
      <c r="F753" s="20">
        <v>0</v>
      </c>
      <c r="G753" s="21">
        <f t="shared" si="104"/>
        <v>0</v>
      </c>
      <c r="H753" s="22">
        <v>0</v>
      </c>
      <c r="I753" s="23">
        <f t="shared" si="105"/>
        <v>0</v>
      </c>
      <c r="J753" t="str">
        <f t="shared" si="101"/>
        <v/>
      </c>
      <c r="K753" t="str">
        <f t="shared" si="102"/>
        <v/>
      </c>
      <c r="L753" t="str">
        <f t="shared" si="103"/>
        <v/>
      </c>
    </row>
    <row r="754" spans="1:12">
      <c r="A754" s="15"/>
      <c r="B754" s="16"/>
      <c r="C754" s="17">
        <v>1032</v>
      </c>
      <c r="D754" s="18" t="s">
        <v>15</v>
      </c>
      <c r="E754" s="57">
        <v>0</v>
      </c>
      <c r="F754" s="20">
        <v>0</v>
      </c>
      <c r="G754" s="21">
        <f t="shared" si="104"/>
        <v>0</v>
      </c>
      <c r="H754" s="22">
        <v>0</v>
      </c>
      <c r="I754" s="23">
        <f t="shared" si="105"/>
        <v>0</v>
      </c>
      <c r="J754" t="str">
        <f t="shared" si="101"/>
        <v/>
      </c>
      <c r="K754" t="str">
        <f t="shared" si="102"/>
        <v/>
      </c>
      <c r="L754" t="str">
        <f t="shared" si="103"/>
        <v/>
      </c>
    </row>
    <row r="755" spans="1:12">
      <c r="A755" s="15"/>
      <c r="B755" s="16"/>
      <c r="C755" s="17">
        <v>1032</v>
      </c>
      <c r="D755" s="18" t="s">
        <v>15</v>
      </c>
      <c r="E755" s="57">
        <v>0</v>
      </c>
      <c r="F755" s="20">
        <v>0</v>
      </c>
      <c r="G755" s="21">
        <f t="shared" si="104"/>
        <v>0</v>
      </c>
      <c r="H755" s="22">
        <v>0</v>
      </c>
      <c r="I755" s="23">
        <f t="shared" si="105"/>
        <v>0</v>
      </c>
      <c r="J755" t="str">
        <f t="shared" si="101"/>
        <v/>
      </c>
      <c r="K755" t="str">
        <f t="shared" si="102"/>
        <v/>
      </c>
      <c r="L755" t="str">
        <f t="shared" si="103"/>
        <v/>
      </c>
    </row>
    <row r="756" spans="1:12">
      <c r="A756" s="15"/>
      <c r="B756" s="16"/>
      <c r="C756" s="17">
        <v>1032</v>
      </c>
      <c r="D756" s="18" t="s">
        <v>15</v>
      </c>
      <c r="E756" s="57">
        <v>0</v>
      </c>
      <c r="F756" s="20">
        <v>0</v>
      </c>
      <c r="G756" s="21">
        <f t="shared" si="104"/>
        <v>0</v>
      </c>
      <c r="H756" s="22">
        <v>0</v>
      </c>
      <c r="I756" s="23">
        <f t="shared" si="105"/>
        <v>0</v>
      </c>
      <c r="J756" t="str">
        <f t="shared" si="101"/>
        <v/>
      </c>
      <c r="K756" t="str">
        <f t="shared" si="102"/>
        <v/>
      </c>
      <c r="L756" t="str">
        <f t="shared" si="103"/>
        <v/>
      </c>
    </row>
    <row r="757" spans="1:12">
      <c r="A757" s="15"/>
      <c r="B757" s="16"/>
      <c r="C757" s="17">
        <v>1032</v>
      </c>
      <c r="D757" s="18" t="s">
        <v>15</v>
      </c>
      <c r="E757" s="57">
        <v>0</v>
      </c>
      <c r="F757" s="20">
        <v>0</v>
      </c>
      <c r="G757" s="21">
        <f t="shared" si="104"/>
        <v>0</v>
      </c>
      <c r="H757" s="22">
        <v>0</v>
      </c>
      <c r="I757" s="23">
        <f t="shared" si="105"/>
        <v>0</v>
      </c>
      <c r="J757" t="str">
        <f t="shared" si="101"/>
        <v/>
      </c>
      <c r="K757" t="str">
        <f t="shared" si="102"/>
        <v/>
      </c>
      <c r="L757" t="str">
        <f t="shared" si="103"/>
        <v/>
      </c>
    </row>
    <row r="758" spans="1:12">
      <c r="A758" s="15"/>
      <c r="B758" s="16"/>
      <c r="C758" s="17">
        <v>1032</v>
      </c>
      <c r="D758" s="18" t="s">
        <v>15</v>
      </c>
      <c r="E758" s="57">
        <v>0</v>
      </c>
      <c r="F758" s="20">
        <v>0</v>
      </c>
      <c r="G758" s="21">
        <f t="shared" si="104"/>
        <v>0</v>
      </c>
      <c r="H758" s="22">
        <v>0</v>
      </c>
      <c r="I758" s="23">
        <f t="shared" si="105"/>
        <v>0</v>
      </c>
      <c r="J758" t="str">
        <f t="shared" si="101"/>
        <v/>
      </c>
      <c r="K758" t="str">
        <f t="shared" si="102"/>
        <v/>
      </c>
      <c r="L758" t="str">
        <f t="shared" si="103"/>
        <v/>
      </c>
    </row>
    <row r="759" spans="1:12">
      <c r="A759" s="15"/>
      <c r="B759" s="16"/>
      <c r="C759" s="17">
        <v>1032</v>
      </c>
      <c r="D759" s="18" t="s">
        <v>15</v>
      </c>
      <c r="E759" s="57">
        <v>0</v>
      </c>
      <c r="F759" s="20">
        <v>0</v>
      </c>
      <c r="G759" s="21">
        <f t="shared" si="104"/>
        <v>0</v>
      </c>
      <c r="H759" s="22">
        <v>0</v>
      </c>
      <c r="I759" s="23">
        <f t="shared" si="105"/>
        <v>0</v>
      </c>
      <c r="J759" t="str">
        <f t="shared" si="101"/>
        <v/>
      </c>
      <c r="K759" t="str">
        <f t="shared" si="102"/>
        <v/>
      </c>
      <c r="L759" t="str">
        <f t="shared" si="103"/>
        <v/>
      </c>
    </row>
    <row r="760" spans="1:12">
      <c r="A760" s="15"/>
      <c r="B760" s="16"/>
      <c r="C760" s="17">
        <v>1032</v>
      </c>
      <c r="D760" s="18" t="s">
        <v>15</v>
      </c>
      <c r="E760" s="57">
        <v>0</v>
      </c>
      <c r="F760" s="20">
        <v>0</v>
      </c>
      <c r="G760" s="21">
        <f t="shared" si="104"/>
        <v>0</v>
      </c>
      <c r="H760" s="22">
        <v>0</v>
      </c>
      <c r="I760" s="23">
        <f t="shared" si="105"/>
        <v>0</v>
      </c>
      <c r="J760" t="str">
        <f t="shared" si="101"/>
        <v/>
      </c>
      <c r="K760" t="str">
        <f t="shared" si="102"/>
        <v/>
      </c>
      <c r="L760" t="str">
        <f t="shared" si="103"/>
        <v/>
      </c>
    </row>
    <row r="761" spans="1:12">
      <c r="A761" s="15"/>
      <c r="B761" s="16"/>
      <c r="C761" s="17">
        <v>1032</v>
      </c>
      <c r="D761" s="18" t="s">
        <v>15</v>
      </c>
      <c r="E761" s="57">
        <v>0</v>
      </c>
      <c r="F761" s="20">
        <v>0</v>
      </c>
      <c r="G761" s="21">
        <f t="shared" si="104"/>
        <v>0</v>
      </c>
      <c r="H761" s="22">
        <v>0</v>
      </c>
      <c r="I761" s="23">
        <f t="shared" si="105"/>
        <v>0</v>
      </c>
      <c r="J761" t="str">
        <f t="shared" si="101"/>
        <v/>
      </c>
      <c r="K761" t="str">
        <f t="shared" si="102"/>
        <v/>
      </c>
      <c r="L761" t="str">
        <f t="shared" si="103"/>
        <v/>
      </c>
    </row>
    <row r="762" spans="1:12">
      <c r="A762" s="15"/>
      <c r="B762" s="16"/>
      <c r="C762" s="17">
        <v>1032</v>
      </c>
      <c r="D762" s="18" t="s">
        <v>15</v>
      </c>
      <c r="E762" s="57">
        <v>0</v>
      </c>
      <c r="F762" s="20">
        <v>0</v>
      </c>
      <c r="G762" s="21">
        <f t="shared" si="104"/>
        <v>0</v>
      </c>
      <c r="H762" s="22">
        <v>0</v>
      </c>
      <c r="I762" s="23">
        <f t="shared" si="105"/>
        <v>0</v>
      </c>
      <c r="J762" t="str">
        <f t="shared" si="101"/>
        <v/>
      </c>
      <c r="K762" t="str">
        <f t="shared" si="102"/>
        <v/>
      </c>
      <c r="L762" t="str">
        <f t="shared" si="103"/>
        <v/>
      </c>
    </row>
    <row r="763" spans="1:12">
      <c r="A763" s="15"/>
      <c r="B763" s="16"/>
      <c r="C763" s="17">
        <v>1032</v>
      </c>
      <c r="D763" s="18" t="s">
        <v>15</v>
      </c>
      <c r="E763" s="57">
        <v>0</v>
      </c>
      <c r="F763" s="20">
        <v>0</v>
      </c>
      <c r="G763" s="21">
        <f t="shared" si="104"/>
        <v>0</v>
      </c>
      <c r="H763" s="22">
        <v>0</v>
      </c>
      <c r="I763" s="23">
        <f t="shared" si="105"/>
        <v>0</v>
      </c>
      <c r="J763" t="str">
        <f t="shared" si="101"/>
        <v/>
      </c>
      <c r="K763" t="str">
        <f t="shared" si="102"/>
        <v/>
      </c>
      <c r="L763" t="str">
        <f t="shared" si="103"/>
        <v/>
      </c>
    </row>
    <row r="764" spans="1:12">
      <c r="A764" s="15"/>
      <c r="B764" s="16"/>
      <c r="C764" s="17">
        <v>1032</v>
      </c>
      <c r="D764" s="18" t="s">
        <v>15</v>
      </c>
      <c r="E764" s="57">
        <v>0</v>
      </c>
      <c r="F764" s="20">
        <v>0</v>
      </c>
      <c r="G764" s="21">
        <f t="shared" si="104"/>
        <v>0</v>
      </c>
      <c r="H764" s="22">
        <v>0</v>
      </c>
      <c r="I764" s="23">
        <f t="shared" si="105"/>
        <v>0</v>
      </c>
      <c r="J764" t="str">
        <f t="shared" si="101"/>
        <v/>
      </c>
      <c r="K764" t="str">
        <f t="shared" si="102"/>
        <v/>
      </c>
      <c r="L764" t="str">
        <f t="shared" si="103"/>
        <v/>
      </c>
    </row>
    <row r="765" spans="1:12">
      <c r="A765" s="15"/>
      <c r="B765" s="16"/>
      <c r="C765" s="17">
        <v>1032</v>
      </c>
      <c r="D765" s="18" t="s">
        <v>15</v>
      </c>
      <c r="E765" s="57">
        <v>0</v>
      </c>
      <c r="F765" s="20">
        <v>0</v>
      </c>
      <c r="G765" s="21">
        <f t="shared" si="104"/>
        <v>0</v>
      </c>
      <c r="H765" s="22">
        <v>0</v>
      </c>
      <c r="I765" s="23">
        <f t="shared" si="105"/>
        <v>0</v>
      </c>
      <c r="J765" t="str">
        <f t="shared" si="101"/>
        <v/>
      </c>
      <c r="K765" t="str">
        <f t="shared" si="102"/>
        <v/>
      </c>
      <c r="L765" t="str">
        <f t="shared" si="103"/>
        <v/>
      </c>
    </row>
    <row r="766" spans="1:12">
      <c r="A766" s="15"/>
      <c r="B766" s="16"/>
      <c r="C766" s="17">
        <v>1032</v>
      </c>
      <c r="D766" s="18" t="s">
        <v>15</v>
      </c>
      <c r="E766" s="57">
        <v>0</v>
      </c>
      <c r="F766" s="20">
        <v>0</v>
      </c>
      <c r="G766" s="21">
        <f t="shared" si="104"/>
        <v>0</v>
      </c>
      <c r="H766" s="22">
        <v>0</v>
      </c>
      <c r="I766" s="23">
        <f t="shared" si="105"/>
        <v>0</v>
      </c>
      <c r="J766" t="str">
        <f t="shared" si="101"/>
        <v/>
      </c>
      <c r="K766" t="str">
        <f t="shared" si="102"/>
        <v/>
      </c>
      <c r="L766" t="str">
        <f t="shared" si="103"/>
        <v/>
      </c>
    </row>
    <row r="767" spans="1:12">
      <c r="A767" s="15"/>
      <c r="B767" s="16"/>
      <c r="C767" s="17">
        <v>1032</v>
      </c>
      <c r="D767" s="18" t="s">
        <v>15</v>
      </c>
      <c r="E767" s="57">
        <v>0</v>
      </c>
      <c r="F767" s="20">
        <v>0</v>
      </c>
      <c r="G767" s="21">
        <f>E767*(1-F767)</f>
        <v>0</v>
      </c>
      <c r="H767" s="22">
        <v>0</v>
      </c>
      <c r="I767" s="23">
        <f>+ROUND((G767*H767)+G767,0)</f>
        <v>0</v>
      </c>
      <c r="J767" t="str">
        <f t="shared" si="101"/>
        <v/>
      </c>
      <c r="K767" t="str">
        <f t="shared" si="102"/>
        <v/>
      </c>
      <c r="L767" t="str">
        <f t="shared" si="103"/>
        <v/>
      </c>
    </row>
    <row r="768" spans="1:12">
      <c r="A768" s="15"/>
      <c r="B768" s="16"/>
      <c r="C768" s="17">
        <v>1032</v>
      </c>
      <c r="D768" s="18" t="s">
        <v>15</v>
      </c>
      <c r="E768" s="57">
        <v>0</v>
      </c>
      <c r="F768" s="20">
        <v>0</v>
      </c>
      <c r="G768" s="21">
        <f>E768*(1-F768)</f>
        <v>0</v>
      </c>
      <c r="H768" s="22">
        <v>0</v>
      </c>
      <c r="I768" s="23">
        <f>+ROUND((G768*H768)+G768,0)</f>
        <v>0</v>
      </c>
      <c r="J768" t="str">
        <f t="shared" si="101"/>
        <v/>
      </c>
      <c r="K768" t="str">
        <f t="shared" si="102"/>
        <v/>
      </c>
      <c r="L768" t="str">
        <f t="shared" si="103"/>
        <v/>
      </c>
    </row>
    <row r="769" spans="1:12">
      <c r="A769" s="15"/>
      <c r="B769" s="16"/>
      <c r="C769" s="17">
        <v>1032</v>
      </c>
      <c r="D769" s="18" t="s">
        <v>15</v>
      </c>
      <c r="E769" s="57">
        <v>0</v>
      </c>
      <c r="F769" s="20">
        <v>0</v>
      </c>
      <c r="G769" s="21">
        <f>E769*(1-F769)</f>
        <v>0</v>
      </c>
      <c r="H769" s="22">
        <v>0</v>
      </c>
      <c r="I769" s="23">
        <f>+ROUND((G769*H769)+G769,0)</f>
        <v>0</v>
      </c>
      <c r="J769" t="str">
        <f t="shared" si="101"/>
        <v/>
      </c>
      <c r="K769" t="str">
        <f t="shared" si="102"/>
        <v/>
      </c>
      <c r="L769" t="str">
        <f t="shared" si="103"/>
        <v/>
      </c>
    </row>
    <row r="770" spans="1:12">
      <c r="A770" s="15"/>
      <c r="B770" s="16"/>
      <c r="C770" s="17">
        <v>1032</v>
      </c>
      <c r="D770" s="18" t="s">
        <v>15</v>
      </c>
      <c r="E770" s="57">
        <v>0</v>
      </c>
      <c r="F770" s="20">
        <v>0</v>
      </c>
      <c r="G770" s="21">
        <f>E770*(1-F770)</f>
        <v>0</v>
      </c>
      <c r="H770" s="22">
        <v>0</v>
      </c>
      <c r="I770" s="23">
        <f>+ROUND((G770*H770)+G770,0)</f>
        <v>0</v>
      </c>
      <c r="J770" t="str">
        <f t="shared" si="101"/>
        <v/>
      </c>
      <c r="K770" t="str">
        <f t="shared" si="102"/>
        <v/>
      </c>
      <c r="L770" t="str">
        <f t="shared" si="103"/>
        <v/>
      </c>
    </row>
    <row r="771" spans="1:12">
      <c r="A771" s="15"/>
      <c r="B771" s="16"/>
      <c r="C771" s="17">
        <v>1032</v>
      </c>
      <c r="D771" s="18" t="s">
        <v>15</v>
      </c>
      <c r="E771" s="57">
        <v>0</v>
      </c>
      <c r="F771" s="20">
        <v>0</v>
      </c>
      <c r="G771" s="21">
        <f>E771*(1-F771)</f>
        <v>0</v>
      </c>
      <c r="H771" s="22">
        <v>0</v>
      </c>
      <c r="I771" s="23">
        <f>+ROUND((G771*H771)+G771,0)</f>
        <v>0</v>
      </c>
      <c r="J771" t="str">
        <f t="shared" si="101"/>
        <v/>
      </c>
      <c r="K771" t="str">
        <f t="shared" si="102"/>
        <v/>
      </c>
      <c r="L771" t="str">
        <f t="shared" si="103"/>
        <v/>
      </c>
    </row>
    <row r="772" spans="1:12">
      <c r="A772" s="15"/>
      <c r="B772" s="16"/>
      <c r="C772" s="17">
        <v>1032</v>
      </c>
      <c r="D772" s="18" t="s">
        <v>15</v>
      </c>
      <c r="E772" s="57">
        <v>0</v>
      </c>
      <c r="F772" s="20">
        <v>0</v>
      </c>
      <c r="G772" s="21">
        <f t="shared" ref="G772:G835" si="106">E772*(1-F772)</f>
        <v>0</v>
      </c>
      <c r="H772" s="22">
        <v>0</v>
      </c>
      <c r="I772" s="23">
        <f t="shared" ref="I772:I835" si="107">+ROUND((G772*H772)+G772,0)</f>
        <v>0</v>
      </c>
      <c r="J772" t="str">
        <f t="shared" si="101"/>
        <v/>
      </c>
      <c r="K772" t="str">
        <f t="shared" si="102"/>
        <v/>
      </c>
      <c r="L772" t="str">
        <f t="shared" si="103"/>
        <v/>
      </c>
    </row>
    <row r="773" spans="1:12">
      <c r="A773" s="15"/>
      <c r="B773" s="16"/>
      <c r="C773" s="17">
        <v>1032</v>
      </c>
      <c r="D773" s="18" t="s">
        <v>15</v>
      </c>
      <c r="E773" s="57">
        <v>0</v>
      </c>
      <c r="F773" s="20">
        <v>0</v>
      </c>
      <c r="G773" s="21">
        <f t="shared" si="106"/>
        <v>0</v>
      </c>
      <c r="H773" s="22">
        <v>0</v>
      </c>
      <c r="I773" s="23">
        <f t="shared" si="107"/>
        <v>0</v>
      </c>
      <c r="J773" t="str">
        <f t="shared" si="101"/>
        <v/>
      </c>
      <c r="K773" t="str">
        <f t="shared" si="102"/>
        <v/>
      </c>
      <c r="L773" t="str">
        <f t="shared" si="103"/>
        <v/>
      </c>
    </row>
    <row r="774" spans="1:12">
      <c r="A774" s="15"/>
      <c r="B774" s="16"/>
      <c r="C774" s="17">
        <v>1032</v>
      </c>
      <c r="D774" s="18" t="s">
        <v>15</v>
      </c>
      <c r="E774" s="57">
        <v>0</v>
      </c>
      <c r="F774" s="20">
        <v>0</v>
      </c>
      <c r="G774" s="21">
        <f t="shared" si="106"/>
        <v>0</v>
      </c>
      <c r="H774" s="22">
        <v>0</v>
      </c>
      <c r="I774" s="23">
        <f t="shared" si="107"/>
        <v>0</v>
      </c>
      <c r="J774" t="str">
        <f t="shared" ref="J774:J837" si="108">IF(ISNUMBER(A774), IF(C774=1032, A774, "00" &amp; A774 &amp; "." &amp; C774), "")</f>
        <v/>
      </c>
      <c r="K774" t="str">
        <f t="shared" si="102"/>
        <v/>
      </c>
      <c r="L774" t="str">
        <f t="shared" si="103"/>
        <v/>
      </c>
    </row>
    <row r="775" spans="1:12">
      <c r="A775" s="15"/>
      <c r="B775" s="16"/>
      <c r="C775" s="17">
        <v>1032</v>
      </c>
      <c r="D775" s="18" t="s">
        <v>15</v>
      </c>
      <c r="E775" s="57">
        <v>0</v>
      </c>
      <c r="F775" s="20">
        <v>0</v>
      </c>
      <c r="G775" s="21">
        <f t="shared" si="106"/>
        <v>0</v>
      </c>
      <c r="H775" s="22">
        <v>0</v>
      </c>
      <c r="I775" s="23">
        <f t="shared" si="107"/>
        <v>0</v>
      </c>
      <c r="J775" t="str">
        <f t="shared" si="108"/>
        <v/>
      </c>
      <c r="K775" t="str">
        <f t="shared" si="102"/>
        <v/>
      </c>
      <c r="L775" t="str">
        <f t="shared" si="103"/>
        <v/>
      </c>
    </row>
    <row r="776" spans="1:12">
      <c r="A776" s="15"/>
      <c r="B776" s="16"/>
      <c r="C776" s="17">
        <v>1032</v>
      </c>
      <c r="D776" s="18" t="s">
        <v>15</v>
      </c>
      <c r="E776" s="57">
        <v>0</v>
      </c>
      <c r="F776" s="20">
        <v>0</v>
      </c>
      <c r="G776" s="21">
        <f t="shared" si="106"/>
        <v>0</v>
      </c>
      <c r="H776" s="22">
        <v>0</v>
      </c>
      <c r="I776" s="23">
        <f t="shared" si="107"/>
        <v>0</v>
      </c>
      <c r="J776" t="str">
        <f t="shared" si="108"/>
        <v/>
      </c>
      <c r="K776" t="str">
        <f t="shared" si="102"/>
        <v/>
      </c>
      <c r="L776" t="str">
        <f t="shared" si="103"/>
        <v/>
      </c>
    </row>
    <row r="777" spans="1:12">
      <c r="A777" s="15"/>
      <c r="B777" s="16"/>
      <c r="C777" s="17">
        <v>1032</v>
      </c>
      <c r="D777" s="18" t="s">
        <v>15</v>
      </c>
      <c r="E777" s="57">
        <v>0</v>
      </c>
      <c r="F777" s="20">
        <v>0</v>
      </c>
      <c r="G777" s="21">
        <f t="shared" si="106"/>
        <v>0</v>
      </c>
      <c r="H777" s="22">
        <v>0</v>
      </c>
      <c r="I777" s="23">
        <f t="shared" si="107"/>
        <v>0</v>
      </c>
      <c r="J777" t="str">
        <f t="shared" si="108"/>
        <v/>
      </c>
      <c r="K777" t="str">
        <f t="shared" si="102"/>
        <v/>
      </c>
      <c r="L777" t="str">
        <f t="shared" si="103"/>
        <v/>
      </c>
    </row>
    <row r="778" spans="1:12">
      <c r="A778" s="15"/>
      <c r="B778" s="16"/>
      <c r="C778" s="17">
        <v>1032</v>
      </c>
      <c r="D778" s="18" t="s">
        <v>15</v>
      </c>
      <c r="E778" s="57">
        <v>0</v>
      </c>
      <c r="F778" s="20">
        <v>0</v>
      </c>
      <c r="G778" s="21">
        <f t="shared" si="106"/>
        <v>0</v>
      </c>
      <c r="H778" s="22">
        <v>0</v>
      </c>
      <c r="I778" s="23">
        <f t="shared" si="107"/>
        <v>0</v>
      </c>
      <c r="J778" t="str">
        <f t="shared" si="108"/>
        <v/>
      </c>
      <c r="K778" t="str">
        <f t="shared" si="102"/>
        <v/>
      </c>
      <c r="L778" t="str">
        <f t="shared" si="103"/>
        <v/>
      </c>
    </row>
    <row r="779" spans="1:12">
      <c r="A779" s="15"/>
      <c r="B779" s="16"/>
      <c r="C779" s="17">
        <v>1032</v>
      </c>
      <c r="D779" s="18" t="s">
        <v>15</v>
      </c>
      <c r="E779" s="57">
        <v>0</v>
      </c>
      <c r="F779" s="20">
        <v>0</v>
      </c>
      <c r="G779" s="21">
        <f t="shared" si="106"/>
        <v>0</v>
      </c>
      <c r="H779" s="22">
        <v>0</v>
      </c>
      <c r="I779" s="23">
        <f t="shared" si="107"/>
        <v>0</v>
      </c>
      <c r="J779" t="str">
        <f t="shared" si="108"/>
        <v/>
      </c>
      <c r="K779" t="str">
        <f t="shared" ref="K779:K842" si="109">IF(J779="","","LISTA1")</f>
        <v/>
      </c>
      <c r="L779" t="str">
        <f t="shared" ref="L779:L842" si="110">IF(J779="","",I779)</f>
        <v/>
      </c>
    </row>
    <row r="780" spans="1:12">
      <c r="A780" s="15"/>
      <c r="B780" s="16"/>
      <c r="C780" s="17">
        <v>1032</v>
      </c>
      <c r="D780" s="18" t="s">
        <v>15</v>
      </c>
      <c r="E780" s="57">
        <v>0</v>
      </c>
      <c r="F780" s="20">
        <v>0</v>
      </c>
      <c r="G780" s="21">
        <f t="shared" si="106"/>
        <v>0</v>
      </c>
      <c r="H780" s="22">
        <v>0</v>
      </c>
      <c r="I780" s="23">
        <f t="shared" si="107"/>
        <v>0</v>
      </c>
      <c r="J780" t="str">
        <f t="shared" si="108"/>
        <v/>
      </c>
      <c r="K780" t="str">
        <f t="shared" si="109"/>
        <v/>
      </c>
      <c r="L780" t="str">
        <f t="shared" si="110"/>
        <v/>
      </c>
    </row>
    <row r="781" spans="1:12">
      <c r="A781" s="15"/>
      <c r="B781" s="16"/>
      <c r="C781" s="17">
        <v>1032</v>
      </c>
      <c r="D781" s="18" t="s">
        <v>15</v>
      </c>
      <c r="E781" s="57">
        <v>0</v>
      </c>
      <c r="F781" s="20">
        <v>0</v>
      </c>
      <c r="G781" s="21">
        <f t="shared" si="106"/>
        <v>0</v>
      </c>
      <c r="H781" s="22">
        <v>0</v>
      </c>
      <c r="I781" s="23">
        <f t="shared" si="107"/>
        <v>0</v>
      </c>
      <c r="J781" t="str">
        <f t="shared" si="108"/>
        <v/>
      </c>
      <c r="K781" t="str">
        <f t="shared" si="109"/>
        <v/>
      </c>
      <c r="L781" t="str">
        <f t="shared" si="110"/>
        <v/>
      </c>
    </row>
    <row r="782" spans="1:12">
      <c r="A782" s="15"/>
      <c r="B782" s="16"/>
      <c r="C782" s="17">
        <v>1032</v>
      </c>
      <c r="D782" s="18" t="s">
        <v>15</v>
      </c>
      <c r="E782" s="57">
        <v>0</v>
      </c>
      <c r="F782" s="20">
        <v>0</v>
      </c>
      <c r="G782" s="21">
        <f t="shared" si="106"/>
        <v>0</v>
      </c>
      <c r="H782" s="22">
        <v>0</v>
      </c>
      <c r="I782" s="23">
        <f t="shared" si="107"/>
        <v>0</v>
      </c>
      <c r="J782" t="str">
        <f t="shared" si="108"/>
        <v/>
      </c>
      <c r="K782" t="str">
        <f t="shared" si="109"/>
        <v/>
      </c>
      <c r="L782" t="str">
        <f t="shared" si="110"/>
        <v/>
      </c>
    </row>
    <row r="783" spans="1:12">
      <c r="A783" s="15"/>
      <c r="B783" s="16"/>
      <c r="C783" s="17">
        <v>1032</v>
      </c>
      <c r="D783" s="18" t="s">
        <v>15</v>
      </c>
      <c r="E783" s="57">
        <v>0</v>
      </c>
      <c r="F783" s="20">
        <v>0</v>
      </c>
      <c r="G783" s="21">
        <f t="shared" si="106"/>
        <v>0</v>
      </c>
      <c r="H783" s="22">
        <v>0</v>
      </c>
      <c r="I783" s="23">
        <f t="shared" si="107"/>
        <v>0</v>
      </c>
      <c r="J783" t="str">
        <f t="shared" si="108"/>
        <v/>
      </c>
      <c r="K783" t="str">
        <f t="shared" si="109"/>
        <v/>
      </c>
      <c r="L783" t="str">
        <f t="shared" si="110"/>
        <v/>
      </c>
    </row>
    <row r="784" spans="1:12">
      <c r="A784" s="15"/>
      <c r="B784" s="16"/>
      <c r="C784" s="17">
        <v>1032</v>
      </c>
      <c r="D784" s="18" t="s">
        <v>15</v>
      </c>
      <c r="E784" s="57">
        <v>0</v>
      </c>
      <c r="F784" s="20">
        <v>0</v>
      </c>
      <c r="G784" s="21">
        <f t="shared" si="106"/>
        <v>0</v>
      </c>
      <c r="H784" s="22">
        <v>0</v>
      </c>
      <c r="I784" s="23">
        <f t="shared" si="107"/>
        <v>0</v>
      </c>
      <c r="J784" t="str">
        <f t="shared" si="108"/>
        <v/>
      </c>
      <c r="K784" t="str">
        <f t="shared" si="109"/>
        <v/>
      </c>
      <c r="L784" t="str">
        <f t="shared" si="110"/>
        <v/>
      </c>
    </row>
    <row r="785" spans="1:12">
      <c r="A785" s="15"/>
      <c r="B785" s="16"/>
      <c r="C785" s="17">
        <v>1032</v>
      </c>
      <c r="D785" s="18" t="s">
        <v>15</v>
      </c>
      <c r="E785" s="57">
        <v>0</v>
      </c>
      <c r="F785" s="20">
        <v>0</v>
      </c>
      <c r="G785" s="21">
        <f t="shared" si="106"/>
        <v>0</v>
      </c>
      <c r="H785" s="22">
        <v>0</v>
      </c>
      <c r="I785" s="23">
        <f t="shared" si="107"/>
        <v>0</v>
      </c>
      <c r="J785" t="str">
        <f t="shared" si="108"/>
        <v/>
      </c>
      <c r="K785" t="str">
        <f t="shared" si="109"/>
        <v/>
      </c>
      <c r="L785" t="str">
        <f t="shared" si="110"/>
        <v/>
      </c>
    </row>
    <row r="786" spans="1:12">
      <c r="A786" s="15"/>
      <c r="B786" s="16"/>
      <c r="C786" s="17">
        <v>1032</v>
      </c>
      <c r="D786" s="18" t="s">
        <v>15</v>
      </c>
      <c r="E786" s="57">
        <v>0</v>
      </c>
      <c r="F786" s="20">
        <v>0</v>
      </c>
      <c r="G786" s="21">
        <f t="shared" si="106"/>
        <v>0</v>
      </c>
      <c r="H786" s="22">
        <v>0</v>
      </c>
      <c r="I786" s="23">
        <f t="shared" si="107"/>
        <v>0</v>
      </c>
      <c r="J786" t="str">
        <f t="shared" si="108"/>
        <v/>
      </c>
      <c r="K786" t="str">
        <f t="shared" si="109"/>
        <v/>
      </c>
      <c r="L786" t="str">
        <f t="shared" si="110"/>
        <v/>
      </c>
    </row>
    <row r="787" spans="1:12">
      <c r="A787" s="15"/>
      <c r="B787" s="16"/>
      <c r="C787" s="17">
        <v>1032</v>
      </c>
      <c r="D787" s="18" t="s">
        <v>15</v>
      </c>
      <c r="E787" s="57">
        <v>0</v>
      </c>
      <c r="F787" s="20">
        <v>0</v>
      </c>
      <c r="G787" s="21">
        <f t="shared" si="106"/>
        <v>0</v>
      </c>
      <c r="H787" s="22">
        <v>0</v>
      </c>
      <c r="I787" s="23">
        <f t="shared" si="107"/>
        <v>0</v>
      </c>
      <c r="J787" t="str">
        <f t="shared" si="108"/>
        <v/>
      </c>
      <c r="K787" t="str">
        <f t="shared" si="109"/>
        <v/>
      </c>
      <c r="L787" t="str">
        <f t="shared" si="110"/>
        <v/>
      </c>
    </row>
    <row r="788" spans="1:12">
      <c r="A788" s="15"/>
      <c r="B788" s="16"/>
      <c r="C788" s="17">
        <v>1032</v>
      </c>
      <c r="D788" s="18" t="s">
        <v>15</v>
      </c>
      <c r="E788" s="57">
        <v>0</v>
      </c>
      <c r="F788" s="20">
        <v>0</v>
      </c>
      <c r="G788" s="21">
        <f t="shared" si="106"/>
        <v>0</v>
      </c>
      <c r="H788" s="22">
        <v>0</v>
      </c>
      <c r="I788" s="23">
        <f t="shared" si="107"/>
        <v>0</v>
      </c>
      <c r="J788" t="str">
        <f t="shared" si="108"/>
        <v/>
      </c>
      <c r="K788" t="str">
        <f t="shared" si="109"/>
        <v/>
      </c>
      <c r="L788" t="str">
        <f t="shared" si="110"/>
        <v/>
      </c>
    </row>
    <row r="789" spans="1:12">
      <c r="A789" s="15"/>
      <c r="B789" s="16"/>
      <c r="C789" s="17">
        <v>1032</v>
      </c>
      <c r="D789" s="18" t="s">
        <v>15</v>
      </c>
      <c r="E789" s="57">
        <v>0</v>
      </c>
      <c r="F789" s="20">
        <v>0</v>
      </c>
      <c r="G789" s="21">
        <f t="shared" si="106"/>
        <v>0</v>
      </c>
      <c r="H789" s="22">
        <v>0</v>
      </c>
      <c r="I789" s="23">
        <f t="shared" si="107"/>
        <v>0</v>
      </c>
      <c r="J789" t="str">
        <f t="shared" si="108"/>
        <v/>
      </c>
      <c r="K789" t="str">
        <f t="shared" si="109"/>
        <v/>
      </c>
      <c r="L789" t="str">
        <f t="shared" si="110"/>
        <v/>
      </c>
    </row>
    <row r="790" spans="1:12">
      <c r="A790" s="15"/>
      <c r="B790" s="16"/>
      <c r="C790" s="17">
        <v>1032</v>
      </c>
      <c r="D790" s="18" t="s">
        <v>15</v>
      </c>
      <c r="E790" s="57">
        <v>0</v>
      </c>
      <c r="F790" s="20">
        <v>0</v>
      </c>
      <c r="G790" s="21">
        <f t="shared" si="106"/>
        <v>0</v>
      </c>
      <c r="H790" s="22">
        <v>0</v>
      </c>
      <c r="I790" s="23">
        <f t="shared" si="107"/>
        <v>0</v>
      </c>
      <c r="J790" t="str">
        <f t="shared" si="108"/>
        <v/>
      </c>
      <c r="K790" t="str">
        <f t="shared" si="109"/>
        <v/>
      </c>
      <c r="L790" t="str">
        <f t="shared" si="110"/>
        <v/>
      </c>
    </row>
    <row r="791" spans="1:12">
      <c r="A791" s="15"/>
      <c r="B791" s="16"/>
      <c r="C791" s="17">
        <v>1032</v>
      </c>
      <c r="D791" s="18" t="s">
        <v>15</v>
      </c>
      <c r="E791" s="57">
        <v>0</v>
      </c>
      <c r="F791" s="20">
        <v>0</v>
      </c>
      <c r="G791" s="21">
        <f t="shared" si="106"/>
        <v>0</v>
      </c>
      <c r="H791" s="22">
        <v>0</v>
      </c>
      <c r="I791" s="23">
        <f t="shared" si="107"/>
        <v>0</v>
      </c>
      <c r="J791" t="str">
        <f t="shared" si="108"/>
        <v/>
      </c>
      <c r="K791" t="str">
        <f t="shared" si="109"/>
        <v/>
      </c>
      <c r="L791" t="str">
        <f t="shared" si="110"/>
        <v/>
      </c>
    </row>
    <row r="792" spans="1:12">
      <c r="A792" s="15"/>
      <c r="B792" s="16"/>
      <c r="C792" s="17">
        <v>1032</v>
      </c>
      <c r="D792" s="18" t="s">
        <v>15</v>
      </c>
      <c r="E792" s="57">
        <v>0</v>
      </c>
      <c r="F792" s="20">
        <v>0</v>
      </c>
      <c r="G792" s="21">
        <f t="shared" si="106"/>
        <v>0</v>
      </c>
      <c r="H792" s="22">
        <v>0</v>
      </c>
      <c r="I792" s="23">
        <f t="shared" si="107"/>
        <v>0</v>
      </c>
      <c r="J792" t="str">
        <f t="shared" si="108"/>
        <v/>
      </c>
      <c r="K792" t="str">
        <f t="shared" si="109"/>
        <v/>
      </c>
      <c r="L792" t="str">
        <f t="shared" si="110"/>
        <v/>
      </c>
    </row>
    <row r="793" spans="1:12">
      <c r="A793" s="15"/>
      <c r="B793" s="16"/>
      <c r="C793" s="17">
        <v>1032</v>
      </c>
      <c r="D793" s="18" t="s">
        <v>15</v>
      </c>
      <c r="E793" s="57">
        <v>0</v>
      </c>
      <c r="F793" s="20">
        <v>0</v>
      </c>
      <c r="G793" s="21">
        <f t="shared" si="106"/>
        <v>0</v>
      </c>
      <c r="H793" s="22">
        <v>0</v>
      </c>
      <c r="I793" s="23">
        <f t="shared" si="107"/>
        <v>0</v>
      </c>
      <c r="J793" t="str">
        <f t="shared" si="108"/>
        <v/>
      </c>
      <c r="K793" t="str">
        <f t="shared" si="109"/>
        <v/>
      </c>
      <c r="L793" t="str">
        <f t="shared" si="110"/>
        <v/>
      </c>
    </row>
    <row r="794" spans="1:12">
      <c r="A794" s="15"/>
      <c r="B794" s="16"/>
      <c r="C794" s="17">
        <v>1032</v>
      </c>
      <c r="D794" s="18" t="s">
        <v>15</v>
      </c>
      <c r="E794" s="57">
        <v>0</v>
      </c>
      <c r="F794" s="20">
        <v>0</v>
      </c>
      <c r="G794" s="21">
        <f t="shared" si="106"/>
        <v>0</v>
      </c>
      <c r="H794" s="22">
        <v>0</v>
      </c>
      <c r="I794" s="23">
        <f t="shared" si="107"/>
        <v>0</v>
      </c>
      <c r="J794" t="str">
        <f t="shared" si="108"/>
        <v/>
      </c>
      <c r="K794" t="str">
        <f t="shared" si="109"/>
        <v/>
      </c>
      <c r="L794" t="str">
        <f t="shared" si="110"/>
        <v/>
      </c>
    </row>
    <row r="795" spans="1:12">
      <c r="A795" s="15"/>
      <c r="B795" s="16"/>
      <c r="C795" s="17">
        <v>1032</v>
      </c>
      <c r="D795" s="18" t="s">
        <v>15</v>
      </c>
      <c r="E795" s="57">
        <v>0</v>
      </c>
      <c r="F795" s="20">
        <v>0</v>
      </c>
      <c r="G795" s="21">
        <f t="shared" si="106"/>
        <v>0</v>
      </c>
      <c r="H795" s="22">
        <v>0</v>
      </c>
      <c r="I795" s="23">
        <f t="shared" si="107"/>
        <v>0</v>
      </c>
      <c r="J795" t="str">
        <f t="shared" si="108"/>
        <v/>
      </c>
      <c r="K795" t="str">
        <f t="shared" si="109"/>
        <v/>
      </c>
      <c r="L795" t="str">
        <f t="shared" si="110"/>
        <v/>
      </c>
    </row>
    <row r="796" spans="1:12">
      <c r="A796" s="15"/>
      <c r="B796" s="16"/>
      <c r="C796" s="17">
        <v>1032</v>
      </c>
      <c r="D796" s="18" t="s">
        <v>15</v>
      </c>
      <c r="E796" s="57">
        <v>0</v>
      </c>
      <c r="F796" s="20">
        <v>0</v>
      </c>
      <c r="G796" s="21">
        <f t="shared" si="106"/>
        <v>0</v>
      </c>
      <c r="H796" s="22">
        <v>0</v>
      </c>
      <c r="I796" s="23">
        <f t="shared" si="107"/>
        <v>0</v>
      </c>
      <c r="J796" t="str">
        <f t="shared" si="108"/>
        <v/>
      </c>
      <c r="K796" t="str">
        <f t="shared" si="109"/>
        <v/>
      </c>
      <c r="L796" t="str">
        <f t="shared" si="110"/>
        <v/>
      </c>
    </row>
    <row r="797" spans="1:12">
      <c r="A797" s="15"/>
      <c r="B797" s="16"/>
      <c r="C797" s="17">
        <v>1032</v>
      </c>
      <c r="D797" s="18" t="s">
        <v>15</v>
      </c>
      <c r="E797" s="57">
        <v>0</v>
      </c>
      <c r="F797" s="20">
        <v>0</v>
      </c>
      <c r="G797" s="21">
        <f t="shared" si="106"/>
        <v>0</v>
      </c>
      <c r="H797" s="22">
        <v>0</v>
      </c>
      <c r="I797" s="23">
        <f t="shared" si="107"/>
        <v>0</v>
      </c>
      <c r="J797" t="str">
        <f t="shared" si="108"/>
        <v/>
      </c>
      <c r="K797" t="str">
        <f t="shared" si="109"/>
        <v/>
      </c>
      <c r="L797" t="str">
        <f t="shared" si="110"/>
        <v/>
      </c>
    </row>
    <row r="798" spans="1:12">
      <c r="A798" s="15"/>
      <c r="B798" s="16"/>
      <c r="C798" s="17">
        <v>1032</v>
      </c>
      <c r="D798" s="18" t="s">
        <v>15</v>
      </c>
      <c r="E798" s="57">
        <v>0</v>
      </c>
      <c r="F798" s="20">
        <v>0</v>
      </c>
      <c r="G798" s="21">
        <f t="shared" si="106"/>
        <v>0</v>
      </c>
      <c r="H798" s="22">
        <v>0</v>
      </c>
      <c r="I798" s="23">
        <f t="shared" si="107"/>
        <v>0</v>
      </c>
      <c r="J798" t="str">
        <f t="shared" si="108"/>
        <v/>
      </c>
      <c r="K798" t="str">
        <f t="shared" si="109"/>
        <v/>
      </c>
      <c r="L798" t="str">
        <f t="shared" si="110"/>
        <v/>
      </c>
    </row>
    <row r="799" spans="1:12">
      <c r="A799" s="15"/>
      <c r="B799" s="16"/>
      <c r="C799" s="17">
        <v>1032</v>
      </c>
      <c r="D799" s="18" t="s">
        <v>15</v>
      </c>
      <c r="E799" s="57">
        <v>0</v>
      </c>
      <c r="F799" s="20">
        <v>0</v>
      </c>
      <c r="G799" s="21">
        <f t="shared" si="106"/>
        <v>0</v>
      </c>
      <c r="H799" s="22">
        <v>0</v>
      </c>
      <c r="I799" s="23">
        <f t="shared" si="107"/>
        <v>0</v>
      </c>
      <c r="J799" t="str">
        <f t="shared" si="108"/>
        <v/>
      </c>
      <c r="K799" t="str">
        <f t="shared" si="109"/>
        <v/>
      </c>
      <c r="L799" t="str">
        <f t="shared" si="110"/>
        <v/>
      </c>
    </row>
    <row r="800" spans="1:12">
      <c r="A800" s="15"/>
      <c r="B800" s="16"/>
      <c r="C800" s="17">
        <v>1032</v>
      </c>
      <c r="D800" s="18" t="s">
        <v>15</v>
      </c>
      <c r="E800" s="57">
        <v>0</v>
      </c>
      <c r="F800" s="20">
        <v>0</v>
      </c>
      <c r="G800" s="21">
        <f t="shared" si="106"/>
        <v>0</v>
      </c>
      <c r="H800" s="22">
        <v>0</v>
      </c>
      <c r="I800" s="23">
        <f t="shared" si="107"/>
        <v>0</v>
      </c>
      <c r="J800" t="str">
        <f t="shared" si="108"/>
        <v/>
      </c>
      <c r="K800" t="str">
        <f t="shared" si="109"/>
        <v/>
      </c>
      <c r="L800" t="str">
        <f t="shared" si="110"/>
        <v/>
      </c>
    </row>
    <row r="801" spans="1:12">
      <c r="A801" s="15"/>
      <c r="B801" s="16"/>
      <c r="C801" s="17">
        <v>1032</v>
      </c>
      <c r="D801" s="18" t="s">
        <v>15</v>
      </c>
      <c r="E801" s="57">
        <v>0</v>
      </c>
      <c r="F801" s="20">
        <v>0</v>
      </c>
      <c r="G801" s="21">
        <f t="shared" si="106"/>
        <v>0</v>
      </c>
      <c r="H801" s="22">
        <v>0</v>
      </c>
      <c r="I801" s="23">
        <f t="shared" si="107"/>
        <v>0</v>
      </c>
      <c r="J801" t="str">
        <f t="shared" si="108"/>
        <v/>
      </c>
      <c r="K801" t="str">
        <f t="shared" si="109"/>
        <v/>
      </c>
      <c r="L801" t="str">
        <f t="shared" si="110"/>
        <v/>
      </c>
    </row>
    <row r="802" spans="1:12">
      <c r="A802" s="15"/>
      <c r="B802" s="16"/>
      <c r="C802" s="17">
        <v>1032</v>
      </c>
      <c r="D802" s="18" t="s">
        <v>15</v>
      </c>
      <c r="E802" s="57">
        <v>0</v>
      </c>
      <c r="F802" s="20">
        <v>0</v>
      </c>
      <c r="G802" s="21">
        <f t="shared" si="106"/>
        <v>0</v>
      </c>
      <c r="H802" s="22">
        <v>0</v>
      </c>
      <c r="I802" s="23">
        <f t="shared" si="107"/>
        <v>0</v>
      </c>
      <c r="J802" t="str">
        <f t="shared" si="108"/>
        <v/>
      </c>
      <c r="K802" t="str">
        <f t="shared" si="109"/>
        <v/>
      </c>
      <c r="L802" t="str">
        <f t="shared" si="110"/>
        <v/>
      </c>
    </row>
    <row r="803" spans="1:12">
      <c r="A803" s="15"/>
      <c r="B803" s="16"/>
      <c r="C803" s="17">
        <v>1032</v>
      </c>
      <c r="D803" s="18" t="s">
        <v>15</v>
      </c>
      <c r="E803" s="57">
        <v>0</v>
      </c>
      <c r="F803" s="20">
        <v>0</v>
      </c>
      <c r="G803" s="21">
        <f t="shared" si="106"/>
        <v>0</v>
      </c>
      <c r="H803" s="22">
        <v>0</v>
      </c>
      <c r="I803" s="23">
        <f t="shared" si="107"/>
        <v>0</v>
      </c>
      <c r="J803" t="str">
        <f t="shared" si="108"/>
        <v/>
      </c>
      <c r="K803" t="str">
        <f t="shared" si="109"/>
        <v/>
      </c>
      <c r="L803" t="str">
        <f t="shared" si="110"/>
        <v/>
      </c>
    </row>
    <row r="804" spans="1:12">
      <c r="A804" s="15"/>
      <c r="B804" s="16"/>
      <c r="C804" s="17">
        <v>1032</v>
      </c>
      <c r="D804" s="18" t="s">
        <v>15</v>
      </c>
      <c r="E804" s="57">
        <v>0</v>
      </c>
      <c r="F804" s="20">
        <v>0</v>
      </c>
      <c r="G804" s="21">
        <f t="shared" si="106"/>
        <v>0</v>
      </c>
      <c r="H804" s="22">
        <v>0</v>
      </c>
      <c r="I804" s="23">
        <f t="shared" si="107"/>
        <v>0</v>
      </c>
      <c r="J804" t="str">
        <f t="shared" si="108"/>
        <v/>
      </c>
      <c r="K804" t="str">
        <f t="shared" si="109"/>
        <v/>
      </c>
      <c r="L804" t="str">
        <f t="shared" si="110"/>
        <v/>
      </c>
    </row>
    <row r="805" spans="1:12">
      <c r="A805" s="15"/>
      <c r="B805" s="16"/>
      <c r="C805" s="17">
        <v>1032</v>
      </c>
      <c r="D805" s="18" t="s">
        <v>15</v>
      </c>
      <c r="E805" s="57">
        <v>0</v>
      </c>
      <c r="F805" s="20">
        <v>0</v>
      </c>
      <c r="G805" s="21">
        <f t="shared" si="106"/>
        <v>0</v>
      </c>
      <c r="H805" s="22">
        <v>0</v>
      </c>
      <c r="I805" s="23">
        <f t="shared" si="107"/>
        <v>0</v>
      </c>
      <c r="J805" t="str">
        <f t="shared" si="108"/>
        <v/>
      </c>
      <c r="K805" t="str">
        <f t="shared" si="109"/>
        <v/>
      </c>
      <c r="L805" t="str">
        <f t="shared" si="110"/>
        <v/>
      </c>
    </row>
    <row r="806" spans="1:12">
      <c r="A806" s="15"/>
      <c r="B806" s="16"/>
      <c r="C806" s="17">
        <v>1032</v>
      </c>
      <c r="D806" s="18" t="s">
        <v>15</v>
      </c>
      <c r="E806" s="57">
        <v>0</v>
      </c>
      <c r="F806" s="20">
        <v>0</v>
      </c>
      <c r="G806" s="21">
        <f t="shared" si="106"/>
        <v>0</v>
      </c>
      <c r="H806" s="22">
        <v>0</v>
      </c>
      <c r="I806" s="23">
        <f t="shared" si="107"/>
        <v>0</v>
      </c>
      <c r="J806" t="str">
        <f t="shared" si="108"/>
        <v/>
      </c>
      <c r="K806" t="str">
        <f t="shared" si="109"/>
        <v/>
      </c>
      <c r="L806" t="str">
        <f t="shared" si="110"/>
        <v/>
      </c>
    </row>
    <row r="807" spans="1:12">
      <c r="A807" s="15"/>
      <c r="B807" s="16"/>
      <c r="C807" s="17">
        <v>1032</v>
      </c>
      <c r="D807" s="18" t="s">
        <v>15</v>
      </c>
      <c r="E807" s="57">
        <v>0</v>
      </c>
      <c r="F807" s="20">
        <v>0</v>
      </c>
      <c r="G807" s="21">
        <f t="shared" si="106"/>
        <v>0</v>
      </c>
      <c r="H807" s="22">
        <v>0</v>
      </c>
      <c r="I807" s="23">
        <f t="shared" si="107"/>
        <v>0</v>
      </c>
      <c r="J807" t="str">
        <f t="shared" si="108"/>
        <v/>
      </c>
      <c r="K807" t="str">
        <f t="shared" si="109"/>
        <v/>
      </c>
      <c r="L807" t="str">
        <f t="shared" si="110"/>
        <v/>
      </c>
    </row>
    <row r="808" spans="1:12">
      <c r="A808" s="15"/>
      <c r="B808" s="16"/>
      <c r="C808" s="17">
        <v>1032</v>
      </c>
      <c r="D808" s="18" t="s">
        <v>15</v>
      </c>
      <c r="E808" s="57">
        <v>0</v>
      </c>
      <c r="F808" s="20">
        <v>0</v>
      </c>
      <c r="G808" s="21">
        <f t="shared" si="106"/>
        <v>0</v>
      </c>
      <c r="H808" s="22">
        <v>0</v>
      </c>
      <c r="I808" s="23">
        <f t="shared" si="107"/>
        <v>0</v>
      </c>
      <c r="J808" t="str">
        <f t="shared" si="108"/>
        <v/>
      </c>
      <c r="K808" t="str">
        <f t="shared" si="109"/>
        <v/>
      </c>
      <c r="L808" t="str">
        <f t="shared" si="110"/>
        <v/>
      </c>
    </row>
    <row r="809" spans="1:12">
      <c r="A809" s="15"/>
      <c r="B809" s="16"/>
      <c r="C809" s="17">
        <v>1032</v>
      </c>
      <c r="D809" s="18" t="s">
        <v>15</v>
      </c>
      <c r="E809" s="57">
        <v>0</v>
      </c>
      <c r="F809" s="20">
        <v>0</v>
      </c>
      <c r="G809" s="21">
        <f t="shared" si="106"/>
        <v>0</v>
      </c>
      <c r="H809" s="22">
        <v>0</v>
      </c>
      <c r="I809" s="23">
        <f t="shared" si="107"/>
        <v>0</v>
      </c>
      <c r="J809" t="str">
        <f t="shared" si="108"/>
        <v/>
      </c>
      <c r="K809" t="str">
        <f t="shared" si="109"/>
        <v/>
      </c>
      <c r="L809" t="str">
        <f t="shared" si="110"/>
        <v/>
      </c>
    </row>
    <row r="810" spans="1:12">
      <c r="A810" s="15"/>
      <c r="B810" s="16"/>
      <c r="C810" s="17">
        <v>1032</v>
      </c>
      <c r="D810" s="18" t="s">
        <v>15</v>
      </c>
      <c r="E810" s="57">
        <v>0</v>
      </c>
      <c r="F810" s="20">
        <v>0</v>
      </c>
      <c r="G810" s="21">
        <f t="shared" si="106"/>
        <v>0</v>
      </c>
      <c r="H810" s="22">
        <v>0</v>
      </c>
      <c r="I810" s="23">
        <f t="shared" si="107"/>
        <v>0</v>
      </c>
      <c r="J810" t="str">
        <f t="shared" si="108"/>
        <v/>
      </c>
      <c r="K810" t="str">
        <f t="shared" si="109"/>
        <v/>
      </c>
      <c r="L810" t="str">
        <f t="shared" si="110"/>
        <v/>
      </c>
    </row>
    <row r="811" spans="1:12">
      <c r="A811" s="15"/>
      <c r="B811" s="16"/>
      <c r="C811" s="17">
        <v>1032</v>
      </c>
      <c r="D811" s="18" t="s">
        <v>15</v>
      </c>
      <c r="E811" s="57">
        <v>0</v>
      </c>
      <c r="F811" s="20">
        <v>0</v>
      </c>
      <c r="G811" s="21">
        <f t="shared" si="106"/>
        <v>0</v>
      </c>
      <c r="H811" s="22">
        <v>0</v>
      </c>
      <c r="I811" s="23">
        <f t="shared" si="107"/>
        <v>0</v>
      </c>
      <c r="J811" t="str">
        <f t="shared" si="108"/>
        <v/>
      </c>
      <c r="K811" t="str">
        <f t="shared" si="109"/>
        <v/>
      </c>
      <c r="L811" t="str">
        <f t="shared" si="110"/>
        <v/>
      </c>
    </row>
    <row r="812" spans="1:12">
      <c r="A812" s="15"/>
      <c r="B812" s="16"/>
      <c r="C812" s="17">
        <v>1032</v>
      </c>
      <c r="D812" s="18" t="s">
        <v>15</v>
      </c>
      <c r="E812" s="57">
        <v>0</v>
      </c>
      <c r="F812" s="20">
        <v>0</v>
      </c>
      <c r="G812" s="21">
        <f t="shared" si="106"/>
        <v>0</v>
      </c>
      <c r="H812" s="22">
        <v>0</v>
      </c>
      <c r="I812" s="23">
        <f t="shared" si="107"/>
        <v>0</v>
      </c>
      <c r="J812" t="str">
        <f t="shared" si="108"/>
        <v/>
      </c>
      <c r="K812" t="str">
        <f t="shared" si="109"/>
        <v/>
      </c>
      <c r="L812" t="str">
        <f t="shared" si="110"/>
        <v/>
      </c>
    </row>
    <row r="813" spans="1:12">
      <c r="A813" s="15"/>
      <c r="B813" s="16"/>
      <c r="C813" s="17">
        <v>1032</v>
      </c>
      <c r="D813" s="18" t="s">
        <v>15</v>
      </c>
      <c r="E813" s="57">
        <v>0</v>
      </c>
      <c r="F813" s="20">
        <v>0</v>
      </c>
      <c r="G813" s="21">
        <f t="shared" si="106"/>
        <v>0</v>
      </c>
      <c r="H813" s="22">
        <v>0</v>
      </c>
      <c r="I813" s="23">
        <f t="shared" si="107"/>
        <v>0</v>
      </c>
      <c r="J813" t="str">
        <f t="shared" si="108"/>
        <v/>
      </c>
      <c r="K813" t="str">
        <f t="shared" si="109"/>
        <v/>
      </c>
      <c r="L813" t="str">
        <f t="shared" si="110"/>
        <v/>
      </c>
    </row>
    <row r="814" spans="1:12">
      <c r="A814" s="15"/>
      <c r="B814" s="16"/>
      <c r="C814" s="17">
        <v>1032</v>
      </c>
      <c r="D814" s="18" t="s">
        <v>15</v>
      </c>
      <c r="E814" s="57">
        <v>0</v>
      </c>
      <c r="F814" s="20">
        <v>0</v>
      </c>
      <c r="G814" s="21">
        <f t="shared" si="106"/>
        <v>0</v>
      </c>
      <c r="H814" s="22">
        <v>0</v>
      </c>
      <c r="I814" s="23">
        <f t="shared" si="107"/>
        <v>0</v>
      </c>
      <c r="J814" t="str">
        <f t="shared" si="108"/>
        <v/>
      </c>
      <c r="K814" t="str">
        <f t="shared" si="109"/>
        <v/>
      </c>
      <c r="L814" t="str">
        <f t="shared" si="110"/>
        <v/>
      </c>
    </row>
    <row r="815" spans="1:12">
      <c r="A815" s="15"/>
      <c r="B815" s="16"/>
      <c r="C815" s="17">
        <v>1032</v>
      </c>
      <c r="D815" s="18" t="s">
        <v>15</v>
      </c>
      <c r="E815" s="57">
        <v>0</v>
      </c>
      <c r="F815" s="20">
        <v>0</v>
      </c>
      <c r="G815" s="21">
        <f t="shared" si="106"/>
        <v>0</v>
      </c>
      <c r="H815" s="22">
        <v>0</v>
      </c>
      <c r="I815" s="23">
        <f t="shared" si="107"/>
        <v>0</v>
      </c>
      <c r="J815" t="str">
        <f t="shared" si="108"/>
        <v/>
      </c>
      <c r="K815" t="str">
        <f t="shared" si="109"/>
        <v/>
      </c>
      <c r="L815" t="str">
        <f t="shared" si="110"/>
        <v/>
      </c>
    </row>
    <row r="816" spans="1:12">
      <c r="A816" s="15"/>
      <c r="B816" s="16"/>
      <c r="C816" s="17">
        <v>1032</v>
      </c>
      <c r="D816" s="18" t="s">
        <v>15</v>
      </c>
      <c r="E816" s="57">
        <v>0</v>
      </c>
      <c r="F816" s="20">
        <v>0</v>
      </c>
      <c r="G816" s="21">
        <f t="shared" si="106"/>
        <v>0</v>
      </c>
      <c r="H816" s="22">
        <v>0</v>
      </c>
      <c r="I816" s="23">
        <f t="shared" si="107"/>
        <v>0</v>
      </c>
      <c r="J816" t="str">
        <f t="shared" si="108"/>
        <v/>
      </c>
      <c r="K816" t="str">
        <f t="shared" si="109"/>
        <v/>
      </c>
      <c r="L816" t="str">
        <f t="shared" si="110"/>
        <v/>
      </c>
    </row>
    <row r="817" spans="1:12">
      <c r="A817" s="15"/>
      <c r="B817" s="16"/>
      <c r="C817" s="17">
        <v>1032</v>
      </c>
      <c r="D817" s="18" t="s">
        <v>15</v>
      </c>
      <c r="E817" s="57">
        <v>0</v>
      </c>
      <c r="F817" s="20">
        <v>0</v>
      </c>
      <c r="G817" s="21">
        <f t="shared" si="106"/>
        <v>0</v>
      </c>
      <c r="H817" s="22">
        <v>0</v>
      </c>
      <c r="I817" s="23">
        <f t="shared" si="107"/>
        <v>0</v>
      </c>
      <c r="J817" t="str">
        <f t="shared" si="108"/>
        <v/>
      </c>
      <c r="K817" t="str">
        <f t="shared" si="109"/>
        <v/>
      </c>
      <c r="L817" t="str">
        <f t="shared" si="110"/>
        <v/>
      </c>
    </row>
    <row r="818" spans="1:12">
      <c r="A818" s="15"/>
      <c r="B818" s="16"/>
      <c r="C818" s="17">
        <v>1032</v>
      </c>
      <c r="D818" s="18" t="s">
        <v>15</v>
      </c>
      <c r="E818" s="57">
        <v>0</v>
      </c>
      <c r="F818" s="20">
        <v>0</v>
      </c>
      <c r="G818" s="21">
        <f t="shared" si="106"/>
        <v>0</v>
      </c>
      <c r="H818" s="22">
        <v>0</v>
      </c>
      <c r="I818" s="23">
        <f t="shared" si="107"/>
        <v>0</v>
      </c>
      <c r="J818" t="str">
        <f t="shared" si="108"/>
        <v/>
      </c>
      <c r="K818" t="str">
        <f t="shared" si="109"/>
        <v/>
      </c>
      <c r="L818" t="str">
        <f t="shared" si="110"/>
        <v/>
      </c>
    </row>
    <row r="819" spans="1:12">
      <c r="A819" s="15"/>
      <c r="B819" s="16"/>
      <c r="C819" s="17">
        <v>1032</v>
      </c>
      <c r="D819" s="18" t="s">
        <v>15</v>
      </c>
      <c r="E819" s="57">
        <v>0</v>
      </c>
      <c r="F819" s="20">
        <v>0</v>
      </c>
      <c r="G819" s="21">
        <f t="shared" si="106"/>
        <v>0</v>
      </c>
      <c r="H819" s="22">
        <v>0</v>
      </c>
      <c r="I819" s="23">
        <f t="shared" si="107"/>
        <v>0</v>
      </c>
      <c r="J819" t="str">
        <f t="shared" si="108"/>
        <v/>
      </c>
      <c r="K819" t="str">
        <f t="shared" si="109"/>
        <v/>
      </c>
      <c r="L819" t="str">
        <f t="shared" si="110"/>
        <v/>
      </c>
    </row>
    <row r="820" spans="1:12">
      <c r="A820" s="15"/>
      <c r="B820" s="16"/>
      <c r="C820" s="17">
        <v>1032</v>
      </c>
      <c r="D820" s="18" t="s">
        <v>15</v>
      </c>
      <c r="E820" s="57">
        <v>0</v>
      </c>
      <c r="F820" s="20">
        <v>0</v>
      </c>
      <c r="G820" s="21">
        <f t="shared" si="106"/>
        <v>0</v>
      </c>
      <c r="H820" s="22">
        <v>0</v>
      </c>
      <c r="I820" s="23">
        <f t="shared" si="107"/>
        <v>0</v>
      </c>
      <c r="J820" t="str">
        <f t="shared" si="108"/>
        <v/>
      </c>
      <c r="K820" t="str">
        <f t="shared" si="109"/>
        <v/>
      </c>
      <c r="L820" t="str">
        <f t="shared" si="110"/>
        <v/>
      </c>
    </row>
    <row r="821" spans="1:12">
      <c r="A821" s="15"/>
      <c r="B821" s="16"/>
      <c r="C821" s="17">
        <v>1032</v>
      </c>
      <c r="D821" s="18" t="s">
        <v>15</v>
      </c>
      <c r="E821" s="57">
        <v>0</v>
      </c>
      <c r="F821" s="20">
        <v>0</v>
      </c>
      <c r="G821" s="21">
        <f t="shared" si="106"/>
        <v>0</v>
      </c>
      <c r="H821" s="22">
        <v>0</v>
      </c>
      <c r="I821" s="23">
        <f t="shared" si="107"/>
        <v>0</v>
      </c>
      <c r="J821" t="str">
        <f t="shared" si="108"/>
        <v/>
      </c>
      <c r="K821" t="str">
        <f t="shared" si="109"/>
        <v/>
      </c>
      <c r="L821" t="str">
        <f t="shared" si="110"/>
        <v/>
      </c>
    </row>
    <row r="822" spans="1:12">
      <c r="A822" s="15"/>
      <c r="B822" s="16"/>
      <c r="C822" s="17">
        <v>1032</v>
      </c>
      <c r="D822" s="18" t="s">
        <v>15</v>
      </c>
      <c r="E822" s="57">
        <v>0</v>
      </c>
      <c r="F822" s="20">
        <v>0</v>
      </c>
      <c r="G822" s="21">
        <f t="shared" si="106"/>
        <v>0</v>
      </c>
      <c r="H822" s="22">
        <v>0</v>
      </c>
      <c r="I822" s="23">
        <f t="shared" si="107"/>
        <v>0</v>
      </c>
      <c r="J822" t="str">
        <f t="shared" si="108"/>
        <v/>
      </c>
      <c r="K822" t="str">
        <f t="shared" si="109"/>
        <v/>
      </c>
      <c r="L822" t="str">
        <f t="shared" si="110"/>
        <v/>
      </c>
    </row>
    <row r="823" spans="1:12">
      <c r="A823" s="15"/>
      <c r="B823" s="16"/>
      <c r="C823" s="17">
        <v>1032</v>
      </c>
      <c r="D823" s="18" t="s">
        <v>15</v>
      </c>
      <c r="E823" s="57">
        <v>0</v>
      </c>
      <c r="F823" s="20">
        <v>0</v>
      </c>
      <c r="G823" s="21">
        <f t="shared" si="106"/>
        <v>0</v>
      </c>
      <c r="H823" s="22">
        <v>0</v>
      </c>
      <c r="I823" s="23">
        <f t="shared" si="107"/>
        <v>0</v>
      </c>
      <c r="J823" t="str">
        <f t="shared" si="108"/>
        <v/>
      </c>
      <c r="K823" t="str">
        <f t="shared" si="109"/>
        <v/>
      </c>
      <c r="L823" t="str">
        <f t="shared" si="110"/>
        <v/>
      </c>
    </row>
    <row r="824" spans="1:12">
      <c r="A824" s="15"/>
      <c r="B824" s="16"/>
      <c r="C824" s="17">
        <v>1032</v>
      </c>
      <c r="D824" s="18" t="s">
        <v>15</v>
      </c>
      <c r="E824" s="57">
        <v>0</v>
      </c>
      <c r="F824" s="20">
        <v>0</v>
      </c>
      <c r="G824" s="21">
        <f t="shared" si="106"/>
        <v>0</v>
      </c>
      <c r="H824" s="22">
        <v>0</v>
      </c>
      <c r="I824" s="23">
        <f t="shared" si="107"/>
        <v>0</v>
      </c>
      <c r="J824" t="str">
        <f t="shared" si="108"/>
        <v/>
      </c>
      <c r="K824" t="str">
        <f t="shared" si="109"/>
        <v/>
      </c>
      <c r="L824" t="str">
        <f t="shared" si="110"/>
        <v/>
      </c>
    </row>
    <row r="825" spans="1:12">
      <c r="A825" s="15"/>
      <c r="B825" s="16"/>
      <c r="C825" s="17">
        <v>1032</v>
      </c>
      <c r="D825" s="18" t="s">
        <v>15</v>
      </c>
      <c r="E825" s="57">
        <v>0</v>
      </c>
      <c r="F825" s="20">
        <v>0</v>
      </c>
      <c r="G825" s="21">
        <f t="shared" si="106"/>
        <v>0</v>
      </c>
      <c r="H825" s="22">
        <v>0</v>
      </c>
      <c r="I825" s="23">
        <f t="shared" si="107"/>
        <v>0</v>
      </c>
      <c r="J825" t="str">
        <f t="shared" si="108"/>
        <v/>
      </c>
      <c r="K825" t="str">
        <f t="shared" si="109"/>
        <v/>
      </c>
      <c r="L825" t="str">
        <f t="shared" si="110"/>
        <v/>
      </c>
    </row>
    <row r="826" spans="1:12">
      <c r="A826" s="15"/>
      <c r="B826" s="16"/>
      <c r="C826" s="17">
        <v>1032</v>
      </c>
      <c r="D826" s="18" t="s">
        <v>15</v>
      </c>
      <c r="E826" s="57">
        <v>0</v>
      </c>
      <c r="F826" s="20">
        <v>0</v>
      </c>
      <c r="G826" s="21">
        <f t="shared" si="106"/>
        <v>0</v>
      </c>
      <c r="H826" s="22">
        <v>0</v>
      </c>
      <c r="I826" s="23">
        <f t="shared" si="107"/>
        <v>0</v>
      </c>
      <c r="J826" t="str">
        <f t="shared" si="108"/>
        <v/>
      </c>
      <c r="K826" t="str">
        <f t="shared" si="109"/>
        <v/>
      </c>
      <c r="L826" t="str">
        <f t="shared" si="110"/>
        <v/>
      </c>
    </row>
    <row r="827" spans="1:12">
      <c r="A827" s="15"/>
      <c r="B827" s="16"/>
      <c r="C827" s="17">
        <v>1032</v>
      </c>
      <c r="D827" s="18" t="s">
        <v>15</v>
      </c>
      <c r="E827" s="57">
        <v>0</v>
      </c>
      <c r="F827" s="20">
        <v>0</v>
      </c>
      <c r="G827" s="21">
        <f t="shared" si="106"/>
        <v>0</v>
      </c>
      <c r="H827" s="22">
        <v>0</v>
      </c>
      <c r="I827" s="23">
        <f t="shared" si="107"/>
        <v>0</v>
      </c>
      <c r="J827" t="str">
        <f t="shared" si="108"/>
        <v/>
      </c>
      <c r="K827" t="str">
        <f t="shared" si="109"/>
        <v/>
      </c>
      <c r="L827" t="str">
        <f t="shared" si="110"/>
        <v/>
      </c>
    </row>
    <row r="828" spans="1:12">
      <c r="A828" s="15"/>
      <c r="B828" s="16"/>
      <c r="C828" s="17">
        <v>1032</v>
      </c>
      <c r="D828" s="18" t="s">
        <v>15</v>
      </c>
      <c r="E828" s="57">
        <v>0</v>
      </c>
      <c r="F828" s="20">
        <v>0</v>
      </c>
      <c r="G828" s="21">
        <f t="shared" si="106"/>
        <v>0</v>
      </c>
      <c r="H828" s="22">
        <v>0</v>
      </c>
      <c r="I828" s="23">
        <f t="shared" si="107"/>
        <v>0</v>
      </c>
      <c r="J828" t="str">
        <f t="shared" si="108"/>
        <v/>
      </c>
      <c r="K828" t="str">
        <f t="shared" si="109"/>
        <v/>
      </c>
      <c r="L828" t="str">
        <f t="shared" si="110"/>
        <v/>
      </c>
    </row>
    <row r="829" spans="1:12">
      <c r="A829" s="15"/>
      <c r="B829" s="16"/>
      <c r="C829" s="17">
        <v>1032</v>
      </c>
      <c r="D829" s="18" t="s">
        <v>15</v>
      </c>
      <c r="E829" s="57">
        <v>0</v>
      </c>
      <c r="F829" s="20">
        <v>0</v>
      </c>
      <c r="G829" s="21">
        <f t="shared" si="106"/>
        <v>0</v>
      </c>
      <c r="H829" s="22">
        <v>0</v>
      </c>
      <c r="I829" s="23">
        <f t="shared" si="107"/>
        <v>0</v>
      </c>
      <c r="J829" t="str">
        <f t="shared" si="108"/>
        <v/>
      </c>
      <c r="K829" t="str">
        <f t="shared" si="109"/>
        <v/>
      </c>
      <c r="L829" t="str">
        <f t="shared" si="110"/>
        <v/>
      </c>
    </row>
    <row r="830" spans="1:12">
      <c r="A830" s="15"/>
      <c r="B830" s="16"/>
      <c r="C830" s="17">
        <v>1032</v>
      </c>
      <c r="D830" s="18" t="s">
        <v>15</v>
      </c>
      <c r="E830" s="57">
        <v>0</v>
      </c>
      <c r="F830" s="20">
        <v>0</v>
      </c>
      <c r="G830" s="21">
        <f t="shared" si="106"/>
        <v>0</v>
      </c>
      <c r="H830" s="22">
        <v>0</v>
      </c>
      <c r="I830" s="23">
        <f t="shared" si="107"/>
        <v>0</v>
      </c>
      <c r="J830" t="str">
        <f t="shared" si="108"/>
        <v/>
      </c>
      <c r="K830" t="str">
        <f t="shared" si="109"/>
        <v/>
      </c>
      <c r="L830" t="str">
        <f t="shared" si="110"/>
        <v/>
      </c>
    </row>
    <row r="831" spans="1:12">
      <c r="A831" s="15"/>
      <c r="B831" s="16"/>
      <c r="C831" s="17">
        <v>1032</v>
      </c>
      <c r="D831" s="18" t="s">
        <v>15</v>
      </c>
      <c r="E831" s="57">
        <v>0</v>
      </c>
      <c r="F831" s="20">
        <v>0</v>
      </c>
      <c r="G831" s="21">
        <f t="shared" si="106"/>
        <v>0</v>
      </c>
      <c r="H831" s="22">
        <v>0</v>
      </c>
      <c r="I831" s="23">
        <f t="shared" si="107"/>
        <v>0</v>
      </c>
      <c r="J831" t="str">
        <f t="shared" si="108"/>
        <v/>
      </c>
      <c r="K831" t="str">
        <f t="shared" si="109"/>
        <v/>
      </c>
      <c r="L831" t="str">
        <f t="shared" si="110"/>
        <v/>
      </c>
    </row>
    <row r="832" spans="1:12">
      <c r="A832" s="15"/>
      <c r="B832" s="16"/>
      <c r="C832" s="17">
        <v>1032</v>
      </c>
      <c r="D832" s="18" t="s">
        <v>15</v>
      </c>
      <c r="E832" s="57">
        <v>0</v>
      </c>
      <c r="F832" s="20">
        <v>0</v>
      </c>
      <c r="G832" s="21">
        <f t="shared" si="106"/>
        <v>0</v>
      </c>
      <c r="H832" s="22">
        <v>0</v>
      </c>
      <c r="I832" s="23">
        <f t="shared" si="107"/>
        <v>0</v>
      </c>
      <c r="J832" t="str">
        <f t="shared" si="108"/>
        <v/>
      </c>
      <c r="K832" t="str">
        <f t="shared" si="109"/>
        <v/>
      </c>
      <c r="L832" t="str">
        <f t="shared" si="110"/>
        <v/>
      </c>
    </row>
    <row r="833" spans="1:12">
      <c r="A833" s="15"/>
      <c r="B833" s="16"/>
      <c r="C833" s="17">
        <v>1032</v>
      </c>
      <c r="D833" s="18" t="s">
        <v>15</v>
      </c>
      <c r="E833" s="57">
        <v>0</v>
      </c>
      <c r="F833" s="20">
        <v>0</v>
      </c>
      <c r="G833" s="21">
        <f t="shared" si="106"/>
        <v>0</v>
      </c>
      <c r="H833" s="22">
        <v>0</v>
      </c>
      <c r="I833" s="23">
        <f t="shared" si="107"/>
        <v>0</v>
      </c>
      <c r="J833" t="str">
        <f t="shared" si="108"/>
        <v/>
      </c>
      <c r="K833" t="str">
        <f t="shared" si="109"/>
        <v/>
      </c>
      <c r="L833" t="str">
        <f t="shared" si="110"/>
        <v/>
      </c>
    </row>
    <row r="834" spans="1:12">
      <c r="A834" s="15"/>
      <c r="B834" s="16"/>
      <c r="C834" s="17">
        <v>1032</v>
      </c>
      <c r="D834" s="18" t="s">
        <v>15</v>
      </c>
      <c r="E834" s="57">
        <v>0</v>
      </c>
      <c r="F834" s="20">
        <v>0</v>
      </c>
      <c r="G834" s="21">
        <f t="shared" si="106"/>
        <v>0</v>
      </c>
      <c r="H834" s="22">
        <v>0</v>
      </c>
      <c r="I834" s="23">
        <f t="shared" si="107"/>
        <v>0</v>
      </c>
      <c r="J834" t="str">
        <f t="shared" si="108"/>
        <v/>
      </c>
      <c r="K834" t="str">
        <f t="shared" si="109"/>
        <v/>
      </c>
      <c r="L834" t="str">
        <f t="shared" si="110"/>
        <v/>
      </c>
    </row>
    <row r="835" spans="1:12">
      <c r="A835" s="15"/>
      <c r="B835" s="16"/>
      <c r="C835" s="17">
        <v>1032</v>
      </c>
      <c r="D835" s="18" t="s">
        <v>15</v>
      </c>
      <c r="E835" s="57">
        <v>0</v>
      </c>
      <c r="F835" s="20">
        <v>0</v>
      </c>
      <c r="G835" s="21">
        <f t="shared" si="106"/>
        <v>0</v>
      </c>
      <c r="H835" s="22">
        <v>0</v>
      </c>
      <c r="I835" s="23">
        <f t="shared" si="107"/>
        <v>0</v>
      </c>
      <c r="J835" t="str">
        <f t="shared" si="108"/>
        <v/>
      </c>
      <c r="K835" t="str">
        <f t="shared" si="109"/>
        <v/>
      </c>
      <c r="L835" t="str">
        <f t="shared" si="110"/>
        <v/>
      </c>
    </row>
    <row r="836" spans="1:12">
      <c r="A836" s="15"/>
      <c r="B836" s="16"/>
      <c r="C836" s="17">
        <v>1032</v>
      </c>
      <c r="D836" s="18" t="s">
        <v>15</v>
      </c>
      <c r="E836" s="57">
        <v>0</v>
      </c>
      <c r="F836" s="20">
        <v>0</v>
      </c>
      <c r="G836" s="21">
        <f t="shared" ref="G836:G899" si="111">E836*(1-F836)</f>
        <v>0</v>
      </c>
      <c r="H836" s="22">
        <v>0</v>
      </c>
      <c r="I836" s="23">
        <f t="shared" ref="I836:I899" si="112">+ROUND((G836*H836)+G836,0)</f>
        <v>0</v>
      </c>
      <c r="J836" t="str">
        <f t="shared" si="108"/>
        <v/>
      </c>
      <c r="K836" t="str">
        <f t="shared" si="109"/>
        <v/>
      </c>
      <c r="L836" t="str">
        <f t="shared" si="110"/>
        <v/>
      </c>
    </row>
    <row r="837" spans="1:12">
      <c r="A837" s="15"/>
      <c r="B837" s="16"/>
      <c r="C837" s="17">
        <v>1032</v>
      </c>
      <c r="D837" s="18" t="s">
        <v>15</v>
      </c>
      <c r="E837" s="57">
        <v>0</v>
      </c>
      <c r="F837" s="20">
        <v>0</v>
      </c>
      <c r="G837" s="21">
        <f t="shared" si="111"/>
        <v>0</v>
      </c>
      <c r="H837" s="22">
        <v>0</v>
      </c>
      <c r="I837" s="23">
        <f t="shared" si="112"/>
        <v>0</v>
      </c>
      <c r="J837" t="str">
        <f t="shared" si="108"/>
        <v/>
      </c>
      <c r="K837" t="str">
        <f t="shared" si="109"/>
        <v/>
      </c>
      <c r="L837" t="str">
        <f t="shared" si="110"/>
        <v/>
      </c>
    </row>
    <row r="838" spans="1:12">
      <c r="A838" s="15"/>
      <c r="B838" s="16"/>
      <c r="C838" s="17">
        <v>1032</v>
      </c>
      <c r="D838" s="18" t="s">
        <v>15</v>
      </c>
      <c r="E838" s="57">
        <v>0</v>
      </c>
      <c r="F838" s="20">
        <v>0</v>
      </c>
      <c r="G838" s="21">
        <f t="shared" si="111"/>
        <v>0</v>
      </c>
      <c r="H838" s="22">
        <v>0</v>
      </c>
      <c r="I838" s="23">
        <f t="shared" si="112"/>
        <v>0</v>
      </c>
      <c r="J838" t="str">
        <f t="shared" ref="J838:J901" si="113">IF(ISNUMBER(A838), IF(C838=1032, A838, "00" &amp; A838 &amp; "." &amp; C838), "")</f>
        <v/>
      </c>
      <c r="K838" t="str">
        <f t="shared" si="109"/>
        <v/>
      </c>
      <c r="L838" t="str">
        <f t="shared" si="110"/>
        <v/>
      </c>
    </row>
    <row r="839" spans="1:12">
      <c r="A839" s="15"/>
      <c r="B839" s="16"/>
      <c r="C839" s="17">
        <v>1032</v>
      </c>
      <c r="D839" s="18" t="s">
        <v>15</v>
      </c>
      <c r="E839" s="57">
        <v>0</v>
      </c>
      <c r="F839" s="20">
        <v>0</v>
      </c>
      <c r="G839" s="21">
        <f t="shared" si="111"/>
        <v>0</v>
      </c>
      <c r="H839" s="22">
        <v>0</v>
      </c>
      <c r="I839" s="23">
        <f t="shared" si="112"/>
        <v>0</v>
      </c>
      <c r="J839" t="str">
        <f t="shared" si="113"/>
        <v/>
      </c>
      <c r="K839" t="str">
        <f t="shared" si="109"/>
        <v/>
      </c>
      <c r="L839" t="str">
        <f t="shared" si="110"/>
        <v/>
      </c>
    </row>
    <row r="840" spans="1:12">
      <c r="A840" s="15"/>
      <c r="B840" s="16"/>
      <c r="C840" s="17">
        <v>1032</v>
      </c>
      <c r="D840" s="18" t="s">
        <v>15</v>
      </c>
      <c r="E840" s="57">
        <v>0</v>
      </c>
      <c r="F840" s="20">
        <v>0</v>
      </c>
      <c r="G840" s="21">
        <f t="shared" si="111"/>
        <v>0</v>
      </c>
      <c r="H840" s="22">
        <v>0</v>
      </c>
      <c r="I840" s="23">
        <f t="shared" si="112"/>
        <v>0</v>
      </c>
      <c r="J840" t="str">
        <f t="shared" si="113"/>
        <v/>
      </c>
      <c r="K840" t="str">
        <f t="shared" si="109"/>
        <v/>
      </c>
      <c r="L840" t="str">
        <f t="shared" si="110"/>
        <v/>
      </c>
    </row>
    <row r="841" spans="1:12">
      <c r="A841" s="15"/>
      <c r="B841" s="16"/>
      <c r="C841" s="17">
        <v>1032</v>
      </c>
      <c r="D841" s="18" t="s">
        <v>15</v>
      </c>
      <c r="E841" s="57">
        <v>0</v>
      </c>
      <c r="F841" s="20">
        <v>0</v>
      </c>
      <c r="G841" s="21">
        <f t="shared" si="111"/>
        <v>0</v>
      </c>
      <c r="H841" s="22">
        <v>0</v>
      </c>
      <c r="I841" s="23">
        <f t="shared" si="112"/>
        <v>0</v>
      </c>
      <c r="J841" t="str">
        <f t="shared" si="113"/>
        <v/>
      </c>
      <c r="K841" t="str">
        <f t="shared" si="109"/>
        <v/>
      </c>
      <c r="L841" t="str">
        <f t="shared" si="110"/>
        <v/>
      </c>
    </row>
    <row r="842" spans="1:12">
      <c r="A842" s="15"/>
      <c r="B842" s="16"/>
      <c r="C842" s="17">
        <v>1032</v>
      </c>
      <c r="D842" s="18" t="s">
        <v>15</v>
      </c>
      <c r="E842" s="57">
        <v>0</v>
      </c>
      <c r="F842" s="20">
        <v>0</v>
      </c>
      <c r="G842" s="21">
        <f t="shared" si="111"/>
        <v>0</v>
      </c>
      <c r="H842" s="22">
        <v>0</v>
      </c>
      <c r="I842" s="23">
        <f t="shared" si="112"/>
        <v>0</v>
      </c>
      <c r="J842" t="str">
        <f t="shared" si="113"/>
        <v/>
      </c>
      <c r="K842" t="str">
        <f t="shared" si="109"/>
        <v/>
      </c>
      <c r="L842" t="str">
        <f t="shared" si="110"/>
        <v/>
      </c>
    </row>
    <row r="843" spans="1:12">
      <c r="A843" s="15"/>
      <c r="B843" s="16"/>
      <c r="C843" s="17">
        <v>1032</v>
      </c>
      <c r="D843" s="18" t="s">
        <v>15</v>
      </c>
      <c r="E843" s="57">
        <v>0</v>
      </c>
      <c r="F843" s="20">
        <v>0</v>
      </c>
      <c r="G843" s="21">
        <f t="shared" si="111"/>
        <v>0</v>
      </c>
      <c r="H843" s="22">
        <v>0</v>
      </c>
      <c r="I843" s="23">
        <f t="shared" si="112"/>
        <v>0</v>
      </c>
      <c r="J843" t="str">
        <f t="shared" si="113"/>
        <v/>
      </c>
      <c r="K843" t="str">
        <f t="shared" ref="K843:K906" si="114">IF(J843="","","LISTA1")</f>
        <v/>
      </c>
      <c r="L843" t="str">
        <f t="shared" ref="L843:L906" si="115">IF(J843="","",I843)</f>
        <v/>
      </c>
    </row>
    <row r="844" spans="1:12">
      <c r="A844" s="15"/>
      <c r="B844" s="16"/>
      <c r="C844" s="17">
        <v>1032</v>
      </c>
      <c r="D844" s="18" t="s">
        <v>15</v>
      </c>
      <c r="E844" s="57">
        <v>0</v>
      </c>
      <c r="F844" s="20">
        <v>0</v>
      </c>
      <c r="G844" s="21">
        <f t="shared" si="111"/>
        <v>0</v>
      </c>
      <c r="H844" s="22">
        <v>0</v>
      </c>
      <c r="I844" s="23">
        <f t="shared" si="112"/>
        <v>0</v>
      </c>
      <c r="J844" t="str">
        <f t="shared" si="113"/>
        <v/>
      </c>
      <c r="K844" t="str">
        <f t="shared" si="114"/>
        <v/>
      </c>
      <c r="L844" t="str">
        <f t="shared" si="115"/>
        <v/>
      </c>
    </row>
    <row r="845" spans="1:12">
      <c r="A845" s="15"/>
      <c r="B845" s="16"/>
      <c r="C845" s="17">
        <v>1032</v>
      </c>
      <c r="D845" s="18" t="s">
        <v>15</v>
      </c>
      <c r="E845" s="57">
        <v>0</v>
      </c>
      <c r="F845" s="20">
        <v>0</v>
      </c>
      <c r="G845" s="21">
        <f t="shared" si="111"/>
        <v>0</v>
      </c>
      <c r="H845" s="22">
        <v>0</v>
      </c>
      <c r="I845" s="23">
        <f t="shared" si="112"/>
        <v>0</v>
      </c>
      <c r="J845" t="str">
        <f t="shared" si="113"/>
        <v/>
      </c>
      <c r="K845" t="str">
        <f t="shared" si="114"/>
        <v/>
      </c>
      <c r="L845" t="str">
        <f t="shared" si="115"/>
        <v/>
      </c>
    </row>
    <row r="846" spans="1:12">
      <c r="A846" s="15"/>
      <c r="B846" s="16"/>
      <c r="C846" s="17">
        <v>1032</v>
      </c>
      <c r="D846" s="18" t="s">
        <v>15</v>
      </c>
      <c r="E846" s="57">
        <v>0</v>
      </c>
      <c r="F846" s="20">
        <v>0</v>
      </c>
      <c r="G846" s="21">
        <f t="shared" si="111"/>
        <v>0</v>
      </c>
      <c r="H846" s="22">
        <v>0</v>
      </c>
      <c r="I846" s="23">
        <f t="shared" si="112"/>
        <v>0</v>
      </c>
      <c r="J846" t="str">
        <f t="shared" si="113"/>
        <v/>
      </c>
      <c r="K846" t="str">
        <f t="shared" si="114"/>
        <v/>
      </c>
      <c r="L846" t="str">
        <f t="shared" si="115"/>
        <v/>
      </c>
    </row>
    <row r="847" spans="1:12">
      <c r="A847" s="15"/>
      <c r="B847" s="16"/>
      <c r="C847" s="17">
        <v>1032</v>
      </c>
      <c r="D847" s="18" t="s">
        <v>15</v>
      </c>
      <c r="E847" s="57">
        <v>0</v>
      </c>
      <c r="F847" s="20">
        <v>0</v>
      </c>
      <c r="G847" s="21">
        <f t="shared" si="111"/>
        <v>0</v>
      </c>
      <c r="H847" s="22">
        <v>0</v>
      </c>
      <c r="I847" s="23">
        <f t="shared" si="112"/>
        <v>0</v>
      </c>
      <c r="J847" t="str">
        <f t="shared" si="113"/>
        <v/>
      </c>
      <c r="K847" t="str">
        <f t="shared" si="114"/>
        <v/>
      </c>
      <c r="L847" t="str">
        <f t="shared" si="115"/>
        <v/>
      </c>
    </row>
    <row r="848" spans="1:12">
      <c r="A848" s="15"/>
      <c r="B848" s="16"/>
      <c r="C848" s="17">
        <v>1032</v>
      </c>
      <c r="D848" s="18" t="s">
        <v>15</v>
      </c>
      <c r="E848" s="57">
        <v>0</v>
      </c>
      <c r="F848" s="20">
        <v>0</v>
      </c>
      <c r="G848" s="21">
        <f t="shared" si="111"/>
        <v>0</v>
      </c>
      <c r="H848" s="22">
        <v>0</v>
      </c>
      <c r="I848" s="23">
        <f t="shared" si="112"/>
        <v>0</v>
      </c>
      <c r="J848" t="str">
        <f t="shared" si="113"/>
        <v/>
      </c>
      <c r="K848" t="str">
        <f t="shared" si="114"/>
        <v/>
      </c>
      <c r="L848" t="str">
        <f t="shared" si="115"/>
        <v/>
      </c>
    </row>
    <row r="849" spans="1:12">
      <c r="A849" s="15"/>
      <c r="B849" s="16"/>
      <c r="C849" s="17">
        <v>1032</v>
      </c>
      <c r="D849" s="18" t="s">
        <v>15</v>
      </c>
      <c r="E849" s="57">
        <v>0</v>
      </c>
      <c r="F849" s="20">
        <v>0</v>
      </c>
      <c r="G849" s="21">
        <f t="shared" si="111"/>
        <v>0</v>
      </c>
      <c r="H849" s="22">
        <v>0</v>
      </c>
      <c r="I849" s="23">
        <f t="shared" si="112"/>
        <v>0</v>
      </c>
      <c r="J849" t="str">
        <f t="shared" si="113"/>
        <v/>
      </c>
      <c r="K849" t="str">
        <f t="shared" si="114"/>
        <v/>
      </c>
      <c r="L849" t="str">
        <f t="shared" si="115"/>
        <v/>
      </c>
    </row>
    <row r="850" spans="1:12">
      <c r="A850" s="15"/>
      <c r="B850" s="16"/>
      <c r="C850" s="17">
        <v>1032</v>
      </c>
      <c r="D850" s="18" t="s">
        <v>15</v>
      </c>
      <c r="E850" s="57">
        <v>0</v>
      </c>
      <c r="F850" s="20">
        <v>0</v>
      </c>
      <c r="G850" s="21">
        <f t="shared" si="111"/>
        <v>0</v>
      </c>
      <c r="H850" s="22">
        <v>0</v>
      </c>
      <c r="I850" s="23">
        <f t="shared" si="112"/>
        <v>0</v>
      </c>
      <c r="J850" t="str">
        <f t="shared" si="113"/>
        <v/>
      </c>
      <c r="K850" t="str">
        <f t="shared" si="114"/>
        <v/>
      </c>
      <c r="L850" t="str">
        <f t="shared" si="115"/>
        <v/>
      </c>
    </row>
    <row r="851" spans="1:12">
      <c r="A851" s="15"/>
      <c r="B851" s="16"/>
      <c r="C851" s="17">
        <v>1032</v>
      </c>
      <c r="D851" s="18" t="s">
        <v>15</v>
      </c>
      <c r="E851" s="57">
        <v>0</v>
      </c>
      <c r="F851" s="20">
        <v>0</v>
      </c>
      <c r="G851" s="21">
        <f t="shared" si="111"/>
        <v>0</v>
      </c>
      <c r="H851" s="22">
        <v>0</v>
      </c>
      <c r="I851" s="23">
        <f t="shared" si="112"/>
        <v>0</v>
      </c>
      <c r="J851" t="str">
        <f t="shared" si="113"/>
        <v/>
      </c>
      <c r="K851" t="str">
        <f t="shared" si="114"/>
        <v/>
      </c>
      <c r="L851" t="str">
        <f t="shared" si="115"/>
        <v/>
      </c>
    </row>
    <row r="852" spans="1:12">
      <c r="A852" s="15"/>
      <c r="B852" s="16"/>
      <c r="C852" s="17">
        <v>1032</v>
      </c>
      <c r="D852" s="18" t="s">
        <v>15</v>
      </c>
      <c r="E852" s="57">
        <v>0</v>
      </c>
      <c r="F852" s="20">
        <v>0</v>
      </c>
      <c r="G852" s="21">
        <f t="shared" si="111"/>
        <v>0</v>
      </c>
      <c r="H852" s="22">
        <v>0</v>
      </c>
      <c r="I852" s="23">
        <f t="shared" si="112"/>
        <v>0</v>
      </c>
      <c r="J852" t="str">
        <f t="shared" si="113"/>
        <v/>
      </c>
      <c r="K852" t="str">
        <f t="shared" si="114"/>
        <v/>
      </c>
      <c r="L852" t="str">
        <f t="shared" si="115"/>
        <v/>
      </c>
    </row>
    <row r="853" spans="1:12">
      <c r="A853" s="15"/>
      <c r="B853" s="16"/>
      <c r="C853" s="17">
        <v>1032</v>
      </c>
      <c r="D853" s="18" t="s">
        <v>15</v>
      </c>
      <c r="E853" s="57">
        <v>0</v>
      </c>
      <c r="F853" s="20">
        <v>0</v>
      </c>
      <c r="G853" s="21">
        <f t="shared" si="111"/>
        <v>0</v>
      </c>
      <c r="H853" s="22">
        <v>0</v>
      </c>
      <c r="I853" s="23">
        <f t="shared" si="112"/>
        <v>0</v>
      </c>
      <c r="J853" t="str">
        <f t="shared" si="113"/>
        <v/>
      </c>
      <c r="K853" t="str">
        <f t="shared" si="114"/>
        <v/>
      </c>
      <c r="L853" t="str">
        <f t="shared" si="115"/>
        <v/>
      </c>
    </row>
    <row r="854" spans="1:12">
      <c r="A854" s="15"/>
      <c r="B854" s="16"/>
      <c r="C854" s="17">
        <v>1032</v>
      </c>
      <c r="D854" s="18" t="s">
        <v>15</v>
      </c>
      <c r="E854" s="57">
        <v>0</v>
      </c>
      <c r="F854" s="20">
        <v>0</v>
      </c>
      <c r="G854" s="21">
        <f t="shared" si="111"/>
        <v>0</v>
      </c>
      <c r="H854" s="22">
        <v>0</v>
      </c>
      <c r="I854" s="23">
        <f t="shared" si="112"/>
        <v>0</v>
      </c>
      <c r="J854" t="str">
        <f t="shared" si="113"/>
        <v/>
      </c>
      <c r="K854" t="str">
        <f t="shared" si="114"/>
        <v/>
      </c>
      <c r="L854" t="str">
        <f t="shared" si="115"/>
        <v/>
      </c>
    </row>
    <row r="855" spans="1:12">
      <c r="A855" s="15"/>
      <c r="B855" s="16"/>
      <c r="C855" s="17">
        <v>1032</v>
      </c>
      <c r="D855" s="18" t="s">
        <v>15</v>
      </c>
      <c r="E855" s="57">
        <v>0</v>
      </c>
      <c r="F855" s="20">
        <v>0</v>
      </c>
      <c r="G855" s="21">
        <f t="shared" si="111"/>
        <v>0</v>
      </c>
      <c r="H855" s="22">
        <v>0</v>
      </c>
      <c r="I855" s="23">
        <f t="shared" si="112"/>
        <v>0</v>
      </c>
      <c r="J855" t="str">
        <f t="shared" si="113"/>
        <v/>
      </c>
      <c r="K855" t="str">
        <f t="shared" si="114"/>
        <v/>
      </c>
      <c r="L855" t="str">
        <f t="shared" si="115"/>
        <v/>
      </c>
    </row>
    <row r="856" spans="1:12">
      <c r="A856" s="15"/>
      <c r="B856" s="16"/>
      <c r="C856" s="17">
        <v>1032</v>
      </c>
      <c r="D856" s="18" t="s">
        <v>15</v>
      </c>
      <c r="E856" s="57">
        <v>0</v>
      </c>
      <c r="F856" s="20">
        <v>0</v>
      </c>
      <c r="G856" s="21">
        <f t="shared" si="111"/>
        <v>0</v>
      </c>
      <c r="H856" s="22">
        <v>0</v>
      </c>
      <c r="I856" s="23">
        <f t="shared" si="112"/>
        <v>0</v>
      </c>
      <c r="J856" t="str">
        <f t="shared" si="113"/>
        <v/>
      </c>
      <c r="K856" t="str">
        <f t="shared" si="114"/>
        <v/>
      </c>
      <c r="L856" t="str">
        <f t="shared" si="115"/>
        <v/>
      </c>
    </row>
    <row r="857" spans="1:12">
      <c r="A857" s="15"/>
      <c r="B857" s="16"/>
      <c r="C857" s="17">
        <v>1032</v>
      </c>
      <c r="D857" s="18" t="s">
        <v>15</v>
      </c>
      <c r="E857" s="57">
        <v>0</v>
      </c>
      <c r="F857" s="20">
        <v>0</v>
      </c>
      <c r="G857" s="21">
        <f t="shared" si="111"/>
        <v>0</v>
      </c>
      <c r="H857" s="22">
        <v>0</v>
      </c>
      <c r="I857" s="23">
        <f t="shared" si="112"/>
        <v>0</v>
      </c>
      <c r="J857" t="str">
        <f t="shared" si="113"/>
        <v/>
      </c>
      <c r="K857" t="str">
        <f t="shared" si="114"/>
        <v/>
      </c>
      <c r="L857" t="str">
        <f t="shared" si="115"/>
        <v/>
      </c>
    </row>
    <row r="858" spans="1:12">
      <c r="A858" s="15"/>
      <c r="B858" s="16"/>
      <c r="C858" s="17">
        <v>1032</v>
      </c>
      <c r="D858" s="18" t="s">
        <v>15</v>
      </c>
      <c r="E858" s="57">
        <v>0</v>
      </c>
      <c r="F858" s="20">
        <v>0</v>
      </c>
      <c r="G858" s="21">
        <f t="shared" si="111"/>
        <v>0</v>
      </c>
      <c r="H858" s="22">
        <v>0</v>
      </c>
      <c r="I858" s="23">
        <f t="shared" si="112"/>
        <v>0</v>
      </c>
      <c r="J858" t="str">
        <f t="shared" si="113"/>
        <v/>
      </c>
      <c r="K858" t="str">
        <f t="shared" si="114"/>
        <v/>
      </c>
      <c r="L858" t="str">
        <f t="shared" si="115"/>
        <v/>
      </c>
    </row>
    <row r="859" spans="1:12">
      <c r="A859" s="15"/>
      <c r="B859" s="16"/>
      <c r="C859" s="17">
        <v>1032</v>
      </c>
      <c r="D859" s="18" t="s">
        <v>15</v>
      </c>
      <c r="E859" s="57">
        <v>0</v>
      </c>
      <c r="F859" s="20">
        <v>0</v>
      </c>
      <c r="G859" s="21">
        <f t="shared" si="111"/>
        <v>0</v>
      </c>
      <c r="H859" s="22">
        <v>0</v>
      </c>
      <c r="I859" s="23">
        <f t="shared" si="112"/>
        <v>0</v>
      </c>
      <c r="J859" t="str">
        <f t="shared" si="113"/>
        <v/>
      </c>
      <c r="K859" t="str">
        <f t="shared" si="114"/>
        <v/>
      </c>
      <c r="L859" t="str">
        <f t="shared" si="115"/>
        <v/>
      </c>
    </row>
    <row r="860" spans="1:12">
      <c r="A860" s="15"/>
      <c r="B860" s="16"/>
      <c r="C860" s="17">
        <v>1032</v>
      </c>
      <c r="D860" s="18" t="s">
        <v>15</v>
      </c>
      <c r="E860" s="57">
        <v>0</v>
      </c>
      <c r="F860" s="20">
        <v>0</v>
      </c>
      <c r="G860" s="21">
        <f t="shared" si="111"/>
        <v>0</v>
      </c>
      <c r="H860" s="22">
        <v>0</v>
      </c>
      <c r="I860" s="23">
        <f t="shared" si="112"/>
        <v>0</v>
      </c>
      <c r="J860" t="str">
        <f t="shared" si="113"/>
        <v/>
      </c>
      <c r="K860" t="str">
        <f t="shared" si="114"/>
        <v/>
      </c>
      <c r="L860" t="str">
        <f t="shared" si="115"/>
        <v/>
      </c>
    </row>
    <row r="861" spans="1:12">
      <c r="A861" s="15"/>
      <c r="B861" s="16"/>
      <c r="C861" s="17">
        <v>1032</v>
      </c>
      <c r="D861" s="18" t="s">
        <v>15</v>
      </c>
      <c r="E861" s="57">
        <v>0</v>
      </c>
      <c r="F861" s="20">
        <v>0</v>
      </c>
      <c r="G861" s="21">
        <f t="shared" si="111"/>
        <v>0</v>
      </c>
      <c r="H861" s="22">
        <v>0</v>
      </c>
      <c r="I861" s="23">
        <f t="shared" si="112"/>
        <v>0</v>
      </c>
      <c r="J861" t="str">
        <f t="shared" si="113"/>
        <v/>
      </c>
      <c r="K861" t="str">
        <f t="shared" si="114"/>
        <v/>
      </c>
      <c r="L861" t="str">
        <f t="shared" si="115"/>
        <v/>
      </c>
    </row>
    <row r="862" spans="1:12">
      <c r="A862" s="15"/>
      <c r="B862" s="16"/>
      <c r="C862" s="17">
        <v>1032</v>
      </c>
      <c r="D862" s="18" t="s">
        <v>15</v>
      </c>
      <c r="E862" s="57">
        <v>0</v>
      </c>
      <c r="F862" s="20">
        <v>0</v>
      </c>
      <c r="G862" s="21">
        <f t="shared" si="111"/>
        <v>0</v>
      </c>
      <c r="H862" s="22">
        <v>0</v>
      </c>
      <c r="I862" s="23">
        <f t="shared" si="112"/>
        <v>0</v>
      </c>
      <c r="J862" t="str">
        <f t="shared" si="113"/>
        <v/>
      </c>
      <c r="K862" t="str">
        <f t="shared" si="114"/>
        <v/>
      </c>
      <c r="L862" t="str">
        <f t="shared" si="115"/>
        <v/>
      </c>
    </row>
    <row r="863" spans="1:12">
      <c r="A863" s="15"/>
      <c r="B863" s="16"/>
      <c r="C863" s="17">
        <v>1032</v>
      </c>
      <c r="D863" s="18" t="s">
        <v>15</v>
      </c>
      <c r="E863" s="57">
        <v>0</v>
      </c>
      <c r="F863" s="20">
        <v>0</v>
      </c>
      <c r="G863" s="21">
        <f t="shared" si="111"/>
        <v>0</v>
      </c>
      <c r="H863" s="22">
        <v>0</v>
      </c>
      <c r="I863" s="23">
        <f t="shared" si="112"/>
        <v>0</v>
      </c>
      <c r="J863" t="str">
        <f t="shared" si="113"/>
        <v/>
      </c>
      <c r="K863" t="str">
        <f t="shared" si="114"/>
        <v/>
      </c>
      <c r="L863" t="str">
        <f t="shared" si="115"/>
        <v/>
      </c>
    </row>
    <row r="864" spans="1:12">
      <c r="A864" s="15"/>
      <c r="B864" s="16"/>
      <c r="C864" s="17">
        <v>1032</v>
      </c>
      <c r="D864" s="18" t="s">
        <v>15</v>
      </c>
      <c r="E864" s="57">
        <v>0</v>
      </c>
      <c r="F864" s="20">
        <v>0</v>
      </c>
      <c r="G864" s="21">
        <f t="shared" si="111"/>
        <v>0</v>
      </c>
      <c r="H864" s="22">
        <v>0</v>
      </c>
      <c r="I864" s="23">
        <f t="shared" si="112"/>
        <v>0</v>
      </c>
      <c r="J864" t="str">
        <f t="shared" si="113"/>
        <v/>
      </c>
      <c r="K864" t="str">
        <f t="shared" si="114"/>
        <v/>
      </c>
      <c r="L864" t="str">
        <f t="shared" si="115"/>
        <v/>
      </c>
    </row>
    <row r="865" spans="1:12">
      <c r="A865" s="15"/>
      <c r="B865" s="16"/>
      <c r="C865" s="17">
        <v>1032</v>
      </c>
      <c r="D865" s="18" t="s">
        <v>15</v>
      </c>
      <c r="E865" s="57">
        <v>0</v>
      </c>
      <c r="F865" s="20">
        <v>0</v>
      </c>
      <c r="G865" s="21">
        <f t="shared" si="111"/>
        <v>0</v>
      </c>
      <c r="H865" s="22">
        <v>0</v>
      </c>
      <c r="I865" s="23">
        <f t="shared" si="112"/>
        <v>0</v>
      </c>
      <c r="J865" t="str">
        <f t="shared" si="113"/>
        <v/>
      </c>
      <c r="K865" t="str">
        <f t="shared" si="114"/>
        <v/>
      </c>
      <c r="L865" t="str">
        <f t="shared" si="115"/>
        <v/>
      </c>
    </row>
    <row r="866" spans="1:12">
      <c r="A866" s="15"/>
      <c r="B866" s="16"/>
      <c r="C866" s="17">
        <v>1032</v>
      </c>
      <c r="D866" s="18" t="s">
        <v>15</v>
      </c>
      <c r="E866" s="57">
        <v>0</v>
      </c>
      <c r="F866" s="20">
        <v>0</v>
      </c>
      <c r="G866" s="21">
        <f t="shared" si="111"/>
        <v>0</v>
      </c>
      <c r="H866" s="22">
        <v>0</v>
      </c>
      <c r="I866" s="23">
        <f t="shared" si="112"/>
        <v>0</v>
      </c>
      <c r="J866" t="str">
        <f t="shared" si="113"/>
        <v/>
      </c>
      <c r="K866" t="str">
        <f t="shared" si="114"/>
        <v/>
      </c>
      <c r="L866" t="str">
        <f t="shared" si="115"/>
        <v/>
      </c>
    </row>
    <row r="867" spans="1:12">
      <c r="A867" s="15"/>
      <c r="B867" s="16"/>
      <c r="C867" s="17">
        <v>1032</v>
      </c>
      <c r="D867" s="18" t="s">
        <v>15</v>
      </c>
      <c r="E867" s="57">
        <v>0</v>
      </c>
      <c r="F867" s="20">
        <v>0</v>
      </c>
      <c r="G867" s="21">
        <f t="shared" si="111"/>
        <v>0</v>
      </c>
      <c r="H867" s="22">
        <v>0</v>
      </c>
      <c r="I867" s="23">
        <f t="shared" si="112"/>
        <v>0</v>
      </c>
      <c r="J867" t="str">
        <f t="shared" si="113"/>
        <v/>
      </c>
      <c r="K867" t="str">
        <f t="shared" si="114"/>
        <v/>
      </c>
      <c r="L867" t="str">
        <f t="shared" si="115"/>
        <v/>
      </c>
    </row>
    <row r="868" spans="1:12">
      <c r="A868" s="15"/>
      <c r="B868" s="16"/>
      <c r="C868" s="17">
        <v>1032</v>
      </c>
      <c r="D868" s="18" t="s">
        <v>15</v>
      </c>
      <c r="E868" s="57">
        <v>0</v>
      </c>
      <c r="F868" s="20">
        <v>0</v>
      </c>
      <c r="G868" s="21">
        <f t="shared" si="111"/>
        <v>0</v>
      </c>
      <c r="H868" s="22">
        <v>0</v>
      </c>
      <c r="I868" s="23">
        <f t="shared" si="112"/>
        <v>0</v>
      </c>
      <c r="J868" t="str">
        <f t="shared" si="113"/>
        <v/>
      </c>
      <c r="K868" t="str">
        <f t="shared" si="114"/>
        <v/>
      </c>
      <c r="L868" t="str">
        <f t="shared" si="115"/>
        <v/>
      </c>
    </row>
    <row r="869" spans="1:12">
      <c r="A869" s="15"/>
      <c r="B869" s="16"/>
      <c r="C869" s="17">
        <v>1032</v>
      </c>
      <c r="D869" s="18" t="s">
        <v>15</v>
      </c>
      <c r="E869" s="57">
        <v>0</v>
      </c>
      <c r="F869" s="20">
        <v>0</v>
      </c>
      <c r="G869" s="21">
        <f t="shared" si="111"/>
        <v>0</v>
      </c>
      <c r="H869" s="22">
        <v>0</v>
      </c>
      <c r="I869" s="23">
        <f t="shared" si="112"/>
        <v>0</v>
      </c>
      <c r="J869" t="str">
        <f t="shared" si="113"/>
        <v/>
      </c>
      <c r="K869" t="str">
        <f t="shared" si="114"/>
        <v/>
      </c>
      <c r="L869" t="str">
        <f t="shared" si="115"/>
        <v/>
      </c>
    </row>
    <row r="870" spans="1:12">
      <c r="A870" s="15"/>
      <c r="B870" s="16"/>
      <c r="C870" s="17">
        <v>1032</v>
      </c>
      <c r="D870" s="18" t="s">
        <v>15</v>
      </c>
      <c r="E870" s="57">
        <v>0</v>
      </c>
      <c r="F870" s="20">
        <v>0</v>
      </c>
      <c r="G870" s="21">
        <f t="shared" si="111"/>
        <v>0</v>
      </c>
      <c r="H870" s="22">
        <v>0</v>
      </c>
      <c r="I870" s="23">
        <f t="shared" si="112"/>
        <v>0</v>
      </c>
      <c r="J870" t="str">
        <f t="shared" si="113"/>
        <v/>
      </c>
      <c r="K870" t="str">
        <f t="shared" si="114"/>
        <v/>
      </c>
      <c r="L870" t="str">
        <f t="shared" si="115"/>
        <v/>
      </c>
    </row>
    <row r="871" spans="1:12">
      <c r="A871" s="15"/>
      <c r="B871" s="16"/>
      <c r="C871" s="17">
        <v>1032</v>
      </c>
      <c r="D871" s="18" t="s">
        <v>15</v>
      </c>
      <c r="E871" s="57">
        <v>0</v>
      </c>
      <c r="F871" s="20">
        <v>0</v>
      </c>
      <c r="G871" s="21">
        <f t="shared" si="111"/>
        <v>0</v>
      </c>
      <c r="H871" s="22">
        <v>0</v>
      </c>
      <c r="I871" s="23">
        <f t="shared" si="112"/>
        <v>0</v>
      </c>
      <c r="J871" t="str">
        <f t="shared" si="113"/>
        <v/>
      </c>
      <c r="K871" t="str">
        <f t="shared" si="114"/>
        <v/>
      </c>
      <c r="L871" t="str">
        <f t="shared" si="115"/>
        <v/>
      </c>
    </row>
    <row r="872" spans="1:12">
      <c r="A872" s="15"/>
      <c r="B872" s="16"/>
      <c r="C872" s="17">
        <v>1032</v>
      </c>
      <c r="D872" s="18" t="s">
        <v>15</v>
      </c>
      <c r="E872" s="57">
        <v>0</v>
      </c>
      <c r="F872" s="20">
        <v>0</v>
      </c>
      <c r="G872" s="21">
        <f t="shared" si="111"/>
        <v>0</v>
      </c>
      <c r="H872" s="22">
        <v>0</v>
      </c>
      <c r="I872" s="23">
        <f t="shared" si="112"/>
        <v>0</v>
      </c>
      <c r="J872" t="str">
        <f t="shared" si="113"/>
        <v/>
      </c>
      <c r="K872" t="str">
        <f t="shared" si="114"/>
        <v/>
      </c>
      <c r="L872" t="str">
        <f t="shared" si="115"/>
        <v/>
      </c>
    </row>
    <row r="873" spans="1:12">
      <c r="A873" s="15"/>
      <c r="B873" s="16"/>
      <c r="C873" s="17">
        <v>1032</v>
      </c>
      <c r="D873" s="18" t="s">
        <v>15</v>
      </c>
      <c r="E873" s="57">
        <v>0</v>
      </c>
      <c r="F873" s="20">
        <v>0</v>
      </c>
      <c r="G873" s="21">
        <f t="shared" si="111"/>
        <v>0</v>
      </c>
      <c r="H873" s="22">
        <v>0</v>
      </c>
      <c r="I873" s="23">
        <f t="shared" si="112"/>
        <v>0</v>
      </c>
      <c r="J873" t="str">
        <f t="shared" si="113"/>
        <v/>
      </c>
      <c r="K873" t="str">
        <f t="shared" si="114"/>
        <v/>
      </c>
      <c r="L873" t="str">
        <f t="shared" si="115"/>
        <v/>
      </c>
    </row>
    <row r="874" spans="1:12">
      <c r="A874" s="15"/>
      <c r="B874" s="16"/>
      <c r="C874" s="17">
        <v>1032</v>
      </c>
      <c r="D874" s="18" t="s">
        <v>15</v>
      </c>
      <c r="E874" s="57">
        <v>0</v>
      </c>
      <c r="F874" s="20">
        <v>0</v>
      </c>
      <c r="G874" s="21">
        <f t="shared" si="111"/>
        <v>0</v>
      </c>
      <c r="H874" s="22">
        <v>0</v>
      </c>
      <c r="I874" s="23">
        <f t="shared" si="112"/>
        <v>0</v>
      </c>
      <c r="J874" t="str">
        <f t="shared" si="113"/>
        <v/>
      </c>
      <c r="K874" t="str">
        <f t="shared" si="114"/>
        <v/>
      </c>
      <c r="L874" t="str">
        <f t="shared" si="115"/>
        <v/>
      </c>
    </row>
    <row r="875" spans="1:12">
      <c r="A875" s="15"/>
      <c r="B875" s="16"/>
      <c r="C875" s="17">
        <v>1032</v>
      </c>
      <c r="D875" s="18" t="s">
        <v>15</v>
      </c>
      <c r="E875" s="57">
        <v>0</v>
      </c>
      <c r="F875" s="20">
        <v>0</v>
      </c>
      <c r="G875" s="21">
        <f t="shared" si="111"/>
        <v>0</v>
      </c>
      <c r="H875" s="22">
        <v>0</v>
      </c>
      <c r="I875" s="23">
        <f t="shared" si="112"/>
        <v>0</v>
      </c>
      <c r="J875" t="str">
        <f t="shared" si="113"/>
        <v/>
      </c>
      <c r="K875" t="str">
        <f t="shared" si="114"/>
        <v/>
      </c>
      <c r="L875" t="str">
        <f t="shared" si="115"/>
        <v/>
      </c>
    </row>
    <row r="876" spans="1:12">
      <c r="A876" s="15"/>
      <c r="B876" s="16"/>
      <c r="C876" s="17">
        <v>1032</v>
      </c>
      <c r="D876" s="18" t="s">
        <v>15</v>
      </c>
      <c r="E876" s="57">
        <v>0</v>
      </c>
      <c r="F876" s="20">
        <v>0</v>
      </c>
      <c r="G876" s="21">
        <f t="shared" si="111"/>
        <v>0</v>
      </c>
      <c r="H876" s="22">
        <v>0</v>
      </c>
      <c r="I876" s="23">
        <f t="shared" si="112"/>
        <v>0</v>
      </c>
      <c r="J876" t="str">
        <f t="shared" si="113"/>
        <v/>
      </c>
      <c r="K876" t="str">
        <f t="shared" si="114"/>
        <v/>
      </c>
      <c r="L876" t="str">
        <f t="shared" si="115"/>
        <v/>
      </c>
    </row>
    <row r="877" spans="1:12">
      <c r="A877" s="15"/>
      <c r="B877" s="16"/>
      <c r="C877" s="17">
        <v>1032</v>
      </c>
      <c r="D877" s="18" t="s">
        <v>15</v>
      </c>
      <c r="E877" s="57">
        <v>0</v>
      </c>
      <c r="F877" s="20">
        <v>0</v>
      </c>
      <c r="G877" s="21">
        <f t="shared" si="111"/>
        <v>0</v>
      </c>
      <c r="H877" s="22">
        <v>0</v>
      </c>
      <c r="I877" s="23">
        <f t="shared" si="112"/>
        <v>0</v>
      </c>
      <c r="J877" t="str">
        <f t="shared" si="113"/>
        <v/>
      </c>
      <c r="K877" t="str">
        <f t="shared" si="114"/>
        <v/>
      </c>
      <c r="L877" t="str">
        <f t="shared" si="115"/>
        <v/>
      </c>
    </row>
    <row r="878" spans="1:12">
      <c r="A878" s="15"/>
      <c r="B878" s="16"/>
      <c r="C878" s="17">
        <v>1032</v>
      </c>
      <c r="D878" s="18" t="s">
        <v>15</v>
      </c>
      <c r="E878" s="57">
        <v>0</v>
      </c>
      <c r="F878" s="20">
        <v>0</v>
      </c>
      <c r="G878" s="21">
        <f t="shared" si="111"/>
        <v>0</v>
      </c>
      <c r="H878" s="22">
        <v>0</v>
      </c>
      <c r="I878" s="23">
        <f t="shared" si="112"/>
        <v>0</v>
      </c>
      <c r="J878" t="str">
        <f t="shared" si="113"/>
        <v/>
      </c>
      <c r="K878" t="str">
        <f t="shared" si="114"/>
        <v/>
      </c>
      <c r="L878" t="str">
        <f t="shared" si="115"/>
        <v/>
      </c>
    </row>
    <row r="879" spans="1:12">
      <c r="A879" s="15"/>
      <c r="B879" s="16"/>
      <c r="C879" s="17">
        <v>1032</v>
      </c>
      <c r="D879" s="18" t="s">
        <v>15</v>
      </c>
      <c r="E879" s="57">
        <v>0</v>
      </c>
      <c r="F879" s="20">
        <v>0</v>
      </c>
      <c r="G879" s="21">
        <f t="shared" si="111"/>
        <v>0</v>
      </c>
      <c r="H879" s="22">
        <v>0</v>
      </c>
      <c r="I879" s="23">
        <f t="shared" si="112"/>
        <v>0</v>
      </c>
      <c r="J879" t="str">
        <f t="shared" si="113"/>
        <v/>
      </c>
      <c r="K879" t="str">
        <f t="shared" si="114"/>
        <v/>
      </c>
      <c r="L879" t="str">
        <f t="shared" si="115"/>
        <v/>
      </c>
    </row>
    <row r="880" spans="1:12">
      <c r="A880" s="15"/>
      <c r="B880" s="16"/>
      <c r="C880" s="17">
        <v>1032</v>
      </c>
      <c r="D880" s="18" t="s">
        <v>15</v>
      </c>
      <c r="E880" s="57">
        <v>0</v>
      </c>
      <c r="F880" s="20">
        <v>0</v>
      </c>
      <c r="G880" s="21">
        <f t="shared" si="111"/>
        <v>0</v>
      </c>
      <c r="H880" s="22">
        <v>0</v>
      </c>
      <c r="I880" s="23">
        <f t="shared" si="112"/>
        <v>0</v>
      </c>
      <c r="J880" t="str">
        <f t="shared" si="113"/>
        <v/>
      </c>
      <c r="K880" t="str">
        <f t="shared" si="114"/>
        <v/>
      </c>
      <c r="L880" t="str">
        <f t="shared" si="115"/>
        <v/>
      </c>
    </row>
    <row r="881" spans="1:12">
      <c r="A881" s="15"/>
      <c r="B881" s="16"/>
      <c r="C881" s="17">
        <v>1032</v>
      </c>
      <c r="D881" s="18" t="s">
        <v>15</v>
      </c>
      <c r="E881" s="57">
        <v>0</v>
      </c>
      <c r="F881" s="20">
        <v>0</v>
      </c>
      <c r="G881" s="21">
        <f t="shared" si="111"/>
        <v>0</v>
      </c>
      <c r="H881" s="22">
        <v>0</v>
      </c>
      <c r="I881" s="23">
        <f t="shared" si="112"/>
        <v>0</v>
      </c>
      <c r="J881" t="str">
        <f t="shared" si="113"/>
        <v/>
      </c>
      <c r="K881" t="str">
        <f t="shared" si="114"/>
        <v/>
      </c>
      <c r="L881" t="str">
        <f t="shared" si="115"/>
        <v/>
      </c>
    </row>
    <row r="882" spans="1:12">
      <c r="A882" s="15"/>
      <c r="B882" s="16"/>
      <c r="C882" s="17">
        <v>1032</v>
      </c>
      <c r="D882" s="18" t="s">
        <v>15</v>
      </c>
      <c r="E882" s="57">
        <v>0</v>
      </c>
      <c r="F882" s="20">
        <v>0</v>
      </c>
      <c r="G882" s="21">
        <f t="shared" si="111"/>
        <v>0</v>
      </c>
      <c r="H882" s="22">
        <v>0</v>
      </c>
      <c r="I882" s="23">
        <f t="shared" si="112"/>
        <v>0</v>
      </c>
      <c r="J882" t="str">
        <f t="shared" si="113"/>
        <v/>
      </c>
      <c r="K882" t="str">
        <f t="shared" si="114"/>
        <v/>
      </c>
      <c r="L882" t="str">
        <f t="shared" si="115"/>
        <v/>
      </c>
    </row>
    <row r="883" spans="1:12">
      <c r="A883" s="15"/>
      <c r="B883" s="16"/>
      <c r="C883" s="17">
        <v>1032</v>
      </c>
      <c r="D883" s="18" t="s">
        <v>15</v>
      </c>
      <c r="E883" s="57">
        <v>0</v>
      </c>
      <c r="F883" s="20">
        <v>0</v>
      </c>
      <c r="G883" s="21">
        <f t="shared" si="111"/>
        <v>0</v>
      </c>
      <c r="H883" s="22">
        <v>0</v>
      </c>
      <c r="I883" s="23">
        <f t="shared" si="112"/>
        <v>0</v>
      </c>
      <c r="J883" t="str">
        <f t="shared" si="113"/>
        <v/>
      </c>
      <c r="K883" t="str">
        <f t="shared" si="114"/>
        <v/>
      </c>
      <c r="L883" t="str">
        <f t="shared" si="115"/>
        <v/>
      </c>
    </row>
    <row r="884" spans="1:12">
      <c r="A884" s="15"/>
      <c r="B884" s="16"/>
      <c r="C884" s="17">
        <v>1032</v>
      </c>
      <c r="D884" s="18" t="s">
        <v>15</v>
      </c>
      <c r="E884" s="57">
        <v>0</v>
      </c>
      <c r="F884" s="20">
        <v>0</v>
      </c>
      <c r="G884" s="21">
        <f t="shared" si="111"/>
        <v>0</v>
      </c>
      <c r="H884" s="22">
        <v>0</v>
      </c>
      <c r="I884" s="23">
        <f t="shared" si="112"/>
        <v>0</v>
      </c>
      <c r="J884" t="str">
        <f t="shared" si="113"/>
        <v/>
      </c>
      <c r="K884" t="str">
        <f t="shared" si="114"/>
        <v/>
      </c>
      <c r="L884" t="str">
        <f t="shared" si="115"/>
        <v/>
      </c>
    </row>
    <row r="885" spans="1:12">
      <c r="A885" s="15"/>
      <c r="B885" s="16"/>
      <c r="C885" s="17">
        <v>1032</v>
      </c>
      <c r="D885" s="18" t="s">
        <v>15</v>
      </c>
      <c r="E885" s="57">
        <v>0</v>
      </c>
      <c r="F885" s="20">
        <v>0</v>
      </c>
      <c r="G885" s="21">
        <f t="shared" si="111"/>
        <v>0</v>
      </c>
      <c r="H885" s="22">
        <v>0</v>
      </c>
      <c r="I885" s="23">
        <f t="shared" si="112"/>
        <v>0</v>
      </c>
      <c r="J885" t="str">
        <f t="shared" si="113"/>
        <v/>
      </c>
      <c r="K885" t="str">
        <f t="shared" si="114"/>
        <v/>
      </c>
      <c r="L885" t="str">
        <f t="shared" si="115"/>
        <v/>
      </c>
    </row>
    <row r="886" spans="1:12">
      <c r="A886" s="15"/>
      <c r="B886" s="16"/>
      <c r="C886" s="17">
        <v>1032</v>
      </c>
      <c r="D886" s="18" t="s">
        <v>15</v>
      </c>
      <c r="E886" s="57">
        <v>0</v>
      </c>
      <c r="F886" s="20">
        <v>0</v>
      </c>
      <c r="G886" s="21">
        <f t="shared" si="111"/>
        <v>0</v>
      </c>
      <c r="H886" s="22">
        <v>0</v>
      </c>
      <c r="I886" s="23">
        <f t="shared" si="112"/>
        <v>0</v>
      </c>
      <c r="J886" t="str">
        <f t="shared" si="113"/>
        <v/>
      </c>
      <c r="K886" t="str">
        <f t="shared" si="114"/>
        <v/>
      </c>
      <c r="L886" t="str">
        <f t="shared" si="115"/>
        <v/>
      </c>
    </row>
    <row r="887" spans="1:12">
      <c r="A887" s="15"/>
      <c r="B887" s="16"/>
      <c r="C887" s="17">
        <v>1032</v>
      </c>
      <c r="D887" s="18" t="s">
        <v>15</v>
      </c>
      <c r="E887" s="57">
        <v>0</v>
      </c>
      <c r="F887" s="20">
        <v>0</v>
      </c>
      <c r="G887" s="21">
        <f t="shared" si="111"/>
        <v>0</v>
      </c>
      <c r="H887" s="22">
        <v>0</v>
      </c>
      <c r="I887" s="23">
        <f t="shared" si="112"/>
        <v>0</v>
      </c>
      <c r="J887" t="str">
        <f t="shared" si="113"/>
        <v/>
      </c>
      <c r="K887" t="str">
        <f t="shared" si="114"/>
        <v/>
      </c>
      <c r="L887" t="str">
        <f t="shared" si="115"/>
        <v/>
      </c>
    </row>
    <row r="888" spans="1:12">
      <c r="A888" s="15"/>
      <c r="B888" s="16"/>
      <c r="C888" s="17">
        <v>1032</v>
      </c>
      <c r="D888" s="18" t="s">
        <v>15</v>
      </c>
      <c r="E888" s="57">
        <v>0</v>
      </c>
      <c r="F888" s="20">
        <v>0</v>
      </c>
      <c r="G888" s="21">
        <f t="shared" si="111"/>
        <v>0</v>
      </c>
      <c r="H888" s="22">
        <v>0</v>
      </c>
      <c r="I888" s="23">
        <f t="shared" si="112"/>
        <v>0</v>
      </c>
      <c r="J888" t="str">
        <f t="shared" si="113"/>
        <v/>
      </c>
      <c r="K888" t="str">
        <f t="shared" si="114"/>
        <v/>
      </c>
      <c r="L888" t="str">
        <f t="shared" si="115"/>
        <v/>
      </c>
    </row>
    <row r="889" spans="1:12">
      <c r="A889" s="15"/>
      <c r="B889" s="16"/>
      <c r="C889" s="17">
        <v>1032</v>
      </c>
      <c r="D889" s="18" t="s">
        <v>15</v>
      </c>
      <c r="E889" s="57">
        <v>0</v>
      </c>
      <c r="F889" s="20">
        <v>0</v>
      </c>
      <c r="G889" s="21">
        <f t="shared" si="111"/>
        <v>0</v>
      </c>
      <c r="H889" s="22">
        <v>0</v>
      </c>
      <c r="I889" s="23">
        <f t="shared" si="112"/>
        <v>0</v>
      </c>
      <c r="J889" t="str">
        <f t="shared" si="113"/>
        <v/>
      </c>
      <c r="K889" t="str">
        <f t="shared" si="114"/>
        <v/>
      </c>
      <c r="L889" t="str">
        <f t="shared" si="115"/>
        <v/>
      </c>
    </row>
    <row r="890" spans="1:12">
      <c r="A890" s="15"/>
      <c r="B890" s="16"/>
      <c r="C890" s="17">
        <v>1032</v>
      </c>
      <c r="D890" s="18" t="s">
        <v>15</v>
      </c>
      <c r="E890" s="57">
        <v>0</v>
      </c>
      <c r="F890" s="20">
        <v>0</v>
      </c>
      <c r="G890" s="21">
        <f t="shared" si="111"/>
        <v>0</v>
      </c>
      <c r="H890" s="22">
        <v>0</v>
      </c>
      <c r="I890" s="23">
        <f t="shared" si="112"/>
        <v>0</v>
      </c>
      <c r="J890" t="str">
        <f t="shared" si="113"/>
        <v/>
      </c>
      <c r="K890" t="str">
        <f t="shared" si="114"/>
        <v/>
      </c>
      <c r="L890" t="str">
        <f t="shared" si="115"/>
        <v/>
      </c>
    </row>
    <row r="891" spans="1:12">
      <c r="A891" s="15"/>
      <c r="B891" s="16"/>
      <c r="C891" s="17">
        <v>1032</v>
      </c>
      <c r="D891" s="18" t="s">
        <v>15</v>
      </c>
      <c r="E891" s="57">
        <v>0</v>
      </c>
      <c r="F891" s="20">
        <v>0</v>
      </c>
      <c r="G891" s="21">
        <f t="shared" si="111"/>
        <v>0</v>
      </c>
      <c r="H891" s="22">
        <v>0</v>
      </c>
      <c r="I891" s="23">
        <f t="shared" si="112"/>
        <v>0</v>
      </c>
      <c r="J891" t="str">
        <f t="shared" si="113"/>
        <v/>
      </c>
      <c r="K891" t="str">
        <f t="shared" si="114"/>
        <v/>
      </c>
      <c r="L891" t="str">
        <f t="shared" si="115"/>
        <v/>
      </c>
    </row>
    <row r="892" spans="1:12">
      <c r="A892" s="15"/>
      <c r="B892" s="16"/>
      <c r="C892" s="17">
        <v>1032</v>
      </c>
      <c r="D892" s="18" t="s">
        <v>15</v>
      </c>
      <c r="E892" s="57">
        <v>0</v>
      </c>
      <c r="F892" s="20">
        <v>0</v>
      </c>
      <c r="G892" s="21">
        <f t="shared" si="111"/>
        <v>0</v>
      </c>
      <c r="H892" s="22">
        <v>0</v>
      </c>
      <c r="I892" s="23">
        <f t="shared" si="112"/>
        <v>0</v>
      </c>
      <c r="J892" t="str">
        <f t="shared" si="113"/>
        <v/>
      </c>
      <c r="K892" t="str">
        <f t="shared" si="114"/>
        <v/>
      </c>
      <c r="L892" t="str">
        <f t="shared" si="115"/>
        <v/>
      </c>
    </row>
    <row r="893" spans="1:12">
      <c r="A893" s="15"/>
      <c r="B893" s="16"/>
      <c r="C893" s="17">
        <v>1032</v>
      </c>
      <c r="D893" s="18" t="s">
        <v>15</v>
      </c>
      <c r="E893" s="57">
        <v>0</v>
      </c>
      <c r="F893" s="20">
        <v>0</v>
      </c>
      <c r="G893" s="21">
        <f t="shared" si="111"/>
        <v>0</v>
      </c>
      <c r="H893" s="22">
        <v>0</v>
      </c>
      <c r="I893" s="23">
        <f t="shared" si="112"/>
        <v>0</v>
      </c>
      <c r="J893" t="str">
        <f t="shared" si="113"/>
        <v/>
      </c>
      <c r="K893" t="str">
        <f t="shared" si="114"/>
        <v/>
      </c>
      <c r="L893" t="str">
        <f t="shared" si="115"/>
        <v/>
      </c>
    </row>
    <row r="894" spans="1:12">
      <c r="A894" s="15"/>
      <c r="B894" s="16"/>
      <c r="C894" s="17">
        <v>1032</v>
      </c>
      <c r="D894" s="18" t="s">
        <v>15</v>
      </c>
      <c r="E894" s="57">
        <v>0</v>
      </c>
      <c r="F894" s="20">
        <v>0</v>
      </c>
      <c r="G894" s="21">
        <f t="shared" si="111"/>
        <v>0</v>
      </c>
      <c r="H894" s="22">
        <v>0</v>
      </c>
      <c r="I894" s="23">
        <f t="shared" si="112"/>
        <v>0</v>
      </c>
      <c r="J894" t="str">
        <f t="shared" si="113"/>
        <v/>
      </c>
      <c r="K894" t="str">
        <f t="shared" si="114"/>
        <v/>
      </c>
      <c r="L894" t="str">
        <f t="shared" si="115"/>
        <v/>
      </c>
    </row>
    <row r="895" spans="1:12">
      <c r="A895" s="15"/>
      <c r="B895" s="16"/>
      <c r="C895" s="17">
        <v>1032</v>
      </c>
      <c r="D895" s="18" t="s">
        <v>15</v>
      </c>
      <c r="E895" s="57">
        <v>0</v>
      </c>
      <c r="F895" s="20">
        <v>0</v>
      </c>
      <c r="G895" s="21">
        <f t="shared" si="111"/>
        <v>0</v>
      </c>
      <c r="H895" s="22">
        <v>0</v>
      </c>
      <c r="I895" s="23">
        <f t="shared" si="112"/>
        <v>0</v>
      </c>
      <c r="J895" t="str">
        <f t="shared" si="113"/>
        <v/>
      </c>
      <c r="K895" t="str">
        <f t="shared" si="114"/>
        <v/>
      </c>
      <c r="L895" t="str">
        <f t="shared" si="115"/>
        <v/>
      </c>
    </row>
    <row r="896" spans="1:12">
      <c r="A896" s="15"/>
      <c r="B896" s="16"/>
      <c r="C896" s="17">
        <v>1032</v>
      </c>
      <c r="D896" s="18" t="s">
        <v>15</v>
      </c>
      <c r="E896" s="57">
        <v>0</v>
      </c>
      <c r="F896" s="20">
        <v>0</v>
      </c>
      <c r="G896" s="21">
        <f t="shared" si="111"/>
        <v>0</v>
      </c>
      <c r="H896" s="22">
        <v>0</v>
      </c>
      <c r="I896" s="23">
        <f t="shared" si="112"/>
        <v>0</v>
      </c>
      <c r="J896" t="str">
        <f t="shared" si="113"/>
        <v/>
      </c>
      <c r="K896" t="str">
        <f t="shared" si="114"/>
        <v/>
      </c>
      <c r="L896" t="str">
        <f t="shared" si="115"/>
        <v/>
      </c>
    </row>
    <row r="897" spans="1:12">
      <c r="A897" s="15"/>
      <c r="B897" s="16"/>
      <c r="C897" s="17">
        <v>1032</v>
      </c>
      <c r="D897" s="18" t="s">
        <v>15</v>
      </c>
      <c r="E897" s="57">
        <v>0</v>
      </c>
      <c r="F897" s="20">
        <v>0</v>
      </c>
      <c r="G897" s="21">
        <f t="shared" si="111"/>
        <v>0</v>
      </c>
      <c r="H897" s="22">
        <v>0</v>
      </c>
      <c r="I897" s="23">
        <f t="shared" si="112"/>
        <v>0</v>
      </c>
      <c r="J897" t="str">
        <f t="shared" si="113"/>
        <v/>
      </c>
      <c r="K897" t="str">
        <f t="shared" si="114"/>
        <v/>
      </c>
      <c r="L897" t="str">
        <f t="shared" si="115"/>
        <v/>
      </c>
    </row>
    <row r="898" spans="1:12">
      <c r="A898" s="15"/>
      <c r="B898" s="16"/>
      <c r="C898" s="17">
        <v>1032</v>
      </c>
      <c r="D898" s="18" t="s">
        <v>15</v>
      </c>
      <c r="E898" s="57">
        <v>0</v>
      </c>
      <c r="F898" s="20">
        <v>0</v>
      </c>
      <c r="G898" s="21">
        <f t="shared" si="111"/>
        <v>0</v>
      </c>
      <c r="H898" s="22">
        <v>0</v>
      </c>
      <c r="I898" s="23">
        <f t="shared" si="112"/>
        <v>0</v>
      </c>
      <c r="J898" t="str">
        <f t="shared" si="113"/>
        <v/>
      </c>
      <c r="K898" t="str">
        <f t="shared" si="114"/>
        <v/>
      </c>
      <c r="L898" t="str">
        <f t="shared" si="115"/>
        <v/>
      </c>
    </row>
    <row r="899" spans="1:12">
      <c r="A899" s="15"/>
      <c r="B899" s="16"/>
      <c r="C899" s="17">
        <v>1032</v>
      </c>
      <c r="D899" s="18" t="s">
        <v>15</v>
      </c>
      <c r="E899" s="57">
        <v>0</v>
      </c>
      <c r="F899" s="20">
        <v>0</v>
      </c>
      <c r="G899" s="21">
        <f t="shared" si="111"/>
        <v>0</v>
      </c>
      <c r="H899" s="22">
        <v>0</v>
      </c>
      <c r="I899" s="23">
        <f t="shared" si="112"/>
        <v>0</v>
      </c>
      <c r="J899" t="str">
        <f t="shared" si="113"/>
        <v/>
      </c>
      <c r="K899" t="str">
        <f t="shared" si="114"/>
        <v/>
      </c>
      <c r="L899" t="str">
        <f t="shared" si="115"/>
        <v/>
      </c>
    </row>
    <row r="900" spans="1:12">
      <c r="A900" s="15"/>
      <c r="B900" s="16"/>
      <c r="C900" s="17">
        <v>1032</v>
      </c>
      <c r="D900" s="18" t="s">
        <v>15</v>
      </c>
      <c r="E900" s="57">
        <v>0</v>
      </c>
      <c r="F900" s="20">
        <v>0</v>
      </c>
      <c r="G900" s="21">
        <f t="shared" ref="G900:G963" si="116">E900*(1-F900)</f>
        <v>0</v>
      </c>
      <c r="H900" s="22">
        <v>0</v>
      </c>
      <c r="I900" s="23">
        <f t="shared" ref="I900:I963" si="117">+ROUND((G900*H900)+G900,0)</f>
        <v>0</v>
      </c>
      <c r="J900" t="str">
        <f t="shared" si="113"/>
        <v/>
      </c>
      <c r="K900" t="str">
        <f t="shared" si="114"/>
        <v/>
      </c>
      <c r="L900" t="str">
        <f t="shared" si="115"/>
        <v/>
      </c>
    </row>
    <row r="901" spans="1:12">
      <c r="A901" s="15"/>
      <c r="B901" s="16"/>
      <c r="C901" s="17">
        <v>1032</v>
      </c>
      <c r="D901" s="18" t="s">
        <v>15</v>
      </c>
      <c r="E901" s="57">
        <v>0</v>
      </c>
      <c r="F901" s="20">
        <v>0</v>
      </c>
      <c r="G901" s="21">
        <f t="shared" si="116"/>
        <v>0</v>
      </c>
      <c r="H901" s="22">
        <v>0</v>
      </c>
      <c r="I901" s="23">
        <f t="shared" si="117"/>
        <v>0</v>
      </c>
      <c r="J901" t="str">
        <f t="shared" si="113"/>
        <v/>
      </c>
      <c r="K901" t="str">
        <f t="shared" si="114"/>
        <v/>
      </c>
      <c r="L901" t="str">
        <f t="shared" si="115"/>
        <v/>
      </c>
    </row>
    <row r="902" spans="1:12">
      <c r="A902" s="15"/>
      <c r="B902" s="16"/>
      <c r="C902" s="17">
        <v>1032</v>
      </c>
      <c r="D902" s="18" t="s">
        <v>15</v>
      </c>
      <c r="E902" s="57">
        <v>0</v>
      </c>
      <c r="F902" s="20">
        <v>0</v>
      </c>
      <c r="G902" s="21">
        <f t="shared" si="116"/>
        <v>0</v>
      </c>
      <c r="H902" s="22">
        <v>0</v>
      </c>
      <c r="I902" s="23">
        <f t="shared" si="117"/>
        <v>0</v>
      </c>
      <c r="J902" t="str">
        <f t="shared" ref="J902:J965" si="118">IF(ISNUMBER(A902), IF(C902=1032, A902, "00" &amp; A902 &amp; "." &amp; C902), "")</f>
        <v/>
      </c>
      <c r="K902" t="str">
        <f t="shared" si="114"/>
        <v/>
      </c>
      <c r="L902" t="str">
        <f t="shared" si="115"/>
        <v/>
      </c>
    </row>
    <row r="903" spans="1:12">
      <c r="A903" s="15"/>
      <c r="B903" s="16"/>
      <c r="C903" s="17">
        <v>1032</v>
      </c>
      <c r="D903" s="18" t="s">
        <v>15</v>
      </c>
      <c r="E903" s="57">
        <v>0</v>
      </c>
      <c r="F903" s="20">
        <v>0</v>
      </c>
      <c r="G903" s="21">
        <f t="shared" si="116"/>
        <v>0</v>
      </c>
      <c r="H903" s="22">
        <v>0</v>
      </c>
      <c r="I903" s="23">
        <f t="shared" si="117"/>
        <v>0</v>
      </c>
      <c r="J903" t="str">
        <f t="shared" si="118"/>
        <v/>
      </c>
      <c r="K903" t="str">
        <f t="shared" si="114"/>
        <v/>
      </c>
      <c r="L903" t="str">
        <f t="shared" si="115"/>
        <v/>
      </c>
    </row>
    <row r="904" spans="1:12">
      <c r="A904" s="15"/>
      <c r="B904" s="16"/>
      <c r="C904" s="17">
        <v>1032</v>
      </c>
      <c r="D904" s="18" t="s">
        <v>15</v>
      </c>
      <c r="E904" s="57">
        <v>0</v>
      </c>
      <c r="F904" s="20">
        <v>0</v>
      </c>
      <c r="G904" s="21">
        <f t="shared" si="116"/>
        <v>0</v>
      </c>
      <c r="H904" s="22">
        <v>0</v>
      </c>
      <c r="I904" s="23">
        <f t="shared" si="117"/>
        <v>0</v>
      </c>
      <c r="J904" t="str">
        <f t="shared" si="118"/>
        <v/>
      </c>
      <c r="K904" t="str">
        <f t="shared" si="114"/>
        <v/>
      </c>
      <c r="L904" t="str">
        <f t="shared" si="115"/>
        <v/>
      </c>
    </row>
    <row r="905" spans="1:12">
      <c r="A905" s="15"/>
      <c r="B905" s="16"/>
      <c r="C905" s="17">
        <v>1032</v>
      </c>
      <c r="D905" s="18" t="s">
        <v>15</v>
      </c>
      <c r="E905" s="57">
        <v>0</v>
      </c>
      <c r="F905" s="20">
        <v>0</v>
      </c>
      <c r="G905" s="21">
        <f t="shared" si="116"/>
        <v>0</v>
      </c>
      <c r="H905" s="22">
        <v>0</v>
      </c>
      <c r="I905" s="23">
        <f t="shared" si="117"/>
        <v>0</v>
      </c>
      <c r="J905" t="str">
        <f t="shared" si="118"/>
        <v/>
      </c>
      <c r="K905" t="str">
        <f t="shared" si="114"/>
        <v/>
      </c>
      <c r="L905" t="str">
        <f t="shared" si="115"/>
        <v/>
      </c>
    </row>
    <row r="906" spans="1:12">
      <c r="A906" s="15"/>
      <c r="B906" s="16"/>
      <c r="C906" s="17">
        <v>1032</v>
      </c>
      <c r="D906" s="18" t="s">
        <v>15</v>
      </c>
      <c r="E906" s="57">
        <v>0</v>
      </c>
      <c r="F906" s="20">
        <v>0</v>
      </c>
      <c r="G906" s="21">
        <f t="shared" si="116"/>
        <v>0</v>
      </c>
      <c r="H906" s="22">
        <v>0</v>
      </c>
      <c r="I906" s="23">
        <f t="shared" si="117"/>
        <v>0</v>
      </c>
      <c r="J906" t="str">
        <f t="shared" si="118"/>
        <v/>
      </c>
      <c r="K906" t="str">
        <f t="shared" si="114"/>
        <v/>
      </c>
      <c r="L906" t="str">
        <f t="shared" si="115"/>
        <v/>
      </c>
    </row>
    <row r="907" spans="1:12">
      <c r="A907" s="15"/>
      <c r="B907" s="16"/>
      <c r="C907" s="17">
        <v>1032</v>
      </c>
      <c r="D907" s="18" t="s">
        <v>15</v>
      </c>
      <c r="E907" s="57">
        <v>0</v>
      </c>
      <c r="F907" s="20">
        <v>0</v>
      </c>
      <c r="G907" s="21">
        <f t="shared" si="116"/>
        <v>0</v>
      </c>
      <c r="H907" s="22">
        <v>0</v>
      </c>
      <c r="I907" s="23">
        <f t="shared" si="117"/>
        <v>0</v>
      </c>
      <c r="J907" t="str">
        <f t="shared" si="118"/>
        <v/>
      </c>
      <c r="K907" t="str">
        <f t="shared" ref="K907:K970" si="119">IF(J907="","","LISTA1")</f>
        <v/>
      </c>
      <c r="L907" t="str">
        <f t="shared" ref="L907:L970" si="120">IF(J907="","",I907)</f>
        <v/>
      </c>
    </row>
    <row r="908" spans="1:12">
      <c r="A908" s="15"/>
      <c r="B908" s="16"/>
      <c r="C908" s="17">
        <v>1032</v>
      </c>
      <c r="D908" s="18" t="s">
        <v>15</v>
      </c>
      <c r="E908" s="57">
        <v>0</v>
      </c>
      <c r="F908" s="20">
        <v>0</v>
      </c>
      <c r="G908" s="21">
        <f t="shared" si="116"/>
        <v>0</v>
      </c>
      <c r="H908" s="22">
        <v>0</v>
      </c>
      <c r="I908" s="23">
        <f t="shared" si="117"/>
        <v>0</v>
      </c>
      <c r="J908" t="str">
        <f t="shared" si="118"/>
        <v/>
      </c>
      <c r="K908" t="str">
        <f t="shared" si="119"/>
        <v/>
      </c>
      <c r="L908" t="str">
        <f t="shared" si="120"/>
        <v/>
      </c>
    </row>
    <row r="909" spans="1:12">
      <c r="A909" s="15"/>
      <c r="B909" s="16"/>
      <c r="C909" s="17">
        <v>1032</v>
      </c>
      <c r="D909" s="18" t="s">
        <v>15</v>
      </c>
      <c r="E909" s="57">
        <v>0</v>
      </c>
      <c r="F909" s="20">
        <v>0</v>
      </c>
      <c r="G909" s="21">
        <f t="shared" si="116"/>
        <v>0</v>
      </c>
      <c r="H909" s="22">
        <v>0</v>
      </c>
      <c r="I909" s="23">
        <f t="shared" si="117"/>
        <v>0</v>
      </c>
      <c r="J909" t="str">
        <f t="shared" si="118"/>
        <v/>
      </c>
      <c r="K909" t="str">
        <f t="shared" si="119"/>
        <v/>
      </c>
      <c r="L909" t="str">
        <f t="shared" si="120"/>
        <v/>
      </c>
    </row>
    <row r="910" spans="1:12">
      <c r="A910" s="15"/>
      <c r="B910" s="16"/>
      <c r="C910" s="17">
        <v>1032</v>
      </c>
      <c r="D910" s="18" t="s">
        <v>15</v>
      </c>
      <c r="E910" s="57">
        <v>0</v>
      </c>
      <c r="F910" s="20">
        <v>0</v>
      </c>
      <c r="G910" s="21">
        <f t="shared" si="116"/>
        <v>0</v>
      </c>
      <c r="H910" s="22">
        <v>0</v>
      </c>
      <c r="I910" s="23">
        <f t="shared" si="117"/>
        <v>0</v>
      </c>
      <c r="J910" t="str">
        <f t="shared" si="118"/>
        <v/>
      </c>
      <c r="K910" t="str">
        <f t="shared" si="119"/>
        <v/>
      </c>
      <c r="L910" t="str">
        <f t="shared" si="120"/>
        <v/>
      </c>
    </row>
    <row r="911" spans="1:12">
      <c r="A911" s="15"/>
      <c r="B911" s="16"/>
      <c r="C911" s="17">
        <v>1032</v>
      </c>
      <c r="D911" s="18" t="s">
        <v>15</v>
      </c>
      <c r="E911" s="57">
        <v>0</v>
      </c>
      <c r="F911" s="20">
        <v>0</v>
      </c>
      <c r="G911" s="21">
        <f t="shared" si="116"/>
        <v>0</v>
      </c>
      <c r="H911" s="22">
        <v>0</v>
      </c>
      <c r="I911" s="23">
        <f t="shared" si="117"/>
        <v>0</v>
      </c>
      <c r="J911" t="str">
        <f t="shared" si="118"/>
        <v/>
      </c>
      <c r="K911" t="str">
        <f t="shared" si="119"/>
        <v/>
      </c>
      <c r="L911" t="str">
        <f t="shared" si="120"/>
        <v/>
      </c>
    </row>
    <row r="912" spans="1:12">
      <c r="A912" s="15"/>
      <c r="B912" s="16"/>
      <c r="C912" s="17">
        <v>1032</v>
      </c>
      <c r="D912" s="18" t="s">
        <v>15</v>
      </c>
      <c r="E912" s="57">
        <v>0</v>
      </c>
      <c r="F912" s="20">
        <v>0</v>
      </c>
      <c r="G912" s="21">
        <f t="shared" si="116"/>
        <v>0</v>
      </c>
      <c r="H912" s="22">
        <v>0</v>
      </c>
      <c r="I912" s="23">
        <f t="shared" si="117"/>
        <v>0</v>
      </c>
      <c r="J912" t="str">
        <f t="shared" si="118"/>
        <v/>
      </c>
      <c r="K912" t="str">
        <f t="shared" si="119"/>
        <v/>
      </c>
      <c r="L912" t="str">
        <f t="shared" si="120"/>
        <v/>
      </c>
    </row>
    <row r="913" spans="1:12">
      <c r="A913" s="15"/>
      <c r="B913" s="16"/>
      <c r="C913" s="17">
        <v>1032</v>
      </c>
      <c r="D913" s="18" t="s">
        <v>15</v>
      </c>
      <c r="E913" s="57">
        <v>0</v>
      </c>
      <c r="F913" s="20">
        <v>0</v>
      </c>
      <c r="G913" s="21">
        <f t="shared" si="116"/>
        <v>0</v>
      </c>
      <c r="H913" s="22">
        <v>0</v>
      </c>
      <c r="I913" s="23">
        <f t="shared" si="117"/>
        <v>0</v>
      </c>
      <c r="J913" t="str">
        <f t="shared" si="118"/>
        <v/>
      </c>
      <c r="K913" t="str">
        <f t="shared" si="119"/>
        <v/>
      </c>
      <c r="L913" t="str">
        <f t="shared" si="120"/>
        <v/>
      </c>
    </row>
    <row r="914" spans="1:12">
      <c r="A914" s="15"/>
      <c r="B914" s="16"/>
      <c r="C914" s="17">
        <v>1032</v>
      </c>
      <c r="D914" s="18" t="s">
        <v>15</v>
      </c>
      <c r="E914" s="57">
        <v>0</v>
      </c>
      <c r="F914" s="20">
        <v>0</v>
      </c>
      <c r="G914" s="21">
        <f t="shared" si="116"/>
        <v>0</v>
      </c>
      <c r="H914" s="22">
        <v>0</v>
      </c>
      <c r="I914" s="23">
        <f t="shared" si="117"/>
        <v>0</v>
      </c>
      <c r="J914" t="str">
        <f t="shared" si="118"/>
        <v/>
      </c>
      <c r="K914" t="str">
        <f t="shared" si="119"/>
        <v/>
      </c>
      <c r="L914" t="str">
        <f t="shared" si="120"/>
        <v/>
      </c>
    </row>
    <row r="915" spans="1:12">
      <c r="A915" s="15"/>
      <c r="B915" s="16"/>
      <c r="C915" s="17">
        <v>1032</v>
      </c>
      <c r="D915" s="18" t="s">
        <v>15</v>
      </c>
      <c r="E915" s="57">
        <v>0</v>
      </c>
      <c r="F915" s="20">
        <v>0</v>
      </c>
      <c r="G915" s="21">
        <f t="shared" si="116"/>
        <v>0</v>
      </c>
      <c r="H915" s="22">
        <v>0</v>
      </c>
      <c r="I915" s="23">
        <f t="shared" si="117"/>
        <v>0</v>
      </c>
      <c r="J915" t="str">
        <f t="shared" si="118"/>
        <v/>
      </c>
      <c r="K915" t="str">
        <f t="shared" si="119"/>
        <v/>
      </c>
      <c r="L915" t="str">
        <f t="shared" si="120"/>
        <v/>
      </c>
    </row>
    <row r="916" spans="1:12">
      <c r="A916" s="15"/>
      <c r="B916" s="16"/>
      <c r="C916" s="17">
        <v>1032</v>
      </c>
      <c r="D916" s="18" t="s">
        <v>15</v>
      </c>
      <c r="E916" s="57">
        <v>0</v>
      </c>
      <c r="F916" s="20">
        <v>0</v>
      </c>
      <c r="G916" s="21">
        <f t="shared" si="116"/>
        <v>0</v>
      </c>
      <c r="H916" s="22">
        <v>0</v>
      </c>
      <c r="I916" s="23">
        <f t="shared" si="117"/>
        <v>0</v>
      </c>
      <c r="J916" t="str">
        <f t="shared" si="118"/>
        <v/>
      </c>
      <c r="K916" t="str">
        <f t="shared" si="119"/>
        <v/>
      </c>
      <c r="L916" t="str">
        <f t="shared" si="120"/>
        <v/>
      </c>
    </row>
    <row r="917" spans="1:12">
      <c r="A917" s="15"/>
      <c r="B917" s="16"/>
      <c r="C917" s="17">
        <v>1032</v>
      </c>
      <c r="D917" s="18" t="s">
        <v>15</v>
      </c>
      <c r="E917" s="57">
        <v>0</v>
      </c>
      <c r="F917" s="20">
        <v>0</v>
      </c>
      <c r="G917" s="21">
        <f t="shared" si="116"/>
        <v>0</v>
      </c>
      <c r="H917" s="22">
        <v>0</v>
      </c>
      <c r="I917" s="23">
        <f t="shared" si="117"/>
        <v>0</v>
      </c>
      <c r="J917" t="str">
        <f t="shared" si="118"/>
        <v/>
      </c>
      <c r="K917" t="str">
        <f t="shared" si="119"/>
        <v/>
      </c>
      <c r="L917" t="str">
        <f t="shared" si="120"/>
        <v/>
      </c>
    </row>
    <row r="918" spans="1:12">
      <c r="A918" s="15"/>
      <c r="B918" s="16"/>
      <c r="C918" s="17">
        <v>1032</v>
      </c>
      <c r="D918" s="18" t="s">
        <v>15</v>
      </c>
      <c r="E918" s="57">
        <v>0</v>
      </c>
      <c r="F918" s="20">
        <v>0</v>
      </c>
      <c r="G918" s="21">
        <f t="shared" si="116"/>
        <v>0</v>
      </c>
      <c r="H918" s="22">
        <v>0</v>
      </c>
      <c r="I918" s="23">
        <f t="shared" si="117"/>
        <v>0</v>
      </c>
      <c r="J918" t="str">
        <f t="shared" si="118"/>
        <v/>
      </c>
      <c r="K918" t="str">
        <f t="shared" si="119"/>
        <v/>
      </c>
      <c r="L918" t="str">
        <f t="shared" si="120"/>
        <v/>
      </c>
    </row>
    <row r="919" spans="1:12">
      <c r="A919" s="15"/>
      <c r="B919" s="16"/>
      <c r="C919" s="17">
        <v>1032</v>
      </c>
      <c r="D919" s="18" t="s">
        <v>15</v>
      </c>
      <c r="E919" s="57">
        <v>0</v>
      </c>
      <c r="F919" s="20">
        <v>0</v>
      </c>
      <c r="G919" s="21">
        <f t="shared" si="116"/>
        <v>0</v>
      </c>
      <c r="H919" s="22">
        <v>0</v>
      </c>
      <c r="I919" s="23">
        <f t="shared" si="117"/>
        <v>0</v>
      </c>
      <c r="J919" t="str">
        <f t="shared" si="118"/>
        <v/>
      </c>
      <c r="K919" t="str">
        <f t="shared" si="119"/>
        <v/>
      </c>
      <c r="L919" t="str">
        <f t="shared" si="120"/>
        <v/>
      </c>
    </row>
    <row r="920" spans="1:12">
      <c r="A920" s="15"/>
      <c r="B920" s="16"/>
      <c r="C920" s="17">
        <v>1032</v>
      </c>
      <c r="D920" s="18" t="s">
        <v>15</v>
      </c>
      <c r="E920" s="57">
        <v>0</v>
      </c>
      <c r="F920" s="20">
        <v>0</v>
      </c>
      <c r="G920" s="21">
        <f t="shared" si="116"/>
        <v>0</v>
      </c>
      <c r="H920" s="22">
        <v>0</v>
      </c>
      <c r="I920" s="23">
        <f t="shared" si="117"/>
        <v>0</v>
      </c>
      <c r="J920" t="str">
        <f t="shared" si="118"/>
        <v/>
      </c>
      <c r="K920" t="str">
        <f t="shared" si="119"/>
        <v/>
      </c>
      <c r="L920" t="str">
        <f t="shared" si="120"/>
        <v/>
      </c>
    </row>
    <row r="921" spans="1:12">
      <c r="A921" s="15"/>
      <c r="B921" s="16"/>
      <c r="C921" s="17">
        <v>1032</v>
      </c>
      <c r="D921" s="18" t="s">
        <v>15</v>
      </c>
      <c r="E921" s="57">
        <v>0</v>
      </c>
      <c r="F921" s="20">
        <v>0</v>
      </c>
      <c r="G921" s="21">
        <f t="shared" si="116"/>
        <v>0</v>
      </c>
      <c r="H921" s="22">
        <v>0</v>
      </c>
      <c r="I921" s="23">
        <f t="shared" si="117"/>
        <v>0</v>
      </c>
      <c r="J921" t="str">
        <f t="shared" si="118"/>
        <v/>
      </c>
      <c r="K921" t="str">
        <f t="shared" si="119"/>
        <v/>
      </c>
      <c r="L921" t="str">
        <f t="shared" si="120"/>
        <v/>
      </c>
    </row>
    <row r="922" spans="1:12">
      <c r="A922" s="15"/>
      <c r="B922" s="16"/>
      <c r="C922" s="17">
        <v>1032</v>
      </c>
      <c r="D922" s="18" t="s">
        <v>15</v>
      </c>
      <c r="E922" s="57">
        <v>0</v>
      </c>
      <c r="F922" s="20">
        <v>0</v>
      </c>
      <c r="G922" s="21">
        <f t="shared" si="116"/>
        <v>0</v>
      </c>
      <c r="H922" s="22">
        <v>0</v>
      </c>
      <c r="I922" s="23">
        <f t="shared" si="117"/>
        <v>0</v>
      </c>
      <c r="J922" t="str">
        <f t="shared" si="118"/>
        <v/>
      </c>
      <c r="K922" t="str">
        <f t="shared" si="119"/>
        <v/>
      </c>
      <c r="L922" t="str">
        <f t="shared" si="120"/>
        <v/>
      </c>
    </row>
    <row r="923" spans="1:12">
      <c r="A923" s="15"/>
      <c r="B923" s="16"/>
      <c r="C923" s="17">
        <v>1032</v>
      </c>
      <c r="D923" s="18" t="s">
        <v>15</v>
      </c>
      <c r="E923" s="57">
        <v>0</v>
      </c>
      <c r="F923" s="20">
        <v>0</v>
      </c>
      <c r="G923" s="21">
        <f t="shared" si="116"/>
        <v>0</v>
      </c>
      <c r="H923" s="22">
        <v>0</v>
      </c>
      <c r="I923" s="23">
        <f t="shared" si="117"/>
        <v>0</v>
      </c>
      <c r="J923" t="str">
        <f t="shared" si="118"/>
        <v/>
      </c>
      <c r="K923" t="str">
        <f t="shared" si="119"/>
        <v/>
      </c>
      <c r="L923" t="str">
        <f t="shared" si="120"/>
        <v/>
      </c>
    </row>
    <row r="924" spans="1:12">
      <c r="A924" s="15"/>
      <c r="B924" s="16"/>
      <c r="C924" s="17">
        <v>1032</v>
      </c>
      <c r="D924" s="18" t="s">
        <v>15</v>
      </c>
      <c r="E924" s="57">
        <v>0</v>
      </c>
      <c r="F924" s="20">
        <v>0</v>
      </c>
      <c r="G924" s="21">
        <f t="shared" si="116"/>
        <v>0</v>
      </c>
      <c r="H924" s="22">
        <v>0</v>
      </c>
      <c r="I924" s="23">
        <f t="shared" si="117"/>
        <v>0</v>
      </c>
      <c r="J924" t="str">
        <f t="shared" si="118"/>
        <v/>
      </c>
      <c r="K924" t="str">
        <f t="shared" si="119"/>
        <v/>
      </c>
      <c r="L924" t="str">
        <f t="shared" si="120"/>
        <v/>
      </c>
    </row>
    <row r="925" spans="1:12">
      <c r="A925" s="15"/>
      <c r="B925" s="16"/>
      <c r="C925" s="17">
        <v>1032</v>
      </c>
      <c r="D925" s="18" t="s">
        <v>15</v>
      </c>
      <c r="E925" s="57">
        <v>0</v>
      </c>
      <c r="F925" s="20">
        <v>0</v>
      </c>
      <c r="G925" s="21">
        <f t="shared" si="116"/>
        <v>0</v>
      </c>
      <c r="H925" s="22">
        <v>0</v>
      </c>
      <c r="I925" s="23">
        <f t="shared" si="117"/>
        <v>0</v>
      </c>
      <c r="J925" t="str">
        <f t="shared" si="118"/>
        <v/>
      </c>
      <c r="K925" t="str">
        <f t="shared" si="119"/>
        <v/>
      </c>
      <c r="L925" t="str">
        <f t="shared" si="120"/>
        <v/>
      </c>
    </row>
    <row r="926" spans="1:12">
      <c r="A926" s="15"/>
      <c r="B926" s="16"/>
      <c r="C926" s="17">
        <v>1032</v>
      </c>
      <c r="D926" s="18" t="s">
        <v>15</v>
      </c>
      <c r="E926" s="57">
        <v>0</v>
      </c>
      <c r="F926" s="20">
        <v>0</v>
      </c>
      <c r="G926" s="21">
        <f t="shared" si="116"/>
        <v>0</v>
      </c>
      <c r="H926" s="22">
        <v>0</v>
      </c>
      <c r="I926" s="23">
        <f t="shared" si="117"/>
        <v>0</v>
      </c>
      <c r="J926" t="str">
        <f t="shared" si="118"/>
        <v/>
      </c>
      <c r="K926" t="str">
        <f t="shared" si="119"/>
        <v/>
      </c>
      <c r="L926" t="str">
        <f t="shared" si="120"/>
        <v/>
      </c>
    </row>
    <row r="927" spans="1:12">
      <c r="A927" s="15"/>
      <c r="B927" s="16"/>
      <c r="C927" s="17">
        <v>1032</v>
      </c>
      <c r="D927" s="18" t="s">
        <v>15</v>
      </c>
      <c r="E927" s="57">
        <v>0</v>
      </c>
      <c r="F927" s="20">
        <v>0</v>
      </c>
      <c r="G927" s="21">
        <f t="shared" si="116"/>
        <v>0</v>
      </c>
      <c r="H927" s="22">
        <v>0</v>
      </c>
      <c r="I927" s="23">
        <f t="shared" si="117"/>
        <v>0</v>
      </c>
      <c r="J927" t="str">
        <f t="shared" si="118"/>
        <v/>
      </c>
      <c r="K927" t="str">
        <f t="shared" si="119"/>
        <v/>
      </c>
      <c r="L927" t="str">
        <f t="shared" si="120"/>
        <v/>
      </c>
    </row>
    <row r="928" spans="1:12">
      <c r="A928" s="15"/>
      <c r="B928" s="16"/>
      <c r="C928" s="17">
        <v>1032</v>
      </c>
      <c r="D928" s="18" t="s">
        <v>15</v>
      </c>
      <c r="E928" s="57">
        <v>0</v>
      </c>
      <c r="F928" s="20">
        <v>0</v>
      </c>
      <c r="G928" s="21">
        <f t="shared" si="116"/>
        <v>0</v>
      </c>
      <c r="H928" s="22">
        <v>0</v>
      </c>
      <c r="I928" s="23">
        <f t="shared" si="117"/>
        <v>0</v>
      </c>
      <c r="J928" t="str">
        <f t="shared" si="118"/>
        <v/>
      </c>
      <c r="K928" t="str">
        <f t="shared" si="119"/>
        <v/>
      </c>
      <c r="L928" t="str">
        <f t="shared" si="120"/>
        <v/>
      </c>
    </row>
    <row r="929" spans="1:12">
      <c r="A929" s="15"/>
      <c r="B929" s="16"/>
      <c r="C929" s="17">
        <v>1032</v>
      </c>
      <c r="D929" s="18" t="s">
        <v>15</v>
      </c>
      <c r="E929" s="57">
        <v>0</v>
      </c>
      <c r="F929" s="20">
        <v>0</v>
      </c>
      <c r="G929" s="21">
        <f t="shared" si="116"/>
        <v>0</v>
      </c>
      <c r="H929" s="22">
        <v>0</v>
      </c>
      <c r="I929" s="23">
        <f t="shared" si="117"/>
        <v>0</v>
      </c>
      <c r="J929" t="str">
        <f t="shared" si="118"/>
        <v/>
      </c>
      <c r="K929" t="str">
        <f t="shared" si="119"/>
        <v/>
      </c>
      <c r="L929" t="str">
        <f t="shared" si="120"/>
        <v/>
      </c>
    </row>
    <row r="930" spans="1:12">
      <c r="A930" s="15"/>
      <c r="B930" s="16"/>
      <c r="C930" s="17">
        <v>1032</v>
      </c>
      <c r="D930" s="18" t="s">
        <v>15</v>
      </c>
      <c r="E930" s="57">
        <v>0</v>
      </c>
      <c r="F930" s="20">
        <v>0</v>
      </c>
      <c r="G930" s="21">
        <f t="shared" si="116"/>
        <v>0</v>
      </c>
      <c r="H930" s="22">
        <v>0</v>
      </c>
      <c r="I930" s="23">
        <f t="shared" si="117"/>
        <v>0</v>
      </c>
      <c r="J930" t="str">
        <f t="shared" si="118"/>
        <v/>
      </c>
      <c r="K930" t="str">
        <f t="shared" si="119"/>
        <v/>
      </c>
      <c r="L930" t="str">
        <f t="shared" si="120"/>
        <v/>
      </c>
    </row>
    <row r="931" spans="1:12">
      <c r="A931" s="15"/>
      <c r="B931" s="16"/>
      <c r="C931" s="17">
        <v>1032</v>
      </c>
      <c r="D931" s="18" t="s">
        <v>15</v>
      </c>
      <c r="E931" s="57">
        <v>0</v>
      </c>
      <c r="F931" s="20">
        <v>0</v>
      </c>
      <c r="G931" s="21">
        <f t="shared" si="116"/>
        <v>0</v>
      </c>
      <c r="H931" s="22">
        <v>0</v>
      </c>
      <c r="I931" s="23">
        <f t="shared" si="117"/>
        <v>0</v>
      </c>
      <c r="J931" t="str">
        <f t="shared" si="118"/>
        <v/>
      </c>
      <c r="K931" t="str">
        <f t="shared" si="119"/>
        <v/>
      </c>
      <c r="L931" t="str">
        <f t="shared" si="120"/>
        <v/>
      </c>
    </row>
    <row r="932" spans="1:12">
      <c r="A932" s="15"/>
      <c r="B932" s="16"/>
      <c r="C932" s="17">
        <v>1032</v>
      </c>
      <c r="D932" s="18" t="s">
        <v>15</v>
      </c>
      <c r="E932" s="57">
        <v>0</v>
      </c>
      <c r="F932" s="20">
        <v>0</v>
      </c>
      <c r="G932" s="21">
        <f t="shared" si="116"/>
        <v>0</v>
      </c>
      <c r="H932" s="22">
        <v>0</v>
      </c>
      <c r="I932" s="23">
        <f t="shared" si="117"/>
        <v>0</v>
      </c>
      <c r="J932" t="str">
        <f t="shared" si="118"/>
        <v/>
      </c>
      <c r="K932" t="str">
        <f t="shared" si="119"/>
        <v/>
      </c>
      <c r="L932" t="str">
        <f t="shared" si="120"/>
        <v/>
      </c>
    </row>
    <row r="933" spans="1:12">
      <c r="A933" s="15"/>
      <c r="B933" s="16"/>
      <c r="C933" s="17">
        <v>1032</v>
      </c>
      <c r="D933" s="18" t="s">
        <v>15</v>
      </c>
      <c r="E933" s="57">
        <v>0</v>
      </c>
      <c r="F933" s="20">
        <v>0</v>
      </c>
      <c r="G933" s="21">
        <f t="shared" si="116"/>
        <v>0</v>
      </c>
      <c r="H933" s="22">
        <v>0</v>
      </c>
      <c r="I933" s="23">
        <f t="shared" si="117"/>
        <v>0</v>
      </c>
      <c r="J933" t="str">
        <f t="shared" si="118"/>
        <v/>
      </c>
      <c r="K933" t="str">
        <f t="shared" si="119"/>
        <v/>
      </c>
      <c r="L933" t="str">
        <f t="shared" si="120"/>
        <v/>
      </c>
    </row>
    <row r="934" spans="1:12">
      <c r="A934" s="15"/>
      <c r="B934" s="16"/>
      <c r="C934" s="17">
        <v>1032</v>
      </c>
      <c r="D934" s="18" t="s">
        <v>15</v>
      </c>
      <c r="E934" s="57">
        <v>0</v>
      </c>
      <c r="F934" s="20">
        <v>0</v>
      </c>
      <c r="G934" s="21">
        <f t="shared" si="116"/>
        <v>0</v>
      </c>
      <c r="H934" s="22">
        <v>0</v>
      </c>
      <c r="I934" s="23">
        <f t="shared" si="117"/>
        <v>0</v>
      </c>
      <c r="J934" t="str">
        <f t="shared" si="118"/>
        <v/>
      </c>
      <c r="K934" t="str">
        <f t="shared" si="119"/>
        <v/>
      </c>
      <c r="L934" t="str">
        <f t="shared" si="120"/>
        <v/>
      </c>
    </row>
    <row r="935" spans="1:12">
      <c r="A935" s="15"/>
      <c r="B935" s="16"/>
      <c r="C935" s="17">
        <v>1032</v>
      </c>
      <c r="D935" s="18" t="s">
        <v>15</v>
      </c>
      <c r="E935" s="57">
        <v>0</v>
      </c>
      <c r="F935" s="20">
        <v>0</v>
      </c>
      <c r="G935" s="21">
        <f t="shared" si="116"/>
        <v>0</v>
      </c>
      <c r="H935" s="22">
        <v>0</v>
      </c>
      <c r="I935" s="23">
        <f t="shared" si="117"/>
        <v>0</v>
      </c>
      <c r="J935" t="str">
        <f t="shared" si="118"/>
        <v/>
      </c>
      <c r="K935" t="str">
        <f t="shared" si="119"/>
        <v/>
      </c>
      <c r="L935" t="str">
        <f t="shared" si="120"/>
        <v/>
      </c>
    </row>
    <row r="936" spans="1:12">
      <c r="A936" s="15"/>
      <c r="B936" s="16"/>
      <c r="C936" s="17">
        <v>1032</v>
      </c>
      <c r="D936" s="18" t="s">
        <v>15</v>
      </c>
      <c r="E936" s="57">
        <v>0</v>
      </c>
      <c r="F936" s="20">
        <v>0</v>
      </c>
      <c r="G936" s="21">
        <f t="shared" si="116"/>
        <v>0</v>
      </c>
      <c r="H936" s="22">
        <v>0</v>
      </c>
      <c r="I936" s="23">
        <f t="shared" si="117"/>
        <v>0</v>
      </c>
      <c r="J936" t="str">
        <f t="shared" si="118"/>
        <v/>
      </c>
      <c r="K936" t="str">
        <f t="shared" si="119"/>
        <v/>
      </c>
      <c r="L936" t="str">
        <f t="shared" si="120"/>
        <v/>
      </c>
    </row>
    <row r="937" spans="1:12">
      <c r="A937" s="15"/>
      <c r="B937" s="16"/>
      <c r="C937" s="17">
        <v>1032</v>
      </c>
      <c r="D937" s="18" t="s">
        <v>15</v>
      </c>
      <c r="E937" s="57">
        <v>0</v>
      </c>
      <c r="F937" s="20">
        <v>0</v>
      </c>
      <c r="G937" s="21">
        <f t="shared" si="116"/>
        <v>0</v>
      </c>
      <c r="H937" s="22">
        <v>0</v>
      </c>
      <c r="I937" s="23">
        <f t="shared" si="117"/>
        <v>0</v>
      </c>
      <c r="J937" t="str">
        <f t="shared" si="118"/>
        <v/>
      </c>
      <c r="K937" t="str">
        <f t="shared" si="119"/>
        <v/>
      </c>
      <c r="L937" t="str">
        <f t="shared" si="120"/>
        <v/>
      </c>
    </row>
    <row r="938" spans="1:12">
      <c r="A938" s="15"/>
      <c r="B938" s="16"/>
      <c r="C938" s="17">
        <v>1032</v>
      </c>
      <c r="D938" s="18" t="s">
        <v>15</v>
      </c>
      <c r="E938" s="57">
        <v>0</v>
      </c>
      <c r="F938" s="20">
        <v>0</v>
      </c>
      <c r="G938" s="21">
        <f t="shared" si="116"/>
        <v>0</v>
      </c>
      <c r="H938" s="22">
        <v>0</v>
      </c>
      <c r="I938" s="23">
        <f t="shared" si="117"/>
        <v>0</v>
      </c>
      <c r="J938" t="str">
        <f t="shared" si="118"/>
        <v/>
      </c>
      <c r="K938" t="str">
        <f t="shared" si="119"/>
        <v/>
      </c>
      <c r="L938" t="str">
        <f t="shared" si="120"/>
        <v/>
      </c>
    </row>
    <row r="939" spans="1:12">
      <c r="A939" s="15"/>
      <c r="B939" s="16"/>
      <c r="C939" s="17">
        <v>1032</v>
      </c>
      <c r="D939" s="18" t="s">
        <v>15</v>
      </c>
      <c r="E939" s="57">
        <v>0</v>
      </c>
      <c r="F939" s="20">
        <v>0</v>
      </c>
      <c r="G939" s="21">
        <f t="shared" si="116"/>
        <v>0</v>
      </c>
      <c r="H939" s="22">
        <v>0</v>
      </c>
      <c r="I939" s="23">
        <f t="shared" si="117"/>
        <v>0</v>
      </c>
      <c r="J939" t="str">
        <f t="shared" si="118"/>
        <v/>
      </c>
      <c r="K939" t="str">
        <f t="shared" si="119"/>
        <v/>
      </c>
      <c r="L939" t="str">
        <f t="shared" si="120"/>
        <v/>
      </c>
    </row>
    <row r="940" spans="1:12">
      <c r="A940" s="15"/>
      <c r="B940" s="16"/>
      <c r="C940" s="17">
        <v>1032</v>
      </c>
      <c r="D940" s="18" t="s">
        <v>15</v>
      </c>
      <c r="E940" s="57">
        <v>0</v>
      </c>
      <c r="F940" s="20">
        <v>0</v>
      </c>
      <c r="G940" s="21">
        <f t="shared" si="116"/>
        <v>0</v>
      </c>
      <c r="H940" s="22">
        <v>0</v>
      </c>
      <c r="I940" s="23">
        <f t="shared" si="117"/>
        <v>0</v>
      </c>
      <c r="J940" t="str">
        <f t="shared" si="118"/>
        <v/>
      </c>
      <c r="K940" t="str">
        <f t="shared" si="119"/>
        <v/>
      </c>
      <c r="L940" t="str">
        <f t="shared" si="120"/>
        <v/>
      </c>
    </row>
    <row r="941" spans="1:12">
      <c r="A941" s="15"/>
      <c r="B941" s="16"/>
      <c r="C941" s="17">
        <v>1032</v>
      </c>
      <c r="D941" s="18" t="s">
        <v>15</v>
      </c>
      <c r="E941" s="57">
        <v>0</v>
      </c>
      <c r="F941" s="20">
        <v>0</v>
      </c>
      <c r="G941" s="21">
        <f t="shared" si="116"/>
        <v>0</v>
      </c>
      <c r="H941" s="22">
        <v>0</v>
      </c>
      <c r="I941" s="23">
        <f t="shared" si="117"/>
        <v>0</v>
      </c>
      <c r="J941" t="str">
        <f t="shared" si="118"/>
        <v/>
      </c>
      <c r="K941" t="str">
        <f t="shared" si="119"/>
        <v/>
      </c>
      <c r="L941" t="str">
        <f t="shared" si="120"/>
        <v/>
      </c>
    </row>
    <row r="942" spans="1:12">
      <c r="A942" s="15"/>
      <c r="B942" s="16"/>
      <c r="C942" s="17">
        <v>1032</v>
      </c>
      <c r="D942" s="18" t="s">
        <v>15</v>
      </c>
      <c r="E942" s="57">
        <v>0</v>
      </c>
      <c r="F942" s="20">
        <v>0</v>
      </c>
      <c r="G942" s="21">
        <f t="shared" si="116"/>
        <v>0</v>
      </c>
      <c r="H942" s="22">
        <v>0</v>
      </c>
      <c r="I942" s="23">
        <f t="shared" si="117"/>
        <v>0</v>
      </c>
      <c r="J942" t="str">
        <f t="shared" si="118"/>
        <v/>
      </c>
      <c r="K942" t="str">
        <f t="shared" si="119"/>
        <v/>
      </c>
      <c r="L942" t="str">
        <f t="shared" si="120"/>
        <v/>
      </c>
    </row>
    <row r="943" spans="1:12">
      <c r="A943" s="15"/>
      <c r="B943" s="16"/>
      <c r="C943" s="17">
        <v>1032</v>
      </c>
      <c r="D943" s="18" t="s">
        <v>15</v>
      </c>
      <c r="E943" s="57">
        <v>0</v>
      </c>
      <c r="F943" s="20">
        <v>0</v>
      </c>
      <c r="G943" s="21">
        <f t="shared" si="116"/>
        <v>0</v>
      </c>
      <c r="H943" s="22">
        <v>0</v>
      </c>
      <c r="I943" s="23">
        <f t="shared" si="117"/>
        <v>0</v>
      </c>
      <c r="J943" t="str">
        <f t="shared" si="118"/>
        <v/>
      </c>
      <c r="K943" t="str">
        <f t="shared" si="119"/>
        <v/>
      </c>
      <c r="L943" t="str">
        <f t="shared" si="120"/>
        <v/>
      </c>
    </row>
    <row r="944" spans="1:12">
      <c r="A944" s="15"/>
      <c r="B944" s="16"/>
      <c r="C944" s="17">
        <v>1032</v>
      </c>
      <c r="D944" s="18" t="s">
        <v>15</v>
      </c>
      <c r="E944" s="57">
        <v>0</v>
      </c>
      <c r="F944" s="20">
        <v>0</v>
      </c>
      <c r="G944" s="21">
        <f t="shared" si="116"/>
        <v>0</v>
      </c>
      <c r="H944" s="22">
        <v>0</v>
      </c>
      <c r="I944" s="23">
        <f t="shared" si="117"/>
        <v>0</v>
      </c>
      <c r="J944" t="str">
        <f t="shared" si="118"/>
        <v/>
      </c>
      <c r="K944" t="str">
        <f t="shared" si="119"/>
        <v/>
      </c>
      <c r="L944" t="str">
        <f t="shared" si="120"/>
        <v/>
      </c>
    </row>
    <row r="945" spans="1:12">
      <c r="A945" s="15"/>
      <c r="B945" s="16"/>
      <c r="C945" s="17">
        <v>1032</v>
      </c>
      <c r="D945" s="18" t="s">
        <v>15</v>
      </c>
      <c r="E945" s="57">
        <v>0</v>
      </c>
      <c r="F945" s="20">
        <v>0</v>
      </c>
      <c r="G945" s="21">
        <f t="shared" si="116"/>
        <v>0</v>
      </c>
      <c r="H945" s="22">
        <v>0</v>
      </c>
      <c r="I945" s="23">
        <f t="shared" si="117"/>
        <v>0</v>
      </c>
      <c r="J945" t="str">
        <f t="shared" si="118"/>
        <v/>
      </c>
      <c r="K945" t="str">
        <f t="shared" si="119"/>
        <v/>
      </c>
      <c r="L945" t="str">
        <f t="shared" si="120"/>
        <v/>
      </c>
    </row>
    <row r="946" spans="1:12">
      <c r="A946" s="15"/>
      <c r="B946" s="16"/>
      <c r="C946" s="17">
        <v>1032</v>
      </c>
      <c r="D946" s="18" t="s">
        <v>15</v>
      </c>
      <c r="E946" s="57">
        <v>0</v>
      </c>
      <c r="F946" s="20">
        <v>0</v>
      </c>
      <c r="G946" s="21">
        <f t="shared" si="116"/>
        <v>0</v>
      </c>
      <c r="H946" s="22">
        <v>0</v>
      </c>
      <c r="I946" s="23">
        <f t="shared" si="117"/>
        <v>0</v>
      </c>
      <c r="J946" t="str">
        <f t="shared" si="118"/>
        <v/>
      </c>
      <c r="K946" t="str">
        <f t="shared" si="119"/>
        <v/>
      </c>
      <c r="L946" t="str">
        <f t="shared" si="120"/>
        <v/>
      </c>
    </row>
    <row r="947" spans="1:12">
      <c r="A947" s="15"/>
      <c r="B947" s="16"/>
      <c r="C947" s="17">
        <v>1032</v>
      </c>
      <c r="D947" s="18" t="s">
        <v>15</v>
      </c>
      <c r="E947" s="57">
        <v>0</v>
      </c>
      <c r="F947" s="20">
        <v>0</v>
      </c>
      <c r="G947" s="21">
        <f t="shared" si="116"/>
        <v>0</v>
      </c>
      <c r="H947" s="22">
        <v>0</v>
      </c>
      <c r="I947" s="23">
        <f t="shared" si="117"/>
        <v>0</v>
      </c>
      <c r="J947" t="str">
        <f t="shared" si="118"/>
        <v/>
      </c>
      <c r="K947" t="str">
        <f t="shared" si="119"/>
        <v/>
      </c>
      <c r="L947" t="str">
        <f t="shared" si="120"/>
        <v/>
      </c>
    </row>
    <row r="948" spans="1:12">
      <c r="A948" s="15"/>
      <c r="B948" s="16"/>
      <c r="C948" s="17">
        <v>1032</v>
      </c>
      <c r="D948" s="18" t="s">
        <v>15</v>
      </c>
      <c r="E948" s="57">
        <v>0</v>
      </c>
      <c r="F948" s="20">
        <v>0</v>
      </c>
      <c r="G948" s="21">
        <f t="shared" si="116"/>
        <v>0</v>
      </c>
      <c r="H948" s="22">
        <v>0</v>
      </c>
      <c r="I948" s="23">
        <f t="shared" si="117"/>
        <v>0</v>
      </c>
      <c r="J948" t="str">
        <f t="shared" si="118"/>
        <v/>
      </c>
      <c r="K948" t="str">
        <f t="shared" si="119"/>
        <v/>
      </c>
      <c r="L948" t="str">
        <f t="shared" si="120"/>
        <v/>
      </c>
    </row>
    <row r="949" spans="1:12">
      <c r="A949" s="15"/>
      <c r="B949" s="16"/>
      <c r="C949" s="17">
        <v>1032</v>
      </c>
      <c r="D949" s="18" t="s">
        <v>15</v>
      </c>
      <c r="E949" s="57">
        <v>0</v>
      </c>
      <c r="F949" s="20">
        <v>0</v>
      </c>
      <c r="G949" s="21">
        <f t="shared" si="116"/>
        <v>0</v>
      </c>
      <c r="H949" s="22">
        <v>0</v>
      </c>
      <c r="I949" s="23">
        <f t="shared" si="117"/>
        <v>0</v>
      </c>
      <c r="J949" t="str">
        <f t="shared" si="118"/>
        <v/>
      </c>
      <c r="K949" t="str">
        <f t="shared" si="119"/>
        <v/>
      </c>
      <c r="L949" t="str">
        <f t="shared" si="120"/>
        <v/>
      </c>
    </row>
    <row r="950" spans="1:12">
      <c r="A950" s="15"/>
      <c r="B950" s="16"/>
      <c r="C950" s="17">
        <v>1032</v>
      </c>
      <c r="D950" s="18" t="s">
        <v>15</v>
      </c>
      <c r="E950" s="57">
        <v>0</v>
      </c>
      <c r="F950" s="20">
        <v>0</v>
      </c>
      <c r="G950" s="21">
        <f t="shared" si="116"/>
        <v>0</v>
      </c>
      <c r="H950" s="22">
        <v>0</v>
      </c>
      <c r="I950" s="23">
        <f t="shared" si="117"/>
        <v>0</v>
      </c>
      <c r="J950" t="str">
        <f t="shared" si="118"/>
        <v/>
      </c>
      <c r="K950" t="str">
        <f t="shared" si="119"/>
        <v/>
      </c>
      <c r="L950" t="str">
        <f t="shared" si="120"/>
        <v/>
      </c>
    </row>
    <row r="951" spans="1:12">
      <c r="A951" s="15"/>
      <c r="B951" s="16"/>
      <c r="C951" s="17">
        <v>1032</v>
      </c>
      <c r="D951" s="18" t="s">
        <v>15</v>
      </c>
      <c r="E951" s="57">
        <v>0</v>
      </c>
      <c r="F951" s="20">
        <v>0</v>
      </c>
      <c r="G951" s="21">
        <f t="shared" si="116"/>
        <v>0</v>
      </c>
      <c r="H951" s="22">
        <v>0</v>
      </c>
      <c r="I951" s="23">
        <f t="shared" si="117"/>
        <v>0</v>
      </c>
      <c r="J951" t="str">
        <f t="shared" si="118"/>
        <v/>
      </c>
      <c r="K951" t="str">
        <f t="shared" si="119"/>
        <v/>
      </c>
      <c r="L951" t="str">
        <f t="shared" si="120"/>
        <v/>
      </c>
    </row>
    <row r="952" spans="1:12">
      <c r="A952" s="15"/>
      <c r="B952" s="16"/>
      <c r="C952" s="17">
        <v>1032</v>
      </c>
      <c r="D952" s="18" t="s">
        <v>15</v>
      </c>
      <c r="E952" s="57">
        <v>0</v>
      </c>
      <c r="F952" s="20">
        <v>0</v>
      </c>
      <c r="G952" s="21">
        <f t="shared" si="116"/>
        <v>0</v>
      </c>
      <c r="H952" s="22">
        <v>0</v>
      </c>
      <c r="I952" s="23">
        <f t="shared" si="117"/>
        <v>0</v>
      </c>
      <c r="J952" t="str">
        <f t="shared" si="118"/>
        <v/>
      </c>
      <c r="K952" t="str">
        <f t="shared" si="119"/>
        <v/>
      </c>
      <c r="L952" t="str">
        <f t="shared" si="120"/>
        <v/>
      </c>
    </row>
    <row r="953" spans="1:12">
      <c r="A953" s="15"/>
      <c r="B953" s="16"/>
      <c r="C953" s="17">
        <v>1032</v>
      </c>
      <c r="D953" s="18" t="s">
        <v>15</v>
      </c>
      <c r="E953" s="57">
        <v>0</v>
      </c>
      <c r="F953" s="20">
        <v>0</v>
      </c>
      <c r="G953" s="21">
        <f t="shared" si="116"/>
        <v>0</v>
      </c>
      <c r="H953" s="22">
        <v>0</v>
      </c>
      <c r="I953" s="23">
        <f t="shared" si="117"/>
        <v>0</v>
      </c>
      <c r="J953" t="str">
        <f t="shared" si="118"/>
        <v/>
      </c>
      <c r="K953" t="str">
        <f t="shared" si="119"/>
        <v/>
      </c>
      <c r="L953" t="str">
        <f t="shared" si="120"/>
        <v/>
      </c>
    </row>
    <row r="954" spans="1:12">
      <c r="A954" s="15"/>
      <c r="B954" s="16"/>
      <c r="C954" s="17">
        <v>1032</v>
      </c>
      <c r="D954" s="18" t="s">
        <v>15</v>
      </c>
      <c r="E954" s="57">
        <v>0</v>
      </c>
      <c r="F954" s="20">
        <v>0</v>
      </c>
      <c r="G954" s="21">
        <f t="shared" si="116"/>
        <v>0</v>
      </c>
      <c r="H954" s="22">
        <v>0</v>
      </c>
      <c r="I954" s="23">
        <f t="shared" si="117"/>
        <v>0</v>
      </c>
      <c r="J954" t="str">
        <f t="shared" si="118"/>
        <v/>
      </c>
      <c r="K954" t="str">
        <f t="shared" si="119"/>
        <v/>
      </c>
      <c r="L954" t="str">
        <f t="shared" si="120"/>
        <v/>
      </c>
    </row>
    <row r="955" spans="1:12">
      <c r="A955" s="15"/>
      <c r="B955" s="16"/>
      <c r="C955" s="17">
        <v>1032</v>
      </c>
      <c r="D955" s="18" t="s">
        <v>15</v>
      </c>
      <c r="E955" s="57">
        <v>0</v>
      </c>
      <c r="F955" s="20">
        <v>0</v>
      </c>
      <c r="G955" s="21">
        <f t="shared" si="116"/>
        <v>0</v>
      </c>
      <c r="H955" s="22">
        <v>0</v>
      </c>
      <c r="I955" s="23">
        <f t="shared" si="117"/>
        <v>0</v>
      </c>
      <c r="J955" t="str">
        <f t="shared" si="118"/>
        <v/>
      </c>
      <c r="K955" t="str">
        <f t="shared" si="119"/>
        <v/>
      </c>
      <c r="L955" t="str">
        <f t="shared" si="120"/>
        <v/>
      </c>
    </row>
    <row r="956" spans="1:12">
      <c r="A956" s="15"/>
      <c r="B956" s="16"/>
      <c r="C956" s="17">
        <v>1032</v>
      </c>
      <c r="D956" s="18" t="s">
        <v>15</v>
      </c>
      <c r="E956" s="57">
        <v>0</v>
      </c>
      <c r="F956" s="20">
        <v>0</v>
      </c>
      <c r="G956" s="21">
        <f t="shared" si="116"/>
        <v>0</v>
      </c>
      <c r="H956" s="22">
        <v>0</v>
      </c>
      <c r="I956" s="23">
        <f t="shared" si="117"/>
        <v>0</v>
      </c>
      <c r="J956" t="str">
        <f t="shared" si="118"/>
        <v/>
      </c>
      <c r="K956" t="str">
        <f t="shared" si="119"/>
        <v/>
      </c>
      <c r="L956" t="str">
        <f t="shared" si="120"/>
        <v/>
      </c>
    </row>
    <row r="957" spans="1:12">
      <c r="A957" s="15"/>
      <c r="B957" s="16"/>
      <c r="C957" s="17">
        <v>1032</v>
      </c>
      <c r="D957" s="18" t="s">
        <v>15</v>
      </c>
      <c r="E957" s="57">
        <v>0</v>
      </c>
      <c r="F957" s="20">
        <v>0</v>
      </c>
      <c r="G957" s="21">
        <f t="shared" si="116"/>
        <v>0</v>
      </c>
      <c r="H957" s="22">
        <v>0</v>
      </c>
      <c r="I957" s="23">
        <f t="shared" si="117"/>
        <v>0</v>
      </c>
      <c r="J957" t="str">
        <f t="shared" si="118"/>
        <v/>
      </c>
      <c r="K957" t="str">
        <f t="shared" si="119"/>
        <v/>
      </c>
      <c r="L957" t="str">
        <f t="shared" si="120"/>
        <v/>
      </c>
    </row>
    <row r="958" spans="1:12">
      <c r="A958" s="15"/>
      <c r="B958" s="16"/>
      <c r="C958" s="17">
        <v>1032</v>
      </c>
      <c r="D958" s="18" t="s">
        <v>15</v>
      </c>
      <c r="E958" s="57">
        <v>0</v>
      </c>
      <c r="F958" s="20">
        <v>0</v>
      </c>
      <c r="G958" s="21">
        <f t="shared" si="116"/>
        <v>0</v>
      </c>
      <c r="H958" s="22">
        <v>0</v>
      </c>
      <c r="I958" s="23">
        <f t="shared" si="117"/>
        <v>0</v>
      </c>
      <c r="J958" t="str">
        <f t="shared" si="118"/>
        <v/>
      </c>
      <c r="K958" t="str">
        <f t="shared" si="119"/>
        <v/>
      </c>
      <c r="L958" t="str">
        <f t="shared" si="120"/>
        <v/>
      </c>
    </row>
    <row r="959" spans="1:12">
      <c r="A959" s="15"/>
      <c r="B959" s="16"/>
      <c r="C959" s="17">
        <v>1032</v>
      </c>
      <c r="D959" s="18" t="s">
        <v>15</v>
      </c>
      <c r="E959" s="57">
        <v>0</v>
      </c>
      <c r="F959" s="20">
        <v>0</v>
      </c>
      <c r="G959" s="21">
        <f t="shared" si="116"/>
        <v>0</v>
      </c>
      <c r="H959" s="22">
        <v>0</v>
      </c>
      <c r="I959" s="23">
        <f t="shared" si="117"/>
        <v>0</v>
      </c>
      <c r="J959" t="str">
        <f t="shared" si="118"/>
        <v/>
      </c>
      <c r="K959" t="str">
        <f t="shared" si="119"/>
        <v/>
      </c>
      <c r="L959" t="str">
        <f t="shared" si="120"/>
        <v/>
      </c>
    </row>
    <row r="960" spans="1:12">
      <c r="A960" s="15"/>
      <c r="B960" s="16"/>
      <c r="C960" s="17">
        <v>1032</v>
      </c>
      <c r="D960" s="18" t="s">
        <v>15</v>
      </c>
      <c r="E960" s="57">
        <v>0</v>
      </c>
      <c r="F960" s="20">
        <v>0</v>
      </c>
      <c r="G960" s="21">
        <f t="shared" si="116"/>
        <v>0</v>
      </c>
      <c r="H960" s="22">
        <v>0</v>
      </c>
      <c r="I960" s="23">
        <f t="shared" si="117"/>
        <v>0</v>
      </c>
      <c r="J960" t="str">
        <f t="shared" si="118"/>
        <v/>
      </c>
      <c r="K960" t="str">
        <f t="shared" si="119"/>
        <v/>
      </c>
      <c r="L960" t="str">
        <f t="shared" si="120"/>
        <v/>
      </c>
    </row>
    <row r="961" spans="1:12">
      <c r="A961" s="15"/>
      <c r="B961" s="16"/>
      <c r="C961" s="17">
        <v>1032</v>
      </c>
      <c r="D961" s="18" t="s">
        <v>15</v>
      </c>
      <c r="E961" s="57">
        <v>0</v>
      </c>
      <c r="F961" s="20">
        <v>0</v>
      </c>
      <c r="G961" s="21">
        <f t="shared" si="116"/>
        <v>0</v>
      </c>
      <c r="H961" s="22">
        <v>0</v>
      </c>
      <c r="I961" s="23">
        <f t="shared" si="117"/>
        <v>0</v>
      </c>
      <c r="J961" t="str">
        <f t="shared" si="118"/>
        <v/>
      </c>
      <c r="K961" t="str">
        <f t="shared" si="119"/>
        <v/>
      </c>
      <c r="L961" t="str">
        <f t="shared" si="120"/>
        <v/>
      </c>
    </row>
    <row r="962" spans="1:12">
      <c r="A962" s="15"/>
      <c r="B962" s="16"/>
      <c r="C962" s="17">
        <v>1032</v>
      </c>
      <c r="D962" s="18" t="s">
        <v>15</v>
      </c>
      <c r="E962" s="57">
        <v>0</v>
      </c>
      <c r="F962" s="20">
        <v>0</v>
      </c>
      <c r="G962" s="21">
        <f t="shared" si="116"/>
        <v>0</v>
      </c>
      <c r="H962" s="22">
        <v>0</v>
      </c>
      <c r="I962" s="23">
        <f t="shared" si="117"/>
        <v>0</v>
      </c>
      <c r="J962" t="str">
        <f t="shared" si="118"/>
        <v/>
      </c>
      <c r="K962" t="str">
        <f t="shared" si="119"/>
        <v/>
      </c>
      <c r="L962" t="str">
        <f t="shared" si="120"/>
        <v/>
      </c>
    </row>
    <row r="963" spans="1:12">
      <c r="A963" s="15"/>
      <c r="B963" s="16"/>
      <c r="C963" s="17">
        <v>1032</v>
      </c>
      <c r="D963" s="18" t="s">
        <v>15</v>
      </c>
      <c r="E963" s="57">
        <v>0</v>
      </c>
      <c r="F963" s="20">
        <v>0</v>
      </c>
      <c r="G963" s="21">
        <f t="shared" si="116"/>
        <v>0</v>
      </c>
      <c r="H963" s="22">
        <v>0</v>
      </c>
      <c r="I963" s="23">
        <f t="shared" si="117"/>
        <v>0</v>
      </c>
      <c r="J963" t="str">
        <f t="shared" si="118"/>
        <v/>
      </c>
      <c r="K963" t="str">
        <f t="shared" si="119"/>
        <v/>
      </c>
      <c r="L963" t="str">
        <f t="shared" si="120"/>
        <v/>
      </c>
    </row>
    <row r="964" spans="1:12">
      <c r="A964" s="15"/>
      <c r="B964" s="16"/>
      <c r="C964" s="17">
        <v>1032</v>
      </c>
      <c r="D964" s="18" t="s">
        <v>15</v>
      </c>
      <c r="E964" s="57">
        <v>0</v>
      </c>
      <c r="F964" s="20">
        <v>0</v>
      </c>
      <c r="G964" s="21">
        <f t="shared" ref="G964:G1000" si="121">E964*(1-F964)</f>
        <v>0</v>
      </c>
      <c r="H964" s="22">
        <v>0</v>
      </c>
      <c r="I964" s="23">
        <f t="shared" ref="I964:I1000" si="122">+ROUND((G964*H964)+G964,0)</f>
        <v>0</v>
      </c>
      <c r="J964" t="str">
        <f t="shared" si="118"/>
        <v/>
      </c>
      <c r="K964" t="str">
        <f t="shared" si="119"/>
        <v/>
      </c>
      <c r="L964" t="str">
        <f t="shared" si="120"/>
        <v/>
      </c>
    </row>
    <row r="965" spans="1:12">
      <c r="A965" s="15"/>
      <c r="B965" s="16"/>
      <c r="C965" s="17">
        <v>1032</v>
      </c>
      <c r="D965" s="18" t="s">
        <v>15</v>
      </c>
      <c r="E965" s="57">
        <v>0</v>
      </c>
      <c r="F965" s="20">
        <v>0</v>
      </c>
      <c r="G965" s="21">
        <f t="shared" si="121"/>
        <v>0</v>
      </c>
      <c r="H965" s="22">
        <v>0</v>
      </c>
      <c r="I965" s="23">
        <f t="shared" si="122"/>
        <v>0</v>
      </c>
      <c r="J965" t="str">
        <f t="shared" si="118"/>
        <v/>
      </c>
      <c r="K965" t="str">
        <f t="shared" si="119"/>
        <v/>
      </c>
      <c r="L965" t="str">
        <f t="shared" si="120"/>
        <v/>
      </c>
    </row>
    <row r="966" spans="1:12">
      <c r="A966" s="15"/>
      <c r="B966" s="16"/>
      <c r="C966" s="17">
        <v>1032</v>
      </c>
      <c r="D966" s="18" t="s">
        <v>15</v>
      </c>
      <c r="E966" s="57">
        <v>0</v>
      </c>
      <c r="F966" s="20">
        <v>0</v>
      </c>
      <c r="G966" s="21">
        <f t="shared" si="121"/>
        <v>0</v>
      </c>
      <c r="H966" s="22">
        <v>0</v>
      </c>
      <c r="I966" s="23">
        <f t="shared" si="122"/>
        <v>0</v>
      </c>
      <c r="J966" t="str">
        <f t="shared" ref="J966:J1000" si="123">IF(ISNUMBER(A966), IF(C966=1032, A966, "00" &amp; A966 &amp; "." &amp; C966), "")</f>
        <v/>
      </c>
      <c r="K966" t="str">
        <f t="shared" si="119"/>
        <v/>
      </c>
      <c r="L966" t="str">
        <f t="shared" si="120"/>
        <v/>
      </c>
    </row>
    <row r="967" spans="1:12">
      <c r="A967" s="15"/>
      <c r="B967" s="16"/>
      <c r="C967" s="17">
        <v>1032</v>
      </c>
      <c r="D967" s="18" t="s">
        <v>15</v>
      </c>
      <c r="E967" s="57">
        <v>0</v>
      </c>
      <c r="F967" s="20">
        <v>0</v>
      </c>
      <c r="G967" s="21">
        <f t="shared" si="121"/>
        <v>0</v>
      </c>
      <c r="H967" s="22">
        <v>0</v>
      </c>
      <c r="I967" s="23">
        <f t="shared" si="122"/>
        <v>0</v>
      </c>
      <c r="J967" t="str">
        <f t="shared" si="123"/>
        <v/>
      </c>
      <c r="K967" t="str">
        <f t="shared" si="119"/>
        <v/>
      </c>
      <c r="L967" t="str">
        <f t="shared" si="120"/>
        <v/>
      </c>
    </row>
    <row r="968" spans="1:12">
      <c r="A968" s="15"/>
      <c r="B968" s="16"/>
      <c r="C968" s="17">
        <v>1032</v>
      </c>
      <c r="D968" s="18" t="s">
        <v>15</v>
      </c>
      <c r="E968" s="57">
        <v>0</v>
      </c>
      <c r="F968" s="20">
        <v>0</v>
      </c>
      <c r="G968" s="21">
        <f t="shared" si="121"/>
        <v>0</v>
      </c>
      <c r="H968" s="22">
        <v>0</v>
      </c>
      <c r="I968" s="23">
        <f t="shared" si="122"/>
        <v>0</v>
      </c>
      <c r="J968" t="str">
        <f t="shared" si="123"/>
        <v/>
      </c>
      <c r="K968" t="str">
        <f t="shared" si="119"/>
        <v/>
      </c>
      <c r="L968" t="str">
        <f t="shared" si="120"/>
        <v/>
      </c>
    </row>
    <row r="969" spans="1:12">
      <c r="A969" s="15"/>
      <c r="B969" s="16"/>
      <c r="C969" s="17">
        <v>1032</v>
      </c>
      <c r="D969" s="18" t="s">
        <v>15</v>
      </c>
      <c r="E969" s="57">
        <v>0</v>
      </c>
      <c r="F969" s="20">
        <v>0</v>
      </c>
      <c r="G969" s="21">
        <f t="shared" si="121"/>
        <v>0</v>
      </c>
      <c r="H969" s="22">
        <v>0</v>
      </c>
      <c r="I969" s="23">
        <f t="shared" si="122"/>
        <v>0</v>
      </c>
      <c r="J969" t="str">
        <f t="shared" si="123"/>
        <v/>
      </c>
      <c r="K969" t="str">
        <f t="shared" si="119"/>
        <v/>
      </c>
      <c r="L969" t="str">
        <f t="shared" si="120"/>
        <v/>
      </c>
    </row>
    <row r="970" spans="1:12">
      <c r="A970" s="15"/>
      <c r="B970" s="16"/>
      <c r="C970" s="17">
        <v>1032</v>
      </c>
      <c r="D970" s="18" t="s">
        <v>15</v>
      </c>
      <c r="E970" s="57">
        <v>0</v>
      </c>
      <c r="F970" s="20">
        <v>0</v>
      </c>
      <c r="G970" s="21">
        <f t="shared" si="121"/>
        <v>0</v>
      </c>
      <c r="H970" s="22">
        <v>0</v>
      </c>
      <c r="I970" s="23">
        <f t="shared" si="122"/>
        <v>0</v>
      </c>
      <c r="J970" t="str">
        <f t="shared" si="123"/>
        <v/>
      </c>
      <c r="K970" t="str">
        <f t="shared" si="119"/>
        <v/>
      </c>
      <c r="L970" t="str">
        <f t="shared" si="120"/>
        <v/>
      </c>
    </row>
    <row r="971" spans="1:12">
      <c r="A971" s="15"/>
      <c r="B971" s="16"/>
      <c r="C971" s="17">
        <v>1032</v>
      </c>
      <c r="D971" s="18" t="s">
        <v>15</v>
      </c>
      <c r="E971" s="57">
        <v>0</v>
      </c>
      <c r="F971" s="20">
        <v>0</v>
      </c>
      <c r="G971" s="21">
        <f t="shared" si="121"/>
        <v>0</v>
      </c>
      <c r="H971" s="22">
        <v>0</v>
      </c>
      <c r="I971" s="23">
        <f t="shared" si="122"/>
        <v>0</v>
      </c>
      <c r="J971" t="str">
        <f t="shared" si="123"/>
        <v/>
      </c>
      <c r="K971" t="str">
        <f t="shared" ref="K971:K1000" si="124">IF(J971="","","LISTA1")</f>
        <v/>
      </c>
      <c r="L971" t="str">
        <f t="shared" ref="L971:L1000" si="125">IF(J971="","",I971)</f>
        <v/>
      </c>
    </row>
    <row r="972" spans="1:12">
      <c r="A972" s="15"/>
      <c r="B972" s="16"/>
      <c r="C972" s="17">
        <v>1032</v>
      </c>
      <c r="D972" s="18" t="s">
        <v>15</v>
      </c>
      <c r="E972" s="57">
        <v>0</v>
      </c>
      <c r="F972" s="20">
        <v>0</v>
      </c>
      <c r="G972" s="21">
        <f t="shared" si="121"/>
        <v>0</v>
      </c>
      <c r="H972" s="22">
        <v>0</v>
      </c>
      <c r="I972" s="23">
        <f t="shared" si="122"/>
        <v>0</v>
      </c>
      <c r="J972" t="str">
        <f t="shared" si="123"/>
        <v/>
      </c>
      <c r="K972" t="str">
        <f t="shared" si="124"/>
        <v/>
      </c>
      <c r="L972" t="str">
        <f t="shared" si="125"/>
        <v/>
      </c>
    </row>
    <row r="973" spans="1:12">
      <c r="A973" s="15"/>
      <c r="B973" s="16"/>
      <c r="C973" s="17">
        <v>1032</v>
      </c>
      <c r="D973" s="18" t="s">
        <v>15</v>
      </c>
      <c r="E973" s="57">
        <v>0</v>
      </c>
      <c r="F973" s="20">
        <v>0</v>
      </c>
      <c r="G973" s="21">
        <f t="shared" si="121"/>
        <v>0</v>
      </c>
      <c r="H973" s="22">
        <v>0</v>
      </c>
      <c r="I973" s="23">
        <f t="shared" si="122"/>
        <v>0</v>
      </c>
      <c r="J973" t="str">
        <f t="shared" si="123"/>
        <v/>
      </c>
      <c r="K973" t="str">
        <f t="shared" si="124"/>
        <v/>
      </c>
      <c r="L973" t="str">
        <f t="shared" si="125"/>
        <v/>
      </c>
    </row>
    <row r="974" spans="1:12">
      <c r="A974" s="15"/>
      <c r="B974" s="16"/>
      <c r="C974" s="17">
        <v>1032</v>
      </c>
      <c r="D974" s="18" t="s">
        <v>15</v>
      </c>
      <c r="E974" s="57">
        <v>0</v>
      </c>
      <c r="F974" s="20">
        <v>0</v>
      </c>
      <c r="G974" s="21">
        <f t="shared" si="121"/>
        <v>0</v>
      </c>
      <c r="H974" s="22">
        <v>0</v>
      </c>
      <c r="I974" s="23">
        <f t="shared" si="122"/>
        <v>0</v>
      </c>
      <c r="J974" t="str">
        <f t="shared" si="123"/>
        <v/>
      </c>
      <c r="K974" t="str">
        <f t="shared" si="124"/>
        <v/>
      </c>
      <c r="L974" t="str">
        <f t="shared" si="125"/>
        <v/>
      </c>
    </row>
    <row r="975" spans="1:12">
      <c r="A975" s="15"/>
      <c r="B975" s="16"/>
      <c r="C975" s="17">
        <v>1032</v>
      </c>
      <c r="D975" s="18" t="s">
        <v>15</v>
      </c>
      <c r="E975" s="57">
        <v>0</v>
      </c>
      <c r="F975" s="20">
        <v>0</v>
      </c>
      <c r="G975" s="21">
        <f t="shared" si="121"/>
        <v>0</v>
      </c>
      <c r="H975" s="22">
        <v>0</v>
      </c>
      <c r="I975" s="23">
        <f t="shared" si="122"/>
        <v>0</v>
      </c>
      <c r="J975" t="str">
        <f t="shared" si="123"/>
        <v/>
      </c>
      <c r="K975" t="str">
        <f t="shared" si="124"/>
        <v/>
      </c>
      <c r="L975" t="str">
        <f t="shared" si="125"/>
        <v/>
      </c>
    </row>
    <row r="976" spans="1:12">
      <c r="A976" s="15"/>
      <c r="B976" s="16"/>
      <c r="C976" s="17">
        <v>1032</v>
      </c>
      <c r="D976" s="18" t="s">
        <v>15</v>
      </c>
      <c r="E976" s="57">
        <v>0</v>
      </c>
      <c r="F976" s="20">
        <v>0</v>
      </c>
      <c r="G976" s="21">
        <f t="shared" si="121"/>
        <v>0</v>
      </c>
      <c r="H976" s="22">
        <v>0</v>
      </c>
      <c r="I976" s="23">
        <f t="shared" si="122"/>
        <v>0</v>
      </c>
      <c r="J976" t="str">
        <f t="shared" si="123"/>
        <v/>
      </c>
      <c r="K976" t="str">
        <f t="shared" si="124"/>
        <v/>
      </c>
      <c r="L976" t="str">
        <f t="shared" si="125"/>
        <v/>
      </c>
    </row>
    <row r="977" spans="1:12">
      <c r="A977" s="15"/>
      <c r="B977" s="16"/>
      <c r="C977" s="17">
        <v>1032</v>
      </c>
      <c r="D977" s="18" t="s">
        <v>15</v>
      </c>
      <c r="E977" s="57">
        <v>0</v>
      </c>
      <c r="F977" s="20">
        <v>0</v>
      </c>
      <c r="G977" s="21">
        <f t="shared" si="121"/>
        <v>0</v>
      </c>
      <c r="H977" s="22">
        <v>0</v>
      </c>
      <c r="I977" s="23">
        <f t="shared" si="122"/>
        <v>0</v>
      </c>
      <c r="J977" t="str">
        <f t="shared" si="123"/>
        <v/>
      </c>
      <c r="K977" t="str">
        <f t="shared" si="124"/>
        <v/>
      </c>
      <c r="L977" t="str">
        <f t="shared" si="125"/>
        <v/>
      </c>
    </row>
    <row r="978" spans="1:12">
      <c r="A978" s="15"/>
      <c r="B978" s="16"/>
      <c r="C978" s="17">
        <v>1032</v>
      </c>
      <c r="D978" s="18" t="s">
        <v>15</v>
      </c>
      <c r="E978" s="57">
        <v>0</v>
      </c>
      <c r="F978" s="20">
        <v>0</v>
      </c>
      <c r="G978" s="21">
        <f t="shared" si="121"/>
        <v>0</v>
      </c>
      <c r="H978" s="22">
        <v>0</v>
      </c>
      <c r="I978" s="23">
        <f t="shared" si="122"/>
        <v>0</v>
      </c>
      <c r="J978" t="str">
        <f t="shared" si="123"/>
        <v/>
      </c>
      <c r="K978" t="str">
        <f t="shared" si="124"/>
        <v/>
      </c>
      <c r="L978" t="str">
        <f t="shared" si="125"/>
        <v/>
      </c>
    </row>
    <row r="979" spans="1:12">
      <c r="A979" s="15"/>
      <c r="B979" s="16"/>
      <c r="C979" s="17">
        <v>1032</v>
      </c>
      <c r="D979" s="18" t="s">
        <v>15</v>
      </c>
      <c r="E979" s="57">
        <v>0</v>
      </c>
      <c r="F979" s="20">
        <v>0</v>
      </c>
      <c r="G979" s="21">
        <f t="shared" si="121"/>
        <v>0</v>
      </c>
      <c r="H979" s="22">
        <v>0</v>
      </c>
      <c r="I979" s="23">
        <f t="shared" si="122"/>
        <v>0</v>
      </c>
      <c r="J979" t="str">
        <f t="shared" si="123"/>
        <v/>
      </c>
      <c r="K979" t="str">
        <f t="shared" si="124"/>
        <v/>
      </c>
      <c r="L979" t="str">
        <f t="shared" si="125"/>
        <v/>
      </c>
    </row>
    <row r="980" spans="1:12">
      <c r="A980" s="15"/>
      <c r="B980" s="16"/>
      <c r="C980" s="17">
        <v>1032</v>
      </c>
      <c r="D980" s="18" t="s">
        <v>15</v>
      </c>
      <c r="E980" s="57">
        <v>0</v>
      </c>
      <c r="F980" s="20">
        <v>0</v>
      </c>
      <c r="G980" s="21">
        <f t="shared" si="121"/>
        <v>0</v>
      </c>
      <c r="H980" s="22">
        <v>0</v>
      </c>
      <c r="I980" s="23">
        <f t="shared" si="122"/>
        <v>0</v>
      </c>
      <c r="J980" t="str">
        <f t="shared" si="123"/>
        <v/>
      </c>
      <c r="K980" t="str">
        <f t="shared" si="124"/>
        <v/>
      </c>
      <c r="L980" t="str">
        <f t="shared" si="125"/>
        <v/>
      </c>
    </row>
    <row r="981" spans="1:12">
      <c r="A981" s="15"/>
      <c r="B981" s="16"/>
      <c r="C981" s="17">
        <v>1032</v>
      </c>
      <c r="D981" s="18" t="s">
        <v>15</v>
      </c>
      <c r="E981" s="57">
        <v>0</v>
      </c>
      <c r="F981" s="20">
        <v>0</v>
      </c>
      <c r="G981" s="21">
        <f t="shared" si="121"/>
        <v>0</v>
      </c>
      <c r="H981" s="22">
        <v>0</v>
      </c>
      <c r="I981" s="23">
        <f t="shared" si="122"/>
        <v>0</v>
      </c>
      <c r="J981" t="str">
        <f t="shared" si="123"/>
        <v/>
      </c>
      <c r="K981" t="str">
        <f t="shared" si="124"/>
        <v/>
      </c>
      <c r="L981" t="str">
        <f t="shared" si="125"/>
        <v/>
      </c>
    </row>
    <row r="982" spans="1:12">
      <c r="A982" s="15"/>
      <c r="B982" s="16"/>
      <c r="C982" s="17">
        <v>1032</v>
      </c>
      <c r="D982" s="18" t="s">
        <v>15</v>
      </c>
      <c r="E982" s="57">
        <v>0</v>
      </c>
      <c r="F982" s="20">
        <v>0</v>
      </c>
      <c r="G982" s="21">
        <f t="shared" si="121"/>
        <v>0</v>
      </c>
      <c r="H982" s="22">
        <v>0</v>
      </c>
      <c r="I982" s="23">
        <f t="shared" si="122"/>
        <v>0</v>
      </c>
      <c r="J982" t="str">
        <f t="shared" si="123"/>
        <v/>
      </c>
      <c r="K982" t="str">
        <f t="shared" si="124"/>
        <v/>
      </c>
      <c r="L982" t="str">
        <f t="shared" si="125"/>
        <v/>
      </c>
    </row>
    <row r="983" spans="1:12">
      <c r="A983" s="15"/>
      <c r="B983" s="16"/>
      <c r="C983" s="17">
        <v>1032</v>
      </c>
      <c r="D983" s="18" t="s">
        <v>15</v>
      </c>
      <c r="E983" s="57">
        <v>0</v>
      </c>
      <c r="F983" s="20">
        <v>0</v>
      </c>
      <c r="G983" s="21">
        <f t="shared" si="121"/>
        <v>0</v>
      </c>
      <c r="H983" s="22">
        <v>0</v>
      </c>
      <c r="I983" s="23">
        <f t="shared" si="122"/>
        <v>0</v>
      </c>
      <c r="J983" t="str">
        <f t="shared" si="123"/>
        <v/>
      </c>
      <c r="K983" t="str">
        <f t="shared" si="124"/>
        <v/>
      </c>
      <c r="L983" t="str">
        <f t="shared" si="125"/>
        <v/>
      </c>
    </row>
    <row r="984" spans="1:12">
      <c r="A984" s="15"/>
      <c r="B984" s="16"/>
      <c r="C984" s="17">
        <v>1032</v>
      </c>
      <c r="D984" s="18" t="s">
        <v>15</v>
      </c>
      <c r="E984" s="57">
        <v>0</v>
      </c>
      <c r="F984" s="20">
        <v>0</v>
      </c>
      <c r="G984" s="21">
        <f t="shared" si="121"/>
        <v>0</v>
      </c>
      <c r="H984" s="22">
        <v>0</v>
      </c>
      <c r="I984" s="23">
        <f t="shared" si="122"/>
        <v>0</v>
      </c>
      <c r="J984" t="str">
        <f t="shared" si="123"/>
        <v/>
      </c>
      <c r="K984" t="str">
        <f t="shared" si="124"/>
        <v/>
      </c>
      <c r="L984" t="str">
        <f t="shared" si="125"/>
        <v/>
      </c>
    </row>
    <row r="985" spans="1:12">
      <c r="A985" s="15"/>
      <c r="B985" s="16"/>
      <c r="C985" s="17">
        <v>1032</v>
      </c>
      <c r="D985" s="18" t="s">
        <v>15</v>
      </c>
      <c r="E985" s="57">
        <v>0</v>
      </c>
      <c r="F985" s="20">
        <v>0</v>
      </c>
      <c r="G985" s="21">
        <f t="shared" si="121"/>
        <v>0</v>
      </c>
      <c r="H985" s="22">
        <v>0</v>
      </c>
      <c r="I985" s="23">
        <f t="shared" si="122"/>
        <v>0</v>
      </c>
      <c r="J985" t="str">
        <f t="shared" si="123"/>
        <v/>
      </c>
      <c r="K985" t="str">
        <f t="shared" si="124"/>
        <v/>
      </c>
      <c r="L985" t="str">
        <f t="shared" si="125"/>
        <v/>
      </c>
    </row>
    <row r="986" spans="1:12">
      <c r="A986" s="15"/>
      <c r="B986" s="16"/>
      <c r="C986" s="17">
        <v>1032</v>
      </c>
      <c r="D986" s="18" t="s">
        <v>15</v>
      </c>
      <c r="E986" s="57">
        <v>0</v>
      </c>
      <c r="F986" s="20">
        <v>0</v>
      </c>
      <c r="G986" s="21">
        <f t="shared" si="121"/>
        <v>0</v>
      </c>
      <c r="H986" s="22">
        <v>0</v>
      </c>
      <c r="I986" s="23">
        <f t="shared" si="122"/>
        <v>0</v>
      </c>
      <c r="J986" t="str">
        <f t="shared" si="123"/>
        <v/>
      </c>
      <c r="K986" t="str">
        <f t="shared" si="124"/>
        <v/>
      </c>
      <c r="L986" t="str">
        <f t="shared" si="125"/>
        <v/>
      </c>
    </row>
    <row r="987" spans="1:12">
      <c r="A987" s="15"/>
      <c r="B987" s="16"/>
      <c r="C987" s="17">
        <v>1032</v>
      </c>
      <c r="D987" s="18" t="s">
        <v>15</v>
      </c>
      <c r="E987" s="57">
        <v>0</v>
      </c>
      <c r="F987" s="20">
        <v>0</v>
      </c>
      <c r="G987" s="21">
        <f t="shared" si="121"/>
        <v>0</v>
      </c>
      <c r="H987" s="22">
        <v>0</v>
      </c>
      <c r="I987" s="23">
        <f t="shared" si="122"/>
        <v>0</v>
      </c>
      <c r="J987" t="str">
        <f t="shared" si="123"/>
        <v/>
      </c>
      <c r="K987" t="str">
        <f t="shared" si="124"/>
        <v/>
      </c>
      <c r="L987" t="str">
        <f t="shared" si="125"/>
        <v/>
      </c>
    </row>
    <row r="988" spans="1:12">
      <c r="A988" s="15"/>
      <c r="B988" s="16"/>
      <c r="C988" s="17">
        <v>1032</v>
      </c>
      <c r="D988" s="18" t="s">
        <v>15</v>
      </c>
      <c r="E988" s="57">
        <v>0</v>
      </c>
      <c r="F988" s="20">
        <v>0</v>
      </c>
      <c r="G988" s="21">
        <f t="shared" si="121"/>
        <v>0</v>
      </c>
      <c r="H988" s="22">
        <v>0</v>
      </c>
      <c r="I988" s="23">
        <f t="shared" si="122"/>
        <v>0</v>
      </c>
      <c r="J988" t="str">
        <f t="shared" si="123"/>
        <v/>
      </c>
      <c r="K988" t="str">
        <f t="shared" si="124"/>
        <v/>
      </c>
      <c r="L988" t="str">
        <f t="shared" si="125"/>
        <v/>
      </c>
    </row>
    <row r="989" spans="1:12">
      <c r="A989" s="15"/>
      <c r="B989" s="16"/>
      <c r="C989" s="17">
        <v>1032</v>
      </c>
      <c r="D989" s="18" t="s">
        <v>15</v>
      </c>
      <c r="E989" s="57">
        <v>0</v>
      </c>
      <c r="F989" s="20">
        <v>0</v>
      </c>
      <c r="G989" s="21">
        <f t="shared" si="121"/>
        <v>0</v>
      </c>
      <c r="H989" s="22">
        <v>0</v>
      </c>
      <c r="I989" s="23">
        <f t="shared" si="122"/>
        <v>0</v>
      </c>
      <c r="J989" t="str">
        <f t="shared" si="123"/>
        <v/>
      </c>
      <c r="K989" t="str">
        <f t="shared" si="124"/>
        <v/>
      </c>
      <c r="L989" t="str">
        <f t="shared" si="125"/>
        <v/>
      </c>
    </row>
    <row r="990" spans="1:12">
      <c r="A990" s="15"/>
      <c r="B990" s="16"/>
      <c r="C990" s="17">
        <v>1032</v>
      </c>
      <c r="D990" s="18" t="s">
        <v>15</v>
      </c>
      <c r="E990" s="57">
        <v>0</v>
      </c>
      <c r="F990" s="20">
        <v>0</v>
      </c>
      <c r="G990" s="21">
        <f t="shared" si="121"/>
        <v>0</v>
      </c>
      <c r="H990" s="22">
        <v>0</v>
      </c>
      <c r="I990" s="23">
        <f t="shared" si="122"/>
        <v>0</v>
      </c>
      <c r="J990" t="str">
        <f t="shared" si="123"/>
        <v/>
      </c>
      <c r="K990" t="str">
        <f t="shared" si="124"/>
        <v/>
      </c>
      <c r="L990" t="str">
        <f t="shared" si="125"/>
        <v/>
      </c>
    </row>
    <row r="991" spans="1:12">
      <c r="A991" s="15"/>
      <c r="B991" s="16"/>
      <c r="C991" s="17">
        <v>1032</v>
      </c>
      <c r="D991" s="18" t="s">
        <v>15</v>
      </c>
      <c r="E991" s="57">
        <v>0</v>
      </c>
      <c r="F991" s="20">
        <v>0</v>
      </c>
      <c r="G991" s="21">
        <f t="shared" si="121"/>
        <v>0</v>
      </c>
      <c r="H991" s="22">
        <v>0</v>
      </c>
      <c r="I991" s="23">
        <f t="shared" si="122"/>
        <v>0</v>
      </c>
      <c r="J991" t="str">
        <f t="shared" si="123"/>
        <v/>
      </c>
      <c r="K991" t="str">
        <f t="shared" si="124"/>
        <v/>
      </c>
      <c r="L991" t="str">
        <f t="shared" si="125"/>
        <v/>
      </c>
    </row>
    <row r="992" spans="1:12">
      <c r="A992" s="15"/>
      <c r="B992" s="16"/>
      <c r="C992" s="17">
        <v>1032</v>
      </c>
      <c r="D992" s="18" t="s">
        <v>15</v>
      </c>
      <c r="E992" s="57">
        <v>0</v>
      </c>
      <c r="F992" s="20">
        <v>0</v>
      </c>
      <c r="G992" s="21">
        <f t="shared" si="121"/>
        <v>0</v>
      </c>
      <c r="H992" s="22">
        <v>0</v>
      </c>
      <c r="I992" s="23">
        <f t="shared" si="122"/>
        <v>0</v>
      </c>
      <c r="J992" t="str">
        <f t="shared" si="123"/>
        <v/>
      </c>
      <c r="K992" t="str">
        <f t="shared" si="124"/>
        <v/>
      </c>
      <c r="L992" t="str">
        <f t="shared" si="125"/>
        <v/>
      </c>
    </row>
    <row r="993" spans="1:12">
      <c r="A993" s="15"/>
      <c r="B993" s="16"/>
      <c r="C993" s="17">
        <v>1032</v>
      </c>
      <c r="D993" s="18" t="s">
        <v>15</v>
      </c>
      <c r="E993" s="57">
        <v>0</v>
      </c>
      <c r="F993" s="20">
        <v>0</v>
      </c>
      <c r="G993" s="21">
        <f t="shared" si="121"/>
        <v>0</v>
      </c>
      <c r="H993" s="22">
        <v>0</v>
      </c>
      <c r="I993" s="23">
        <f t="shared" si="122"/>
        <v>0</v>
      </c>
      <c r="J993" t="str">
        <f t="shared" si="123"/>
        <v/>
      </c>
      <c r="K993" t="str">
        <f t="shared" si="124"/>
        <v/>
      </c>
      <c r="L993" t="str">
        <f t="shared" si="125"/>
        <v/>
      </c>
    </row>
    <row r="994" spans="1:12">
      <c r="A994" s="15"/>
      <c r="B994" s="16"/>
      <c r="C994" s="17">
        <v>1032</v>
      </c>
      <c r="D994" s="18" t="s">
        <v>15</v>
      </c>
      <c r="E994" s="57">
        <v>0</v>
      </c>
      <c r="F994" s="20">
        <v>0</v>
      </c>
      <c r="G994" s="21">
        <f t="shared" si="121"/>
        <v>0</v>
      </c>
      <c r="H994" s="22">
        <v>0</v>
      </c>
      <c r="I994" s="23">
        <f t="shared" si="122"/>
        <v>0</v>
      </c>
      <c r="J994" t="str">
        <f t="shared" si="123"/>
        <v/>
      </c>
      <c r="K994" t="str">
        <f t="shared" si="124"/>
        <v/>
      </c>
      <c r="L994" t="str">
        <f t="shared" si="125"/>
        <v/>
      </c>
    </row>
    <row r="995" spans="1:12">
      <c r="A995" s="15"/>
      <c r="B995" s="16"/>
      <c r="C995" s="17">
        <v>1032</v>
      </c>
      <c r="D995" s="18" t="s">
        <v>15</v>
      </c>
      <c r="E995" s="57">
        <v>0</v>
      </c>
      <c r="F995" s="20">
        <v>0</v>
      </c>
      <c r="G995" s="21">
        <f t="shared" si="121"/>
        <v>0</v>
      </c>
      <c r="H995" s="22">
        <v>0</v>
      </c>
      <c r="I995" s="23">
        <f t="shared" si="122"/>
        <v>0</v>
      </c>
      <c r="J995" t="str">
        <f t="shared" si="123"/>
        <v/>
      </c>
      <c r="K995" t="str">
        <f t="shared" si="124"/>
        <v/>
      </c>
      <c r="L995" t="str">
        <f t="shared" si="125"/>
        <v/>
      </c>
    </row>
    <row r="996" spans="1:12">
      <c r="A996" s="15"/>
      <c r="B996" s="16"/>
      <c r="C996" s="17">
        <v>1032</v>
      </c>
      <c r="D996" s="18" t="s">
        <v>15</v>
      </c>
      <c r="E996" s="57">
        <v>0</v>
      </c>
      <c r="F996" s="20">
        <v>0</v>
      </c>
      <c r="G996" s="21">
        <f t="shared" si="121"/>
        <v>0</v>
      </c>
      <c r="H996" s="22">
        <v>0</v>
      </c>
      <c r="I996" s="23">
        <f t="shared" si="122"/>
        <v>0</v>
      </c>
      <c r="J996" t="str">
        <f t="shared" si="123"/>
        <v/>
      </c>
      <c r="K996" t="str">
        <f t="shared" si="124"/>
        <v/>
      </c>
      <c r="L996" t="str">
        <f t="shared" si="125"/>
        <v/>
      </c>
    </row>
    <row r="997" spans="1:12">
      <c r="A997" s="15"/>
      <c r="B997" s="16"/>
      <c r="C997" s="17">
        <v>1032</v>
      </c>
      <c r="D997" s="18" t="s">
        <v>15</v>
      </c>
      <c r="E997" s="57">
        <v>0</v>
      </c>
      <c r="F997" s="20">
        <v>0</v>
      </c>
      <c r="G997" s="21">
        <f t="shared" si="121"/>
        <v>0</v>
      </c>
      <c r="H997" s="22">
        <v>0</v>
      </c>
      <c r="I997" s="23">
        <f t="shared" si="122"/>
        <v>0</v>
      </c>
      <c r="J997" t="str">
        <f t="shared" si="123"/>
        <v/>
      </c>
      <c r="K997" t="str">
        <f t="shared" si="124"/>
        <v/>
      </c>
      <c r="L997" t="str">
        <f t="shared" si="125"/>
        <v/>
      </c>
    </row>
    <row r="998" spans="1:12">
      <c r="A998" s="15"/>
      <c r="B998" s="16"/>
      <c r="C998" s="17">
        <v>1032</v>
      </c>
      <c r="D998" s="18" t="s">
        <v>15</v>
      </c>
      <c r="E998" s="57">
        <v>0</v>
      </c>
      <c r="F998" s="20">
        <v>0</v>
      </c>
      <c r="G998" s="21">
        <f t="shared" si="121"/>
        <v>0</v>
      </c>
      <c r="H998" s="22">
        <v>0</v>
      </c>
      <c r="I998" s="23">
        <f t="shared" si="122"/>
        <v>0</v>
      </c>
      <c r="J998" t="str">
        <f t="shared" si="123"/>
        <v/>
      </c>
      <c r="K998" t="str">
        <f t="shared" si="124"/>
        <v/>
      </c>
      <c r="L998" t="str">
        <f t="shared" si="125"/>
        <v/>
      </c>
    </row>
    <row r="999" spans="1:12">
      <c r="A999" s="15"/>
      <c r="B999" s="16"/>
      <c r="C999" s="17">
        <v>1032</v>
      </c>
      <c r="D999" s="18" t="s">
        <v>15</v>
      </c>
      <c r="E999" s="57">
        <v>0</v>
      </c>
      <c r="F999" s="20">
        <v>0</v>
      </c>
      <c r="G999" s="21">
        <f t="shared" si="121"/>
        <v>0</v>
      </c>
      <c r="H999" s="22">
        <v>0</v>
      </c>
      <c r="I999" s="23">
        <f t="shared" si="122"/>
        <v>0</v>
      </c>
      <c r="J999" t="str">
        <f t="shared" si="123"/>
        <v/>
      </c>
      <c r="K999" t="str">
        <f t="shared" si="124"/>
        <v/>
      </c>
      <c r="L999" t="str">
        <f t="shared" si="125"/>
        <v/>
      </c>
    </row>
    <row r="1000" spans="1:12">
      <c r="A1000" s="15"/>
      <c r="B1000" s="16"/>
      <c r="C1000" s="17">
        <v>1032</v>
      </c>
      <c r="D1000" s="18" t="s">
        <v>15</v>
      </c>
      <c r="E1000" s="57">
        <v>0</v>
      </c>
      <c r="F1000" s="20">
        <v>0</v>
      </c>
      <c r="G1000" s="21">
        <f t="shared" si="121"/>
        <v>0</v>
      </c>
      <c r="H1000" s="22">
        <v>0</v>
      </c>
      <c r="I1000" s="23">
        <f t="shared" si="122"/>
        <v>0</v>
      </c>
      <c r="J1000" t="str">
        <f t="shared" si="123"/>
        <v/>
      </c>
      <c r="K1000" t="str">
        <f t="shared" si="124"/>
        <v/>
      </c>
      <c r="L1000" t="str">
        <f t="shared" si="125"/>
        <v/>
      </c>
    </row>
  </sheetData>
  <mergeCells count="1">
    <mergeCell ref="A1:I1"/>
  </mergeCells>
  <phoneticPr fontId="27" type="noConversion"/>
  <pageMargins left="0.78740157480314998" right="0.78740157480314998" top="1.181102362204725" bottom="1.181102362204725" header="0.78740157480314998" footer="0.78740157480314998"/>
  <pageSetup fitToWidth="0" fitToHeight="0" pageOrder="overThenDown" orientation="portrait" horizontalDpi="0" verticalDpi="0" r:id="rId1"/>
  <headerFooter alignWithMargins="0">
    <oddHeader>&amp;C&amp;"Times New Roman,Regular"&amp;12ffffff&amp;A</oddHeader>
    <oddFooter>&amp;C&amp;"Times New Roman,Regular"&amp;12ffffffPágina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652" workbookViewId="0">
      <selection sqref="A1:C999"/>
    </sheetView>
  </sheetViews>
  <sheetFormatPr baseColWidth="10" defaultRowHeight="15"/>
  <cols>
    <col min="1" max="1" width="12.5703125" bestFit="1" customWidth="1"/>
    <col min="2" max="2" width="6.42578125" bestFit="1" customWidth="1"/>
    <col min="3" max="3" width="7" bestFit="1" customWidth="1"/>
  </cols>
  <sheetData>
    <row r="1" spans="1:3">
      <c r="A1" t="str">
        <f>IF(PRECIOS_DE_VENTA!J4="","",PRECIOS_DE_VENTA!J4)</f>
        <v>002095.1020</v>
      </c>
      <c r="B1" t="str">
        <f>IF(PRECIOS_DE_VENTA!K4="","",PRECIOS_DE_VENTA!K4)</f>
        <v>LISTA1</v>
      </c>
      <c r="C1">
        <f>IF(PRECIOS_DE_VENTA!L4="","",PRECIOS_DE_VENTA!L4)</f>
        <v>76658</v>
      </c>
    </row>
    <row r="2" spans="1:3">
      <c r="A2">
        <f>IF(PRECIOS_DE_VENTA!J5="","",PRECIOS_DE_VENTA!J5)</f>
        <v>2095</v>
      </c>
      <c r="B2" t="str">
        <f>IF(PRECIOS_DE_VENTA!K5="","",PRECIOS_DE_VENTA!K5)</f>
        <v>LISTA1</v>
      </c>
      <c r="C2">
        <f>IF(PRECIOS_DE_VENTA!L5="","",PRECIOS_DE_VENTA!L5)</f>
        <v>3993</v>
      </c>
    </row>
    <row r="3" spans="1:3">
      <c r="A3" t="str">
        <f>IF(PRECIOS_DE_VENTA!J6="","",PRECIOS_DE_VENTA!J6)</f>
        <v>002095.1001</v>
      </c>
      <c r="B3" t="str">
        <f>IF(PRECIOS_DE_VENTA!K6="","",PRECIOS_DE_VENTA!K6)</f>
        <v>LISTA1</v>
      </c>
      <c r="C3">
        <f>IF(PRECIOS_DE_VENTA!L6="","",PRECIOS_DE_VENTA!L6)</f>
        <v>15971</v>
      </c>
    </row>
    <row r="4" spans="1:3">
      <c r="A4" t="str">
        <f>IF(PRECIOS_DE_VENTA!J7="","",PRECIOS_DE_VENTA!J7)</f>
        <v>002101.1020</v>
      </c>
      <c r="B4" t="str">
        <f>IF(PRECIOS_DE_VENTA!K7="","",PRECIOS_DE_VENTA!K7)</f>
        <v>LISTA1</v>
      </c>
      <c r="C4">
        <f>IF(PRECIOS_DE_VENTA!L7="","",PRECIOS_DE_VENTA!L7)</f>
        <v>84240</v>
      </c>
    </row>
    <row r="5" spans="1:3">
      <c r="A5">
        <f>IF(PRECIOS_DE_VENTA!J8="","",PRECIOS_DE_VENTA!J8)</f>
        <v>2101</v>
      </c>
      <c r="B5" t="str">
        <f>IF(PRECIOS_DE_VENTA!K8="","",PRECIOS_DE_VENTA!K8)</f>
        <v>LISTA1</v>
      </c>
      <c r="C5">
        <f>IF(PRECIOS_DE_VENTA!L8="","",PRECIOS_DE_VENTA!L8)</f>
        <v>4388</v>
      </c>
    </row>
    <row r="6" spans="1:3">
      <c r="A6" t="str">
        <f>IF(PRECIOS_DE_VENTA!J9="","",PRECIOS_DE_VENTA!J9)</f>
        <v>002101.1001</v>
      </c>
      <c r="B6" t="str">
        <f>IF(PRECIOS_DE_VENTA!K9="","",PRECIOS_DE_VENTA!K9)</f>
        <v>LISTA1</v>
      </c>
      <c r="C6">
        <f>IF(PRECIOS_DE_VENTA!L9="","",PRECIOS_DE_VENTA!L9)</f>
        <v>14625</v>
      </c>
    </row>
    <row r="7" spans="1:3">
      <c r="A7" t="str">
        <f>IF(PRECIOS_DE_VENTA!J10="","",PRECIOS_DE_VENTA!J10)</f>
        <v>002102.1020</v>
      </c>
      <c r="B7" t="str">
        <f>IF(PRECIOS_DE_VENTA!K10="","",PRECIOS_DE_VENTA!K10)</f>
        <v>LISTA1</v>
      </c>
      <c r="C7">
        <f>IF(PRECIOS_DE_VENTA!L10="","",PRECIOS_DE_VENTA!L10)</f>
        <v>72459</v>
      </c>
    </row>
    <row r="8" spans="1:3">
      <c r="A8">
        <f>IF(PRECIOS_DE_VENTA!J11="","",PRECIOS_DE_VENTA!J11)</f>
        <v>2102</v>
      </c>
      <c r="B8" t="str">
        <f>IF(PRECIOS_DE_VENTA!K11="","",PRECIOS_DE_VENTA!K11)</f>
        <v>LISTA1</v>
      </c>
      <c r="C8">
        <f>IF(PRECIOS_DE_VENTA!L11="","",PRECIOS_DE_VENTA!L11)</f>
        <v>4901</v>
      </c>
    </row>
    <row r="9" spans="1:3">
      <c r="A9" t="str">
        <f>IF(PRECIOS_DE_VENTA!J12="","",PRECIOS_DE_VENTA!J12)</f>
        <v>002102.1001</v>
      </c>
      <c r="B9" t="str">
        <f>IF(PRECIOS_DE_VENTA!K12="","",PRECIOS_DE_VENTA!K12)</f>
        <v>LISTA1</v>
      </c>
      <c r="C9">
        <f>IF(PRECIOS_DE_VENTA!L12="","",PRECIOS_DE_VENTA!L12)</f>
        <v>10351</v>
      </c>
    </row>
    <row r="10" spans="1:3">
      <c r="A10" t="str">
        <f>IF(PRECIOS_DE_VENTA!J13="","",PRECIOS_DE_VENTA!J13)</f>
        <v>002103.1020</v>
      </c>
      <c r="B10" t="str">
        <f>IF(PRECIOS_DE_VENTA!K13="","",PRECIOS_DE_VENTA!K13)</f>
        <v>LISTA1</v>
      </c>
      <c r="C10">
        <f>IF(PRECIOS_DE_VENTA!L13="","",PRECIOS_DE_VENTA!L13)</f>
        <v>72459</v>
      </c>
    </row>
    <row r="11" spans="1:3">
      <c r="A11">
        <f>IF(PRECIOS_DE_VENTA!J14="","",PRECIOS_DE_VENTA!J14)</f>
        <v>2103</v>
      </c>
      <c r="B11" t="str">
        <f>IF(PRECIOS_DE_VENTA!K14="","",PRECIOS_DE_VENTA!K14)</f>
        <v>LISTA1</v>
      </c>
      <c r="C11">
        <f>IF(PRECIOS_DE_VENTA!L14="","",PRECIOS_DE_VENTA!L14)</f>
        <v>4901</v>
      </c>
    </row>
    <row r="12" spans="1:3">
      <c r="A12" t="str">
        <f>IF(PRECIOS_DE_VENTA!J15="","",PRECIOS_DE_VENTA!J15)</f>
        <v>002103.1001</v>
      </c>
      <c r="B12" t="str">
        <f>IF(PRECIOS_DE_VENTA!K15="","",PRECIOS_DE_VENTA!K15)</f>
        <v>LISTA1</v>
      </c>
      <c r="C12">
        <f>IF(PRECIOS_DE_VENTA!L15="","",PRECIOS_DE_VENTA!L15)</f>
        <v>9057</v>
      </c>
    </row>
    <row r="13" spans="1:3">
      <c r="A13" t="str">
        <f>IF(PRECIOS_DE_VENTA!J16="","",PRECIOS_DE_VENTA!J16)</f>
        <v>002104.1020</v>
      </c>
      <c r="B13" t="str">
        <f>IF(PRECIOS_DE_VENTA!K16="","",PRECIOS_DE_VENTA!K16)</f>
        <v>LISTA1</v>
      </c>
      <c r="C13">
        <f>IF(PRECIOS_DE_VENTA!L16="","",PRECIOS_DE_VENTA!L16)</f>
        <v>72459</v>
      </c>
    </row>
    <row r="14" spans="1:3">
      <c r="A14">
        <f>IF(PRECIOS_DE_VENTA!J17="","",PRECIOS_DE_VENTA!J17)</f>
        <v>2104</v>
      </c>
      <c r="B14" t="str">
        <f>IF(PRECIOS_DE_VENTA!K17="","",PRECIOS_DE_VENTA!K17)</f>
        <v>LISTA1</v>
      </c>
      <c r="C14">
        <f>IF(PRECIOS_DE_VENTA!L17="","",PRECIOS_DE_VENTA!L17)</f>
        <v>4901</v>
      </c>
    </row>
    <row r="15" spans="1:3">
      <c r="A15" t="str">
        <f>IF(PRECIOS_DE_VENTA!J18="","",PRECIOS_DE_VENTA!J18)</f>
        <v>002104.1001</v>
      </c>
      <c r="B15" t="str">
        <f>IF(PRECIOS_DE_VENTA!K18="","",PRECIOS_DE_VENTA!K18)</f>
        <v>LISTA1</v>
      </c>
      <c r="C15">
        <f>IF(PRECIOS_DE_VENTA!L18="","",PRECIOS_DE_VENTA!L18)</f>
        <v>8051</v>
      </c>
    </row>
    <row r="16" spans="1:3">
      <c r="A16" t="str">
        <f>IF(PRECIOS_DE_VENTA!J19="","",PRECIOS_DE_VENTA!J19)</f>
        <v>002105.1020</v>
      </c>
      <c r="B16" t="str">
        <f>IF(PRECIOS_DE_VENTA!K19="","",PRECIOS_DE_VENTA!K19)</f>
        <v>LISTA1</v>
      </c>
      <c r="C16">
        <f>IF(PRECIOS_DE_VENTA!L19="","",PRECIOS_DE_VENTA!L19)</f>
        <v>64800</v>
      </c>
    </row>
    <row r="17" spans="1:3">
      <c r="A17">
        <f>IF(PRECIOS_DE_VENTA!J20="","",PRECIOS_DE_VENTA!J20)</f>
        <v>2105</v>
      </c>
      <c r="B17" t="str">
        <f>IF(PRECIOS_DE_VENTA!K20="","",PRECIOS_DE_VENTA!K20)</f>
        <v>LISTA1</v>
      </c>
      <c r="C17">
        <f>IF(PRECIOS_DE_VENTA!L20="","",PRECIOS_DE_VENTA!L20)</f>
        <v>3375</v>
      </c>
    </row>
    <row r="18" spans="1:3">
      <c r="A18" t="str">
        <f>IF(PRECIOS_DE_VENTA!J21="","",PRECIOS_DE_VENTA!J21)</f>
        <v>002105.1001</v>
      </c>
      <c r="B18" t="str">
        <f>IF(PRECIOS_DE_VENTA!K21="","",PRECIOS_DE_VENTA!K21)</f>
        <v>LISTA1</v>
      </c>
      <c r="C18">
        <f>IF(PRECIOS_DE_VENTA!L21="","",PRECIOS_DE_VENTA!L21)</f>
        <v>6750</v>
      </c>
    </row>
    <row r="19" spans="1:3">
      <c r="A19" t="str">
        <f>IF(PRECIOS_DE_VENTA!J22="","",PRECIOS_DE_VENTA!J22)</f>
        <v>002106.1020</v>
      </c>
      <c r="B19" t="str">
        <f>IF(PRECIOS_DE_VENTA!K22="","",PRECIOS_DE_VENTA!K22)</f>
        <v>LISTA1</v>
      </c>
      <c r="C19">
        <f>IF(PRECIOS_DE_VENTA!L22="","",PRECIOS_DE_VENTA!L22)</f>
        <v>84240</v>
      </c>
    </row>
    <row r="20" spans="1:3">
      <c r="A20">
        <f>IF(PRECIOS_DE_VENTA!J23="","",PRECIOS_DE_VENTA!J23)</f>
        <v>2106</v>
      </c>
      <c r="B20" t="str">
        <f>IF(PRECIOS_DE_VENTA!K23="","",PRECIOS_DE_VENTA!K23)</f>
        <v>LISTA1</v>
      </c>
      <c r="C20">
        <f>IF(PRECIOS_DE_VENTA!L23="","",PRECIOS_DE_VENTA!L23)</f>
        <v>4388</v>
      </c>
    </row>
    <row r="21" spans="1:3">
      <c r="A21" t="str">
        <f>IF(PRECIOS_DE_VENTA!J24="","",PRECIOS_DE_VENTA!J24)</f>
        <v>002106.1001</v>
      </c>
      <c r="B21" t="str">
        <f>IF(PRECIOS_DE_VENTA!K24="","",PRECIOS_DE_VENTA!K24)</f>
        <v>LISTA1</v>
      </c>
      <c r="C21">
        <f>IF(PRECIOS_DE_VENTA!L24="","",PRECIOS_DE_VENTA!L24)</f>
        <v>7977</v>
      </c>
    </row>
    <row r="22" spans="1:3">
      <c r="A22" t="str">
        <f>IF(PRECIOS_DE_VENTA!J25="","",PRECIOS_DE_VENTA!J25)</f>
        <v>002107.1020</v>
      </c>
      <c r="B22" t="str">
        <f>IF(PRECIOS_DE_VENTA!K25="","",PRECIOS_DE_VENTA!K25)</f>
        <v>LISTA1</v>
      </c>
      <c r="C22">
        <f>IF(PRECIOS_DE_VENTA!L25="","",PRECIOS_DE_VENTA!L25)</f>
        <v>84240</v>
      </c>
    </row>
    <row r="23" spans="1:3">
      <c r="A23">
        <f>IF(PRECIOS_DE_VENTA!J26="","",PRECIOS_DE_VENTA!J26)</f>
        <v>2107</v>
      </c>
      <c r="B23" t="str">
        <f>IF(PRECIOS_DE_VENTA!K26="","",PRECIOS_DE_VENTA!K26)</f>
        <v>LISTA1</v>
      </c>
      <c r="C23">
        <f>IF(PRECIOS_DE_VENTA!L26="","",PRECIOS_DE_VENTA!L26)</f>
        <v>4388</v>
      </c>
    </row>
    <row r="24" spans="1:3">
      <c r="A24" t="str">
        <f>IF(PRECIOS_DE_VENTA!J27="","",PRECIOS_DE_VENTA!J27)</f>
        <v>002107.1001</v>
      </c>
      <c r="B24" t="str">
        <f>IF(PRECIOS_DE_VENTA!K27="","",PRECIOS_DE_VENTA!K27)</f>
        <v>LISTA1</v>
      </c>
      <c r="C24">
        <f>IF(PRECIOS_DE_VENTA!L27="","",PRECIOS_DE_VENTA!L27)</f>
        <v>7313</v>
      </c>
    </row>
    <row r="25" spans="1:3">
      <c r="A25" t="str">
        <f>IF(PRECIOS_DE_VENTA!J28="","",PRECIOS_DE_VENTA!J28)</f>
        <v/>
      </c>
      <c r="B25" t="str">
        <f>IF(PRECIOS_DE_VENTA!K28="","",PRECIOS_DE_VENTA!K28)</f>
        <v/>
      </c>
      <c r="C25" t="str">
        <f>IF(PRECIOS_DE_VENTA!L28="","",PRECIOS_DE_VENTA!L28)</f>
        <v/>
      </c>
    </row>
    <row r="26" spans="1:3">
      <c r="A26" t="str">
        <f>IF(PRECIOS_DE_VENTA!J29="","",PRECIOS_DE_VENTA!J29)</f>
        <v>002202.1020</v>
      </c>
      <c r="B26" t="str">
        <f>IF(PRECIOS_DE_VENTA!K29="","",PRECIOS_DE_VENTA!K29)</f>
        <v>LISTA1</v>
      </c>
      <c r="C26">
        <f>IF(PRECIOS_DE_VENTA!L29="","",PRECIOS_DE_VENTA!L29)</f>
        <v>170200</v>
      </c>
    </row>
    <row r="27" spans="1:3">
      <c r="A27" t="str">
        <f>IF(PRECIOS_DE_VENTA!J30="","",PRECIOS_DE_VENTA!J30)</f>
        <v>002202.1010</v>
      </c>
      <c r="B27" t="str">
        <f>IF(PRECIOS_DE_VENTA!K30="","",PRECIOS_DE_VENTA!K30)</f>
        <v>LISTA1</v>
      </c>
      <c r="C27">
        <f>IF(PRECIOS_DE_VENTA!L30="","",PRECIOS_DE_VENTA!L30)</f>
        <v>92067</v>
      </c>
    </row>
    <row r="28" spans="1:3">
      <c r="A28">
        <f>IF(PRECIOS_DE_VENTA!J31="","",PRECIOS_DE_VENTA!J31)</f>
        <v>2202</v>
      </c>
      <c r="B28" t="str">
        <f>IF(PRECIOS_DE_VENTA!K31="","",PRECIOS_DE_VENTA!K31)</f>
        <v>LISTA1</v>
      </c>
      <c r="C28">
        <f>IF(PRECIOS_DE_VENTA!L31="","",PRECIOS_DE_VENTA!L31)</f>
        <v>10200</v>
      </c>
    </row>
    <row r="29" spans="1:3">
      <c r="A29" t="str">
        <f>IF(PRECIOS_DE_VENTA!J32="","",PRECIOS_DE_VENTA!J32)</f>
        <v>002218.1020</v>
      </c>
      <c r="B29" t="str">
        <f>IF(PRECIOS_DE_VENTA!K32="","",PRECIOS_DE_VENTA!K32)</f>
        <v>LISTA1</v>
      </c>
      <c r="C29">
        <f>IF(PRECIOS_DE_VENTA!L32="","",PRECIOS_DE_VENTA!L32)</f>
        <v>182844</v>
      </c>
    </row>
    <row r="30" spans="1:3">
      <c r="A30" t="str">
        <f>IF(PRECIOS_DE_VENTA!J33="","",PRECIOS_DE_VENTA!J33)</f>
        <v>002218.1010</v>
      </c>
      <c r="B30" t="str">
        <f>IF(PRECIOS_DE_VENTA!K33="","",PRECIOS_DE_VENTA!K33)</f>
        <v>LISTA1</v>
      </c>
      <c r="C30">
        <f>IF(PRECIOS_DE_VENTA!L33="","",PRECIOS_DE_VENTA!L33)</f>
        <v>99041</v>
      </c>
    </row>
    <row r="31" spans="1:3">
      <c r="A31">
        <f>IF(PRECIOS_DE_VENTA!J34="","",PRECIOS_DE_VENTA!J34)</f>
        <v>2218</v>
      </c>
      <c r="B31" t="str">
        <f>IF(PRECIOS_DE_VENTA!K34="","",PRECIOS_DE_VENTA!K34)</f>
        <v>LISTA1</v>
      </c>
      <c r="C31">
        <f>IF(PRECIOS_DE_VENTA!L34="","",PRECIOS_DE_VENTA!L34)</f>
        <v>10285</v>
      </c>
    </row>
    <row r="32" spans="1:3">
      <c r="A32" t="str">
        <f>IF(PRECIOS_DE_VENTA!J35="","",PRECIOS_DE_VENTA!J35)</f>
        <v>002203.1020</v>
      </c>
      <c r="B32" t="str">
        <f>IF(PRECIOS_DE_VENTA!K35="","",PRECIOS_DE_VENTA!K35)</f>
        <v>LISTA1</v>
      </c>
      <c r="C32">
        <f>IF(PRECIOS_DE_VENTA!L35="","",PRECIOS_DE_VENTA!L35)</f>
        <v>55679</v>
      </c>
    </row>
    <row r="33" spans="1:3">
      <c r="A33" t="str">
        <f>IF(PRECIOS_DE_VENTA!J36="","",PRECIOS_DE_VENTA!J36)</f>
        <v>002203.1010</v>
      </c>
      <c r="B33" t="str">
        <f>IF(PRECIOS_DE_VENTA!K36="","",PRECIOS_DE_VENTA!K36)</f>
        <v>LISTA1</v>
      </c>
      <c r="C33">
        <f>IF(PRECIOS_DE_VENTA!L36="","",PRECIOS_DE_VENTA!L36)</f>
        <v>27838</v>
      </c>
    </row>
    <row r="34" spans="1:3">
      <c r="A34">
        <f>IF(PRECIOS_DE_VENTA!J37="","",PRECIOS_DE_VENTA!J37)</f>
        <v>2203</v>
      </c>
      <c r="B34" t="str">
        <f>IF(PRECIOS_DE_VENTA!K37="","",PRECIOS_DE_VENTA!K37)</f>
        <v>LISTA1</v>
      </c>
      <c r="C34">
        <f>IF(PRECIOS_DE_VENTA!L37="","",PRECIOS_DE_VENTA!L37)</f>
        <v>3999</v>
      </c>
    </row>
    <row r="35" spans="1:3">
      <c r="A35" t="str">
        <f>IF(PRECIOS_DE_VENTA!J38="","",PRECIOS_DE_VENTA!J38)</f>
        <v>002204.1020</v>
      </c>
      <c r="B35" t="str">
        <f>IF(PRECIOS_DE_VENTA!K38="","",PRECIOS_DE_VENTA!K38)</f>
        <v>LISTA1</v>
      </c>
      <c r="C35">
        <f>IF(PRECIOS_DE_VENTA!L38="","",PRECIOS_DE_VENTA!L38)</f>
        <v>49298</v>
      </c>
    </row>
    <row r="36" spans="1:3">
      <c r="A36" t="str">
        <f>IF(PRECIOS_DE_VENTA!J39="","",PRECIOS_DE_VENTA!J39)</f>
        <v>002204.1010</v>
      </c>
      <c r="B36" t="str">
        <f>IF(PRECIOS_DE_VENTA!K39="","",PRECIOS_DE_VENTA!K39)</f>
        <v>LISTA1</v>
      </c>
      <c r="C36">
        <f>IF(PRECIOS_DE_VENTA!L39="","",PRECIOS_DE_VENTA!L39)</f>
        <v>24840</v>
      </c>
    </row>
    <row r="37" spans="1:3">
      <c r="A37">
        <f>IF(PRECIOS_DE_VENTA!J40="","",PRECIOS_DE_VENTA!J40)</f>
        <v>2204</v>
      </c>
      <c r="B37" t="str">
        <f>IF(PRECIOS_DE_VENTA!K40="","",PRECIOS_DE_VENTA!K40)</f>
        <v>LISTA1</v>
      </c>
      <c r="C37">
        <f>IF(PRECIOS_DE_VENTA!L40="","",PRECIOS_DE_VENTA!L40)</f>
        <v>3499</v>
      </c>
    </row>
    <row r="38" spans="1:3">
      <c r="A38" t="str">
        <f>IF(PRECIOS_DE_VENTA!J41="","",PRECIOS_DE_VENTA!J41)</f>
        <v>002209.1020</v>
      </c>
      <c r="B38" t="str">
        <f>IF(PRECIOS_DE_VENTA!K41="","",PRECIOS_DE_VENTA!K41)</f>
        <v>LISTA1</v>
      </c>
      <c r="C38">
        <f>IF(PRECIOS_DE_VENTA!L41="","",PRECIOS_DE_VENTA!L41)</f>
        <v>35880</v>
      </c>
    </row>
    <row r="39" spans="1:3">
      <c r="A39" t="str">
        <f>IF(PRECIOS_DE_VENTA!J42="","",PRECIOS_DE_VENTA!J42)</f>
        <v>002209.1010</v>
      </c>
      <c r="B39" t="str">
        <f>IF(PRECIOS_DE_VENTA!K42="","",PRECIOS_DE_VENTA!K42)</f>
        <v>LISTA1</v>
      </c>
      <c r="C39">
        <f>IF(PRECIOS_DE_VENTA!L42="","",PRECIOS_DE_VENTA!L42)</f>
        <v>17940</v>
      </c>
    </row>
    <row r="40" spans="1:3">
      <c r="A40">
        <f>IF(PRECIOS_DE_VENTA!J43="","",PRECIOS_DE_VENTA!J43)</f>
        <v>2209</v>
      </c>
      <c r="B40" t="str">
        <f>IF(PRECIOS_DE_VENTA!K43="","",PRECIOS_DE_VENTA!K43)</f>
        <v>LISTA1</v>
      </c>
      <c r="C40">
        <f>IF(PRECIOS_DE_VENTA!L43="","",PRECIOS_DE_VENTA!L43)</f>
        <v>1869</v>
      </c>
    </row>
    <row r="41" spans="1:3">
      <c r="A41" t="str">
        <f>IF(PRECIOS_DE_VENTA!J44="","",PRECIOS_DE_VENTA!J44)</f>
        <v>002450.1020</v>
      </c>
      <c r="B41" t="str">
        <f>IF(PRECIOS_DE_VENTA!K44="","",PRECIOS_DE_VENTA!K44)</f>
        <v>LISTA1</v>
      </c>
      <c r="C41">
        <f>IF(PRECIOS_DE_VENTA!L44="","",PRECIOS_DE_VENTA!L44)</f>
        <v>185520</v>
      </c>
    </row>
    <row r="42" spans="1:3">
      <c r="A42" t="str">
        <f>IF(PRECIOS_DE_VENTA!J45="","",PRECIOS_DE_VENTA!J45)</f>
        <v>002450.1010</v>
      </c>
      <c r="B42" t="str">
        <f>IF(PRECIOS_DE_VENTA!K45="","",PRECIOS_DE_VENTA!K45)</f>
        <v>LISTA1</v>
      </c>
      <c r="C42">
        <f>IF(PRECIOS_DE_VENTA!L45="","",PRECIOS_DE_VENTA!L45)</f>
        <v>100490</v>
      </c>
    </row>
    <row r="43" spans="1:3">
      <c r="A43">
        <f>IF(PRECIOS_DE_VENTA!J46="","",PRECIOS_DE_VENTA!J46)</f>
        <v>2450</v>
      </c>
      <c r="B43" t="str">
        <f>IF(PRECIOS_DE_VENTA!K46="","",PRECIOS_DE_VENTA!K46)</f>
        <v>LISTA1</v>
      </c>
      <c r="C43">
        <f>IF(PRECIOS_DE_VENTA!L46="","",PRECIOS_DE_VENTA!L46)</f>
        <v>10436</v>
      </c>
    </row>
    <row r="44" spans="1:3">
      <c r="A44" t="str">
        <f>IF(PRECIOS_DE_VENTA!J47="","",PRECIOS_DE_VENTA!J47)</f>
        <v>002236.1020</v>
      </c>
      <c r="B44" t="str">
        <f>IF(PRECIOS_DE_VENTA!K47="","",PRECIOS_DE_VENTA!K47)</f>
        <v>LISTA1</v>
      </c>
      <c r="C44">
        <f>IF(PRECIOS_DE_VENTA!L47="","",PRECIOS_DE_VENTA!L47)</f>
        <v>31288</v>
      </c>
    </row>
    <row r="45" spans="1:3">
      <c r="A45" t="str">
        <f>IF(PRECIOS_DE_VENTA!J48="","",PRECIOS_DE_VENTA!J48)</f>
        <v/>
      </c>
      <c r="B45" t="str">
        <f>IF(PRECIOS_DE_VENTA!K48="","",PRECIOS_DE_VENTA!K48)</f>
        <v/>
      </c>
      <c r="C45" t="str">
        <f>IF(PRECIOS_DE_VENTA!L48="","",PRECIOS_DE_VENTA!L48)</f>
        <v/>
      </c>
    </row>
    <row r="46" spans="1:3">
      <c r="A46">
        <f>IF(PRECIOS_DE_VENTA!J49="","",PRECIOS_DE_VENTA!J49)</f>
        <v>2301</v>
      </c>
      <c r="B46" t="str">
        <f>IF(PRECIOS_DE_VENTA!K49="","",PRECIOS_DE_VENTA!K49)</f>
        <v>LISTA1</v>
      </c>
      <c r="C46">
        <f>IF(PRECIOS_DE_VENTA!L49="","",PRECIOS_DE_VENTA!L49)</f>
        <v>5999</v>
      </c>
    </row>
    <row r="47" spans="1:3">
      <c r="A47">
        <f>IF(PRECIOS_DE_VENTA!J50="","",PRECIOS_DE_VENTA!J50)</f>
        <v>2371</v>
      </c>
      <c r="B47" t="str">
        <f>IF(PRECIOS_DE_VENTA!K50="","",PRECIOS_DE_VENTA!K50)</f>
        <v>LISTA1</v>
      </c>
      <c r="C47">
        <f>IF(PRECIOS_DE_VENTA!L50="","",PRECIOS_DE_VENTA!L50)</f>
        <v>8840</v>
      </c>
    </row>
    <row r="48" spans="1:3">
      <c r="A48">
        <f>IF(PRECIOS_DE_VENTA!J51="","",PRECIOS_DE_VENTA!J51)</f>
        <v>2311</v>
      </c>
      <c r="B48" t="str">
        <f>IF(PRECIOS_DE_VENTA!K51="","",PRECIOS_DE_VENTA!K51)</f>
        <v>LISTA1</v>
      </c>
      <c r="C48">
        <f>IF(PRECIOS_DE_VENTA!L51="","",PRECIOS_DE_VENTA!L51)</f>
        <v>9000</v>
      </c>
    </row>
    <row r="49" spans="1:3">
      <c r="A49">
        <f>IF(PRECIOS_DE_VENTA!J52="","",PRECIOS_DE_VENTA!J52)</f>
        <v>2312</v>
      </c>
      <c r="B49" t="str">
        <f>IF(PRECIOS_DE_VENTA!K52="","",PRECIOS_DE_VENTA!K52)</f>
        <v>LISTA1</v>
      </c>
      <c r="C49">
        <f>IF(PRECIOS_DE_VENTA!L52="","",PRECIOS_DE_VENTA!L52)</f>
        <v>9500</v>
      </c>
    </row>
    <row r="50" spans="1:3">
      <c r="A50">
        <f>IF(PRECIOS_DE_VENTA!J53="","",PRECIOS_DE_VENTA!J53)</f>
        <v>2444</v>
      </c>
      <c r="B50" t="str">
        <f>IF(PRECIOS_DE_VENTA!K53="","",PRECIOS_DE_VENTA!K53)</f>
        <v>LISTA1</v>
      </c>
      <c r="C50">
        <f>IF(PRECIOS_DE_VENTA!L53="","",PRECIOS_DE_VENTA!L53)</f>
        <v>19404</v>
      </c>
    </row>
    <row r="51" spans="1:3">
      <c r="A51">
        <f>IF(PRECIOS_DE_VENTA!J54="","",PRECIOS_DE_VENTA!J54)</f>
        <v>2446</v>
      </c>
      <c r="B51" t="str">
        <f>IF(PRECIOS_DE_VENTA!K54="","",PRECIOS_DE_VENTA!K54)</f>
        <v>LISTA1</v>
      </c>
      <c r="C51">
        <f>IF(PRECIOS_DE_VENTA!L54="","",PRECIOS_DE_VENTA!L54)</f>
        <v>19404</v>
      </c>
    </row>
    <row r="52" spans="1:3">
      <c r="A52">
        <f>IF(PRECIOS_DE_VENTA!J55="","",PRECIOS_DE_VENTA!J55)</f>
        <v>2445</v>
      </c>
      <c r="B52" t="str">
        <f>IF(PRECIOS_DE_VENTA!K55="","",PRECIOS_DE_VENTA!K55)</f>
        <v>LISTA1</v>
      </c>
      <c r="C52">
        <f>IF(PRECIOS_DE_VENTA!L55="","",PRECIOS_DE_VENTA!L55)</f>
        <v>19850</v>
      </c>
    </row>
    <row r="53" spans="1:3">
      <c r="A53">
        <f>IF(PRECIOS_DE_VENTA!J56="","",PRECIOS_DE_VENTA!J56)</f>
        <v>2442</v>
      </c>
      <c r="B53" t="str">
        <f>IF(PRECIOS_DE_VENTA!K56="","",PRECIOS_DE_VENTA!K56)</f>
        <v>LISTA1</v>
      </c>
      <c r="C53">
        <f>IF(PRECIOS_DE_VENTA!L56="","",PRECIOS_DE_VENTA!L56)</f>
        <v>19170</v>
      </c>
    </row>
    <row r="54" spans="1:3">
      <c r="A54" t="str">
        <f>IF(PRECIOS_DE_VENTA!J57="","",PRECIOS_DE_VENTA!J57)</f>
        <v>002451.1001</v>
      </c>
      <c r="B54" t="str">
        <f>IF(PRECIOS_DE_VENTA!K57="","",PRECIOS_DE_VENTA!K57)</f>
        <v>LISTA1</v>
      </c>
      <c r="C54">
        <f>IF(PRECIOS_DE_VENTA!L57="","",PRECIOS_DE_VENTA!L57)</f>
        <v>16625</v>
      </c>
    </row>
    <row r="55" spans="1:3">
      <c r="A55" t="str">
        <f>IF(PRECIOS_DE_VENTA!J58="","",PRECIOS_DE_VENTA!J58)</f>
        <v>002460.1001</v>
      </c>
      <c r="B55" t="str">
        <f>IF(PRECIOS_DE_VENTA!K58="","",PRECIOS_DE_VENTA!K58)</f>
        <v>LISTA1</v>
      </c>
      <c r="C55">
        <f>IF(PRECIOS_DE_VENTA!L58="","",PRECIOS_DE_VENTA!L58)</f>
        <v>11250</v>
      </c>
    </row>
    <row r="56" spans="1:3">
      <c r="A56">
        <f>IF(PRECIOS_DE_VENTA!J59="","",PRECIOS_DE_VENTA!J59)</f>
        <v>2370</v>
      </c>
      <c r="B56" t="str">
        <f>IF(PRECIOS_DE_VENTA!K59="","",PRECIOS_DE_VENTA!K59)</f>
        <v>LISTA1</v>
      </c>
      <c r="C56">
        <f>IF(PRECIOS_DE_VENTA!L59="","",PRECIOS_DE_VENTA!L59)</f>
        <v>13786</v>
      </c>
    </row>
    <row r="57" spans="1:3">
      <c r="A57" t="str">
        <f>IF(PRECIOS_DE_VENTA!J60="","",PRECIOS_DE_VENTA!J60)</f>
        <v>002384.1001</v>
      </c>
      <c r="B57" t="str">
        <f>IF(PRECIOS_DE_VENTA!K60="","",PRECIOS_DE_VENTA!K60)</f>
        <v>LISTA1</v>
      </c>
      <c r="C57">
        <f>IF(PRECIOS_DE_VENTA!L60="","",PRECIOS_DE_VENTA!L60)</f>
        <v>5125</v>
      </c>
    </row>
    <row r="58" spans="1:3">
      <c r="A58" t="str">
        <f>IF(PRECIOS_DE_VENTA!J61="","",PRECIOS_DE_VENTA!J61)</f>
        <v/>
      </c>
      <c r="B58" t="str">
        <f>IF(PRECIOS_DE_VENTA!K61="","",PRECIOS_DE_VENTA!K61)</f>
        <v/>
      </c>
      <c r="C58" t="str">
        <f>IF(PRECIOS_DE_VENTA!L61="","",PRECIOS_DE_VENTA!L61)</f>
        <v/>
      </c>
    </row>
    <row r="59" spans="1:3">
      <c r="A59">
        <f>IF(PRECIOS_DE_VENTA!J62="","",PRECIOS_DE_VENTA!J62)</f>
        <v>2304</v>
      </c>
      <c r="B59" t="str">
        <f>IF(PRECIOS_DE_VENTA!K62="","",PRECIOS_DE_VENTA!K62)</f>
        <v>LISTA1</v>
      </c>
      <c r="C59">
        <f>IF(PRECIOS_DE_VENTA!L62="","",PRECIOS_DE_VENTA!L62)</f>
        <v>10940</v>
      </c>
    </row>
    <row r="60" spans="1:3">
      <c r="A60" t="str">
        <f>IF(PRECIOS_DE_VENTA!J63="","",PRECIOS_DE_VENTA!J63)</f>
        <v>002324.1020</v>
      </c>
      <c r="B60" t="str">
        <f>IF(PRECIOS_DE_VENTA!K63="","",PRECIOS_DE_VENTA!K63)</f>
        <v>LISTA1</v>
      </c>
      <c r="C60">
        <f>IF(PRECIOS_DE_VENTA!L63="","",PRECIOS_DE_VENTA!L63)</f>
        <v>182644</v>
      </c>
    </row>
    <row r="61" spans="1:3">
      <c r="A61">
        <f>IF(PRECIOS_DE_VENTA!J64="","",PRECIOS_DE_VENTA!J64)</f>
        <v>2324</v>
      </c>
      <c r="B61" t="str">
        <f>IF(PRECIOS_DE_VENTA!K64="","",PRECIOS_DE_VENTA!K64)</f>
        <v>LISTA1</v>
      </c>
      <c r="C61">
        <f>IF(PRECIOS_DE_VENTA!L64="","",PRECIOS_DE_VENTA!L64)</f>
        <v>9497</v>
      </c>
    </row>
    <row r="62" spans="1:3">
      <c r="A62" t="str">
        <f>IF(PRECIOS_DE_VENTA!J65="","",PRECIOS_DE_VENTA!J65)</f>
        <v>002326.1020</v>
      </c>
      <c r="B62" t="str">
        <f>IF(PRECIOS_DE_VENTA!K65="","",PRECIOS_DE_VENTA!K65)</f>
        <v>LISTA1</v>
      </c>
      <c r="C62">
        <f>IF(PRECIOS_DE_VENTA!L65="","",PRECIOS_DE_VENTA!L65)</f>
        <v>182644</v>
      </c>
    </row>
    <row r="63" spans="1:3">
      <c r="A63">
        <f>IF(PRECIOS_DE_VENTA!J66="","",PRECIOS_DE_VENTA!J66)</f>
        <v>2326</v>
      </c>
      <c r="B63" t="str">
        <f>IF(PRECIOS_DE_VENTA!K66="","",PRECIOS_DE_VENTA!K66)</f>
        <v>LISTA1</v>
      </c>
      <c r="C63">
        <f>IF(PRECIOS_DE_VENTA!L66="","",PRECIOS_DE_VENTA!L66)</f>
        <v>9999</v>
      </c>
    </row>
    <row r="64" spans="1:3">
      <c r="A64" t="str">
        <f>IF(PRECIOS_DE_VENTA!J67="","",PRECIOS_DE_VENTA!J67)</f>
        <v/>
      </c>
      <c r="B64" t="str">
        <f>IF(PRECIOS_DE_VENTA!K67="","",PRECIOS_DE_VENTA!K67)</f>
        <v/>
      </c>
      <c r="C64" t="str">
        <f>IF(PRECIOS_DE_VENTA!L67="","",PRECIOS_DE_VENTA!L67)</f>
        <v/>
      </c>
    </row>
    <row r="65" spans="1:3">
      <c r="A65">
        <f>IF(PRECIOS_DE_VENTA!J68="","",PRECIOS_DE_VENTA!J68)</f>
        <v>2546</v>
      </c>
      <c r="B65" t="str">
        <f>IF(PRECIOS_DE_VENTA!K68="","",PRECIOS_DE_VENTA!K68)</f>
        <v>LISTA1</v>
      </c>
      <c r="C65">
        <f>IF(PRECIOS_DE_VENTA!L68="","",PRECIOS_DE_VENTA!L68)</f>
        <v>0</v>
      </c>
    </row>
    <row r="66" spans="1:3">
      <c r="A66" t="str">
        <f>IF(PRECIOS_DE_VENTA!J69="","",PRECIOS_DE_VENTA!J69)</f>
        <v/>
      </c>
      <c r="B66" t="str">
        <f>IF(PRECIOS_DE_VENTA!K69="","",PRECIOS_DE_VENTA!K69)</f>
        <v/>
      </c>
      <c r="C66" t="str">
        <f>IF(PRECIOS_DE_VENTA!L69="","",PRECIOS_DE_VENTA!L69)</f>
        <v/>
      </c>
    </row>
    <row r="67" spans="1:3">
      <c r="A67">
        <f>IF(PRECIOS_DE_VENTA!J70="","",PRECIOS_DE_VENTA!J70)</f>
        <v>2459</v>
      </c>
      <c r="B67" t="str">
        <f>IF(PRECIOS_DE_VENTA!K70="","",PRECIOS_DE_VENTA!K70)</f>
        <v>LISTA1</v>
      </c>
      <c r="C67">
        <f>IF(PRECIOS_DE_VENTA!L70="","",PRECIOS_DE_VENTA!L70)</f>
        <v>14604</v>
      </c>
    </row>
    <row r="68" spans="1:3">
      <c r="A68" t="str">
        <f>IF(PRECIOS_DE_VENTA!J71="","",PRECIOS_DE_VENTA!J71)</f>
        <v/>
      </c>
      <c r="B68" t="str">
        <f>IF(PRECIOS_DE_VENTA!K71="","",PRECIOS_DE_VENTA!K71)</f>
        <v/>
      </c>
      <c r="C68" t="str">
        <f>IF(PRECIOS_DE_VENTA!L71="","",PRECIOS_DE_VENTA!L71)</f>
        <v/>
      </c>
    </row>
    <row r="69" spans="1:3">
      <c r="A69" t="str">
        <f>IF(PRECIOS_DE_VENTA!J72="","",PRECIOS_DE_VENTA!J72)</f>
        <v>002855.1001</v>
      </c>
      <c r="B69" t="str">
        <f>IF(PRECIOS_DE_VENTA!K72="","",PRECIOS_DE_VENTA!K72)</f>
        <v>LISTA1</v>
      </c>
      <c r="C69">
        <f>IF(PRECIOS_DE_VENTA!L72="","",PRECIOS_DE_VENTA!L72)</f>
        <v>2145</v>
      </c>
    </row>
    <row r="70" spans="1:3">
      <c r="A70" t="str">
        <f>IF(PRECIOS_DE_VENTA!J73="","",PRECIOS_DE_VENTA!J73)</f>
        <v>002855.2012</v>
      </c>
      <c r="B70" t="str">
        <f>IF(PRECIOS_DE_VENTA!K73="","",PRECIOS_DE_VENTA!K73)</f>
        <v>LISTA1</v>
      </c>
      <c r="C70">
        <f>IF(PRECIOS_DE_VENTA!L73="","",PRECIOS_DE_VENTA!L73)</f>
        <v>21686</v>
      </c>
    </row>
    <row r="71" spans="1:3">
      <c r="A71" t="str">
        <f>IF(PRECIOS_DE_VENTA!J74="","",PRECIOS_DE_VENTA!J74)</f>
        <v>002859.1001</v>
      </c>
      <c r="B71" t="str">
        <f>IF(PRECIOS_DE_VENTA!K74="","",PRECIOS_DE_VENTA!K74)</f>
        <v>LISTA1</v>
      </c>
      <c r="C71">
        <f>IF(PRECIOS_DE_VENTA!L74="","",PRECIOS_DE_VENTA!L74)</f>
        <v>2145</v>
      </c>
    </row>
    <row r="72" spans="1:3">
      <c r="A72" t="str">
        <f>IF(PRECIOS_DE_VENTA!J75="","",PRECIOS_DE_VENTA!J75)</f>
        <v>002859.2012</v>
      </c>
      <c r="B72" t="str">
        <f>IF(PRECIOS_DE_VENTA!K75="","",PRECIOS_DE_VENTA!K75)</f>
        <v>LISTA1</v>
      </c>
      <c r="C72">
        <f>IF(PRECIOS_DE_VENTA!L75="","",PRECIOS_DE_VENTA!L75)</f>
        <v>21686</v>
      </c>
    </row>
    <row r="73" spans="1:3">
      <c r="A73" t="str">
        <f>IF(PRECIOS_DE_VENTA!J76="","",PRECIOS_DE_VENTA!J76)</f>
        <v>002886.1001</v>
      </c>
      <c r="B73" t="str">
        <f>IF(PRECIOS_DE_VENTA!K76="","",PRECIOS_DE_VENTA!K76)</f>
        <v>LISTA1</v>
      </c>
      <c r="C73">
        <f>IF(PRECIOS_DE_VENTA!L76="","",PRECIOS_DE_VENTA!L76)</f>
        <v>2275</v>
      </c>
    </row>
    <row r="74" spans="1:3">
      <c r="A74" t="str">
        <f>IF(PRECIOS_DE_VENTA!J77="","",PRECIOS_DE_VENTA!J77)</f>
        <v>002887.1001</v>
      </c>
      <c r="B74" t="str">
        <f>IF(PRECIOS_DE_VENTA!K77="","",PRECIOS_DE_VENTA!K77)</f>
        <v>LISTA1</v>
      </c>
      <c r="C74">
        <f>IF(PRECIOS_DE_VENTA!L77="","",PRECIOS_DE_VENTA!L77)</f>
        <v>4100</v>
      </c>
    </row>
    <row r="75" spans="1:3">
      <c r="A75" t="str">
        <f>IF(PRECIOS_DE_VENTA!J78="","",PRECIOS_DE_VENTA!J78)</f>
        <v>002884.1001</v>
      </c>
      <c r="B75" t="str">
        <f>IF(PRECIOS_DE_VENTA!K78="","",PRECIOS_DE_VENTA!K78)</f>
        <v>LISTA1</v>
      </c>
      <c r="C75">
        <f>IF(PRECIOS_DE_VENTA!L78="","",PRECIOS_DE_VENTA!L78)</f>
        <v>1463</v>
      </c>
    </row>
    <row r="76" spans="1:3">
      <c r="A76" t="str">
        <f>IF(PRECIOS_DE_VENTA!J79="","",PRECIOS_DE_VENTA!J79)</f>
        <v>002735.1001</v>
      </c>
      <c r="B76" t="str">
        <f>IF(PRECIOS_DE_VENTA!K79="","",PRECIOS_DE_VENTA!K79)</f>
        <v>LISTA1</v>
      </c>
      <c r="C76">
        <f>IF(PRECIOS_DE_VENTA!L79="","",PRECIOS_DE_VENTA!L79)</f>
        <v>4100</v>
      </c>
    </row>
    <row r="77" spans="1:3">
      <c r="A77" t="str">
        <f>IF(PRECIOS_DE_VENTA!J80="","",PRECIOS_DE_VENTA!J80)</f>
        <v>002644.1001</v>
      </c>
      <c r="B77" t="str">
        <f>IF(PRECIOS_DE_VENTA!K80="","",PRECIOS_DE_VENTA!K80)</f>
        <v>LISTA1</v>
      </c>
      <c r="C77">
        <f>IF(PRECIOS_DE_VENTA!L80="","",PRECIOS_DE_VENTA!L80)</f>
        <v>2300</v>
      </c>
    </row>
    <row r="78" spans="1:3">
      <c r="A78" t="str">
        <f>IF(PRECIOS_DE_VENTA!J81="","",PRECIOS_DE_VENTA!J81)</f>
        <v/>
      </c>
      <c r="B78" t="str">
        <f>IF(PRECIOS_DE_VENTA!K81="","",PRECIOS_DE_VENTA!K81)</f>
        <v/>
      </c>
      <c r="C78" t="str">
        <f>IF(PRECIOS_DE_VENTA!L81="","",PRECIOS_DE_VENTA!L81)</f>
        <v/>
      </c>
    </row>
    <row r="79" spans="1:3">
      <c r="A79" t="str">
        <f>IF(PRECIOS_DE_VENTA!J82="","",PRECIOS_DE_VENTA!J82)</f>
        <v>004710.1001</v>
      </c>
      <c r="B79" t="str">
        <f>IF(PRECIOS_DE_VENTA!K82="","",PRECIOS_DE_VENTA!K82)</f>
        <v>LISTA1</v>
      </c>
      <c r="C79">
        <f>IF(PRECIOS_DE_VENTA!L82="","",PRECIOS_DE_VENTA!L82)</f>
        <v>2640</v>
      </c>
    </row>
    <row r="80" spans="1:3">
      <c r="A80" t="str">
        <f>IF(PRECIOS_DE_VENTA!J83="","",PRECIOS_DE_VENTA!J83)</f>
        <v>004711.1001</v>
      </c>
      <c r="B80" t="str">
        <f>IF(PRECIOS_DE_VENTA!K83="","",PRECIOS_DE_VENTA!K83)</f>
        <v>LISTA1</v>
      </c>
      <c r="C80">
        <f>IF(PRECIOS_DE_VENTA!L83="","",PRECIOS_DE_VENTA!L83)</f>
        <v>5109</v>
      </c>
    </row>
    <row r="81" spans="1:3">
      <c r="A81" t="str">
        <f>IF(PRECIOS_DE_VENTA!J84="","",PRECIOS_DE_VENTA!J84)</f>
        <v>004610.1001</v>
      </c>
      <c r="B81" t="str">
        <f>IF(PRECIOS_DE_VENTA!K84="","",PRECIOS_DE_VENTA!K84)</f>
        <v>LISTA1</v>
      </c>
      <c r="C81">
        <f>IF(PRECIOS_DE_VENTA!L84="","",PRECIOS_DE_VENTA!L84)</f>
        <v>3250</v>
      </c>
    </row>
    <row r="82" spans="1:3">
      <c r="A82" t="str">
        <f>IF(PRECIOS_DE_VENTA!J85="","",PRECIOS_DE_VENTA!J85)</f>
        <v>004614.1001</v>
      </c>
      <c r="B82" t="str">
        <f>IF(PRECIOS_DE_VENTA!K85="","",PRECIOS_DE_VENTA!K85)</f>
        <v>LISTA1</v>
      </c>
      <c r="C82">
        <f>IF(PRECIOS_DE_VENTA!L85="","",PRECIOS_DE_VENTA!L85)</f>
        <v>4787</v>
      </c>
    </row>
    <row r="83" spans="1:3">
      <c r="A83" t="str">
        <f>IF(PRECIOS_DE_VENTA!J86="","",PRECIOS_DE_VENTA!J86)</f>
        <v>004712.1001</v>
      </c>
      <c r="B83" t="str">
        <f>IF(PRECIOS_DE_VENTA!K86="","",PRECIOS_DE_VENTA!K86)</f>
        <v>LISTA1</v>
      </c>
      <c r="C83">
        <f>IF(PRECIOS_DE_VENTA!L86="","",PRECIOS_DE_VENTA!L86)</f>
        <v>1643</v>
      </c>
    </row>
    <row r="84" spans="1:3">
      <c r="A84" t="str">
        <f>IF(PRECIOS_DE_VENTA!J87="","",PRECIOS_DE_VENTA!J87)</f>
        <v>004612.1001</v>
      </c>
      <c r="B84" t="str">
        <f>IF(PRECIOS_DE_VENTA!K87="","",PRECIOS_DE_VENTA!K87)</f>
        <v>LISTA1</v>
      </c>
      <c r="C84">
        <f>IF(PRECIOS_DE_VENTA!L87="","",PRECIOS_DE_VENTA!L87)</f>
        <v>5031</v>
      </c>
    </row>
    <row r="85" spans="1:3">
      <c r="A85" t="str">
        <f>IF(PRECIOS_DE_VENTA!J88="","",PRECIOS_DE_VENTA!J88)</f>
        <v>004615.1001</v>
      </c>
      <c r="B85" t="str">
        <f>IF(PRECIOS_DE_VENTA!K88="","",PRECIOS_DE_VENTA!K88)</f>
        <v>LISTA1</v>
      </c>
      <c r="C85">
        <f>IF(PRECIOS_DE_VENTA!L88="","",PRECIOS_DE_VENTA!L88)</f>
        <v>4500</v>
      </c>
    </row>
    <row r="86" spans="1:3">
      <c r="A86" t="str">
        <f>IF(PRECIOS_DE_VENTA!J89="","",PRECIOS_DE_VENTA!J89)</f>
        <v>003071.1001</v>
      </c>
      <c r="B86" t="str">
        <f>IF(PRECIOS_DE_VENTA!K89="","",PRECIOS_DE_VENTA!K89)</f>
        <v>LISTA1</v>
      </c>
      <c r="C86">
        <f>IF(PRECIOS_DE_VENTA!L89="","",PRECIOS_DE_VENTA!L89)</f>
        <v>2596</v>
      </c>
    </row>
    <row r="87" spans="1:3">
      <c r="A87" t="str">
        <f>IF(PRECIOS_DE_VENTA!J90="","",PRECIOS_DE_VENTA!J90)</f>
        <v>004274.1001</v>
      </c>
      <c r="B87" t="str">
        <f>IF(PRECIOS_DE_VENTA!K90="","",PRECIOS_DE_VENTA!K90)</f>
        <v>LISTA1</v>
      </c>
      <c r="C87">
        <f>IF(PRECIOS_DE_VENTA!L90="","",PRECIOS_DE_VENTA!L90)</f>
        <v>2596</v>
      </c>
    </row>
    <row r="88" spans="1:3">
      <c r="A88" t="str">
        <f>IF(PRECIOS_DE_VENTA!J91="","",PRECIOS_DE_VENTA!J91)</f>
        <v>004275.1001</v>
      </c>
      <c r="B88" t="str">
        <f>IF(PRECIOS_DE_VENTA!K91="","",PRECIOS_DE_VENTA!K91)</f>
        <v>LISTA1</v>
      </c>
      <c r="C88">
        <f>IF(PRECIOS_DE_VENTA!L91="","",PRECIOS_DE_VENTA!L91)</f>
        <v>2596</v>
      </c>
    </row>
    <row r="89" spans="1:3">
      <c r="A89" t="str">
        <f>IF(PRECIOS_DE_VENTA!J92="","",PRECIOS_DE_VENTA!J92)</f>
        <v>004276.1001</v>
      </c>
      <c r="B89" t="str">
        <f>IF(PRECIOS_DE_VENTA!K92="","",PRECIOS_DE_VENTA!K92)</f>
        <v>LISTA1</v>
      </c>
      <c r="C89">
        <f>IF(PRECIOS_DE_VENTA!L92="","",PRECIOS_DE_VENTA!L92)</f>
        <v>2596</v>
      </c>
    </row>
    <row r="90" spans="1:3">
      <c r="A90" t="str">
        <f>IF(PRECIOS_DE_VENTA!J93="","",PRECIOS_DE_VENTA!J93)</f>
        <v>004277.1001</v>
      </c>
      <c r="B90" t="str">
        <f>IF(PRECIOS_DE_VENTA!K93="","",PRECIOS_DE_VENTA!K93)</f>
        <v>LISTA1</v>
      </c>
      <c r="C90">
        <f>IF(PRECIOS_DE_VENTA!L93="","",PRECIOS_DE_VENTA!L93)</f>
        <v>2596</v>
      </c>
    </row>
    <row r="91" spans="1:3">
      <c r="A91" t="str">
        <f>IF(PRECIOS_DE_VENTA!J94="","",PRECIOS_DE_VENTA!J94)</f>
        <v>004708.1001</v>
      </c>
      <c r="B91" t="str">
        <f>IF(PRECIOS_DE_VENTA!K94="","",PRECIOS_DE_VENTA!K94)</f>
        <v>LISTA1</v>
      </c>
      <c r="C91">
        <f>IF(PRECIOS_DE_VENTA!L94="","",PRECIOS_DE_VENTA!L94)</f>
        <v>3670</v>
      </c>
    </row>
    <row r="92" spans="1:3">
      <c r="A92" t="str">
        <f>IF(PRECIOS_DE_VENTA!J95="","",PRECIOS_DE_VENTA!J95)</f>
        <v>004278.1001</v>
      </c>
      <c r="B92" t="str">
        <f>IF(PRECIOS_DE_VENTA!K95="","",PRECIOS_DE_VENTA!K95)</f>
        <v>LISTA1</v>
      </c>
      <c r="C92">
        <f>IF(PRECIOS_DE_VENTA!L95="","",PRECIOS_DE_VENTA!L95)</f>
        <v>3670</v>
      </c>
    </row>
    <row r="93" spans="1:3">
      <c r="A93" t="str">
        <f>IF(PRECIOS_DE_VENTA!J96="","",PRECIOS_DE_VENTA!J96)</f>
        <v>004279.1054</v>
      </c>
      <c r="B93" t="str">
        <f>IF(PRECIOS_DE_VENTA!K96="","",PRECIOS_DE_VENTA!K96)</f>
        <v>LISTA1</v>
      </c>
      <c r="C93">
        <f>IF(PRECIOS_DE_VENTA!L96="","",PRECIOS_DE_VENTA!L96)</f>
        <v>2256</v>
      </c>
    </row>
    <row r="94" spans="1:3">
      <c r="A94" t="str">
        <f>IF(PRECIOS_DE_VENTA!J97="","",PRECIOS_DE_VENTA!J97)</f>
        <v>004735.2012</v>
      </c>
      <c r="B94" t="str">
        <f>IF(PRECIOS_DE_VENTA!K97="","",PRECIOS_DE_VENTA!K97)</f>
        <v>LISTA1</v>
      </c>
      <c r="C94">
        <f>IF(PRECIOS_DE_VENTA!L97="","",PRECIOS_DE_VENTA!L97)</f>
        <v>28371</v>
      </c>
    </row>
    <row r="95" spans="1:3">
      <c r="A95" t="str">
        <f>IF(PRECIOS_DE_VENTA!J98="","",PRECIOS_DE_VENTA!J98)</f>
        <v>004735.1001</v>
      </c>
      <c r="B95" t="str">
        <f>IF(PRECIOS_DE_VENTA!K98="","",PRECIOS_DE_VENTA!K98)</f>
        <v>LISTA1</v>
      </c>
      <c r="C95">
        <f>IF(PRECIOS_DE_VENTA!L98="","",PRECIOS_DE_VENTA!L98)</f>
        <v>1696</v>
      </c>
    </row>
    <row r="96" spans="1:3">
      <c r="A96" t="str">
        <f>IF(PRECIOS_DE_VENTA!J99="","",PRECIOS_DE_VENTA!J99)</f>
        <v>004736.2012</v>
      </c>
      <c r="B96" t="str">
        <f>IF(PRECIOS_DE_VENTA!K99="","",PRECIOS_DE_VENTA!K99)</f>
        <v>LISTA1</v>
      </c>
      <c r="C96">
        <f>IF(PRECIOS_DE_VENTA!L99="","",PRECIOS_DE_VENTA!L99)</f>
        <v>28376</v>
      </c>
    </row>
    <row r="97" spans="1:3">
      <c r="A97" t="str">
        <f>IF(PRECIOS_DE_VENTA!J100="","",PRECIOS_DE_VENTA!J100)</f>
        <v>004736.1001</v>
      </c>
      <c r="B97" t="str">
        <f>IF(PRECIOS_DE_VENTA!K100="","",PRECIOS_DE_VENTA!K100)</f>
        <v>LISTA1</v>
      </c>
      <c r="C97">
        <f>IF(PRECIOS_DE_VENTA!L100="","",PRECIOS_DE_VENTA!L100)</f>
        <v>1696</v>
      </c>
    </row>
    <row r="98" spans="1:3">
      <c r="A98" t="str">
        <f>IF(PRECIOS_DE_VENTA!J101="","",PRECIOS_DE_VENTA!J101)</f>
        <v>004738.1001</v>
      </c>
      <c r="B98" t="str">
        <f>IF(PRECIOS_DE_VENTA!K101="","",PRECIOS_DE_VENTA!K101)</f>
        <v>LISTA1</v>
      </c>
      <c r="C98">
        <f>IF(PRECIOS_DE_VENTA!L101="","",PRECIOS_DE_VENTA!L101)</f>
        <v>1169</v>
      </c>
    </row>
    <row r="99" spans="1:3">
      <c r="A99" t="str">
        <f>IF(PRECIOS_DE_VENTA!J102="","",PRECIOS_DE_VENTA!J102)</f>
        <v>004737.1001</v>
      </c>
      <c r="B99" t="str">
        <f>IF(PRECIOS_DE_VENTA!K102="","",PRECIOS_DE_VENTA!K102)</f>
        <v>LISTA1</v>
      </c>
      <c r="C99">
        <f>IF(PRECIOS_DE_VENTA!L102="","",PRECIOS_DE_VENTA!L102)</f>
        <v>4146</v>
      </c>
    </row>
    <row r="100" spans="1:3">
      <c r="A100" t="str">
        <f>IF(PRECIOS_DE_VENTA!J103="","",PRECIOS_DE_VENTA!J103)</f>
        <v>004613.1001</v>
      </c>
      <c r="B100" t="str">
        <f>IF(PRECIOS_DE_VENTA!K103="","",PRECIOS_DE_VENTA!K103)</f>
        <v>LISTA1</v>
      </c>
      <c r="C100">
        <f>IF(PRECIOS_DE_VENTA!L103="","",PRECIOS_DE_VENTA!L103)</f>
        <v>3562</v>
      </c>
    </row>
    <row r="101" spans="1:3">
      <c r="A101" t="str">
        <f>IF(PRECIOS_DE_VENTA!J104="","",PRECIOS_DE_VENTA!J104)</f>
        <v>004741.1001</v>
      </c>
      <c r="B101" t="str">
        <f>IF(PRECIOS_DE_VENTA!K104="","",PRECIOS_DE_VENTA!K104)</f>
        <v>LISTA1</v>
      </c>
      <c r="C101">
        <f>IF(PRECIOS_DE_VENTA!L104="","",PRECIOS_DE_VENTA!L104)</f>
        <v>3562</v>
      </c>
    </row>
    <row r="102" spans="1:3">
      <c r="A102" t="str">
        <f>IF(PRECIOS_DE_VENTA!J105="","",PRECIOS_DE_VENTA!J105)</f>
        <v/>
      </c>
      <c r="B102" t="str">
        <f>IF(PRECIOS_DE_VENTA!K105="","",PRECIOS_DE_VENTA!K105)</f>
        <v/>
      </c>
      <c r="C102" t="str">
        <f>IF(PRECIOS_DE_VENTA!L105="","",PRECIOS_DE_VENTA!L105)</f>
        <v/>
      </c>
    </row>
    <row r="103" spans="1:3">
      <c r="A103" t="str">
        <f>IF(PRECIOS_DE_VENTA!J106="","",PRECIOS_DE_VENTA!J106)</f>
        <v>002798.1001</v>
      </c>
      <c r="B103" t="str">
        <f>IF(PRECIOS_DE_VENTA!K106="","",PRECIOS_DE_VENTA!K106)</f>
        <v>LISTA1</v>
      </c>
      <c r="C103">
        <f>IF(PRECIOS_DE_VENTA!L106="","",PRECIOS_DE_VENTA!L106)</f>
        <v>2850</v>
      </c>
    </row>
    <row r="104" spans="1:3">
      <c r="A104" t="str">
        <f>IF(PRECIOS_DE_VENTA!J107="","",PRECIOS_DE_VENTA!J107)</f>
        <v>002799.1001</v>
      </c>
      <c r="B104" t="str">
        <f>IF(PRECIOS_DE_VENTA!K107="","",PRECIOS_DE_VENTA!K107)</f>
        <v>LISTA1</v>
      </c>
      <c r="C104">
        <f>IF(PRECIOS_DE_VENTA!L107="","",PRECIOS_DE_VENTA!L107)</f>
        <v>2850</v>
      </c>
    </row>
    <row r="105" spans="1:3">
      <c r="A105" t="str">
        <f>IF(PRECIOS_DE_VENTA!J108="","",PRECIOS_DE_VENTA!J108)</f>
        <v>002933.1001</v>
      </c>
      <c r="B105" t="str">
        <f>IF(PRECIOS_DE_VENTA!K108="","",PRECIOS_DE_VENTA!K108)</f>
        <v>LISTA1</v>
      </c>
      <c r="C105">
        <f>IF(PRECIOS_DE_VENTA!L108="","",PRECIOS_DE_VENTA!L108)</f>
        <v>2961</v>
      </c>
    </row>
    <row r="106" spans="1:3">
      <c r="A106" t="str">
        <f>IF(PRECIOS_DE_VENTA!J109="","",PRECIOS_DE_VENTA!J109)</f>
        <v>002935.1001</v>
      </c>
      <c r="B106" t="str">
        <f>IF(PRECIOS_DE_VENTA!K109="","",PRECIOS_DE_VENTA!K109)</f>
        <v>LISTA1</v>
      </c>
      <c r="C106">
        <f>IF(PRECIOS_DE_VENTA!L109="","",PRECIOS_DE_VENTA!L109)</f>
        <v>3931</v>
      </c>
    </row>
    <row r="107" spans="1:3">
      <c r="A107" t="str">
        <f>IF(PRECIOS_DE_VENTA!J110="","",PRECIOS_DE_VENTA!J110)</f>
        <v>002748.1001</v>
      </c>
      <c r="B107" t="str">
        <f>IF(PRECIOS_DE_VENTA!K110="","",PRECIOS_DE_VENTA!K110)</f>
        <v>LISTA1</v>
      </c>
      <c r="C107">
        <f>IF(PRECIOS_DE_VENTA!L110="","",PRECIOS_DE_VENTA!L110)</f>
        <v>5179</v>
      </c>
    </row>
    <row r="108" spans="1:3">
      <c r="A108" t="str">
        <f>IF(PRECIOS_DE_VENTA!J111="","",PRECIOS_DE_VENTA!J111)</f>
        <v>003460.1001</v>
      </c>
      <c r="B108" t="str">
        <f>IF(PRECIOS_DE_VENTA!K111="","",PRECIOS_DE_VENTA!K111)</f>
        <v>LISTA1</v>
      </c>
      <c r="C108">
        <f>IF(PRECIOS_DE_VENTA!L111="","",PRECIOS_DE_VENTA!L111)</f>
        <v>3031</v>
      </c>
    </row>
    <row r="109" spans="1:3">
      <c r="A109" t="str">
        <f>IF(PRECIOS_DE_VENTA!J112="","",PRECIOS_DE_VENTA!J112)</f>
        <v>003461.1001</v>
      </c>
      <c r="B109" t="str">
        <f>IF(PRECIOS_DE_VENTA!K112="","",PRECIOS_DE_VENTA!K112)</f>
        <v>LISTA1</v>
      </c>
      <c r="C109">
        <f>IF(PRECIOS_DE_VENTA!L112="","",PRECIOS_DE_VENTA!L112)</f>
        <v>3031</v>
      </c>
    </row>
    <row r="110" spans="1:3">
      <c r="A110" t="str">
        <f>IF(PRECIOS_DE_VENTA!J113="","",PRECIOS_DE_VENTA!J113)</f>
        <v>002816.1001</v>
      </c>
      <c r="B110" t="str">
        <f>IF(PRECIOS_DE_VENTA!K113="","",PRECIOS_DE_VENTA!K113)</f>
        <v>LISTA1</v>
      </c>
      <c r="C110">
        <f>IF(PRECIOS_DE_VENTA!L113="","",PRECIOS_DE_VENTA!L113)</f>
        <v>4229</v>
      </c>
    </row>
    <row r="111" spans="1:3">
      <c r="A111" t="str">
        <f>IF(PRECIOS_DE_VENTA!J114="","",PRECIOS_DE_VENTA!J114)</f>
        <v>002808.1001</v>
      </c>
      <c r="B111" t="str">
        <f>IF(PRECIOS_DE_VENTA!K114="","",PRECIOS_DE_VENTA!K114)</f>
        <v>LISTA1</v>
      </c>
      <c r="C111">
        <f>IF(PRECIOS_DE_VENTA!L114="","",PRECIOS_DE_VENTA!L114)</f>
        <v>2120</v>
      </c>
    </row>
    <row r="112" spans="1:3">
      <c r="A112" t="str">
        <f>IF(PRECIOS_DE_VENTA!J115="","",PRECIOS_DE_VENTA!J115)</f>
        <v>002805.1001</v>
      </c>
      <c r="B112" t="str">
        <f>IF(PRECIOS_DE_VENTA!K115="","",PRECIOS_DE_VENTA!K115)</f>
        <v>LISTA1</v>
      </c>
      <c r="C112">
        <f>IF(PRECIOS_DE_VENTA!L115="","",PRECIOS_DE_VENTA!L115)</f>
        <v>2470</v>
      </c>
    </row>
    <row r="113" spans="1:3">
      <c r="A113" t="str">
        <f>IF(PRECIOS_DE_VENTA!J116="","",PRECIOS_DE_VENTA!J116)</f>
        <v>002862.1001</v>
      </c>
      <c r="B113" t="str">
        <f>IF(PRECIOS_DE_VENTA!K116="","",PRECIOS_DE_VENTA!K116)</f>
        <v>LISTA1</v>
      </c>
      <c r="C113">
        <f>IF(PRECIOS_DE_VENTA!L116="","",PRECIOS_DE_VENTA!L116)</f>
        <v>1394</v>
      </c>
    </row>
    <row r="114" spans="1:3">
      <c r="A114" t="str">
        <f>IF(PRECIOS_DE_VENTA!J117="","",PRECIOS_DE_VENTA!J117)</f>
        <v>004926.1001</v>
      </c>
      <c r="B114" t="str">
        <f>IF(PRECIOS_DE_VENTA!K117="","",PRECIOS_DE_VENTA!K117)</f>
        <v>LISTA1</v>
      </c>
      <c r="C114">
        <f>IF(PRECIOS_DE_VENTA!L117="","",PRECIOS_DE_VENTA!L117)</f>
        <v>2412</v>
      </c>
    </row>
    <row r="115" spans="1:3">
      <c r="A115" t="str">
        <f>IF(PRECIOS_DE_VENTA!J118="","",PRECIOS_DE_VENTA!J118)</f>
        <v>002863.1001</v>
      </c>
      <c r="B115" t="str">
        <f>IF(PRECIOS_DE_VENTA!K118="","",PRECIOS_DE_VENTA!K118)</f>
        <v>LISTA1</v>
      </c>
      <c r="C115">
        <f>IF(PRECIOS_DE_VENTA!L118="","",PRECIOS_DE_VENTA!L118)</f>
        <v>1370</v>
      </c>
    </row>
    <row r="116" spans="1:3">
      <c r="A116" t="str">
        <f>IF(PRECIOS_DE_VENTA!J119="","",PRECIOS_DE_VENTA!J119)</f>
        <v>004927.1001</v>
      </c>
      <c r="B116" t="str">
        <f>IF(PRECIOS_DE_VENTA!K119="","",PRECIOS_DE_VENTA!K119)</f>
        <v>LISTA1</v>
      </c>
      <c r="C116">
        <f>IF(PRECIOS_DE_VENTA!L119="","",PRECIOS_DE_VENTA!L119)</f>
        <v>2410</v>
      </c>
    </row>
    <row r="117" spans="1:3">
      <c r="A117" t="str">
        <f>IF(PRECIOS_DE_VENTA!J120="","",PRECIOS_DE_VENTA!J120)</f>
        <v>002877.1001</v>
      </c>
      <c r="B117" t="str">
        <f>IF(PRECIOS_DE_VENTA!K120="","",PRECIOS_DE_VENTA!K120)</f>
        <v>LISTA1</v>
      </c>
      <c r="C117">
        <f>IF(PRECIOS_DE_VENTA!L120="","",PRECIOS_DE_VENTA!L120)</f>
        <v>1900</v>
      </c>
    </row>
    <row r="118" spans="1:3">
      <c r="A118" t="str">
        <f>IF(PRECIOS_DE_VENTA!J121="","",PRECIOS_DE_VENTA!J121)</f>
        <v>002878.1001</v>
      </c>
      <c r="B118" t="str">
        <f>IF(PRECIOS_DE_VENTA!K121="","",PRECIOS_DE_VENTA!K121)</f>
        <v>LISTA1</v>
      </c>
      <c r="C118">
        <f>IF(PRECIOS_DE_VENTA!L121="","",PRECIOS_DE_VENTA!L121)</f>
        <v>1958</v>
      </c>
    </row>
    <row r="119" spans="1:3">
      <c r="A119" t="str">
        <f>IF(PRECIOS_DE_VENTA!J122="","",PRECIOS_DE_VENTA!J122)</f>
        <v>003045.1001</v>
      </c>
      <c r="B119" t="str">
        <f>IF(PRECIOS_DE_VENTA!K122="","",PRECIOS_DE_VENTA!K122)</f>
        <v>LISTA1</v>
      </c>
      <c r="C119">
        <f>IF(PRECIOS_DE_VENTA!L122="","",PRECIOS_DE_VENTA!L122)</f>
        <v>5421</v>
      </c>
    </row>
    <row r="120" spans="1:3">
      <c r="A120" t="str">
        <f>IF(PRECIOS_DE_VENTA!J123="","",PRECIOS_DE_VENTA!J123)</f>
        <v>003046.1001</v>
      </c>
      <c r="B120" t="str">
        <f>IF(PRECIOS_DE_VENTA!K123="","",PRECIOS_DE_VENTA!K123)</f>
        <v>LISTA1</v>
      </c>
      <c r="C120">
        <f>IF(PRECIOS_DE_VENTA!L123="","",PRECIOS_DE_VENTA!L123)</f>
        <v>0</v>
      </c>
    </row>
    <row r="121" spans="1:3">
      <c r="A121" t="str">
        <f>IF(PRECIOS_DE_VENTA!J124="","",PRECIOS_DE_VENTA!J124)</f>
        <v>003368.1001</v>
      </c>
      <c r="B121" t="str">
        <f>IF(PRECIOS_DE_VENTA!K124="","",PRECIOS_DE_VENTA!K124)</f>
        <v>LISTA1</v>
      </c>
      <c r="C121">
        <f>IF(PRECIOS_DE_VENTA!L124="","",PRECIOS_DE_VENTA!L124)</f>
        <v>0</v>
      </c>
    </row>
    <row r="122" spans="1:3">
      <c r="A122" t="str">
        <f>IF(PRECIOS_DE_VENTA!J125="","",PRECIOS_DE_VENTA!J125)</f>
        <v>003047.1001</v>
      </c>
      <c r="B122" t="str">
        <f>IF(PRECIOS_DE_VENTA!K125="","",PRECIOS_DE_VENTA!K125)</f>
        <v>LISTA1</v>
      </c>
      <c r="C122">
        <f>IF(PRECIOS_DE_VENTA!L125="","",PRECIOS_DE_VENTA!L125)</f>
        <v>0</v>
      </c>
    </row>
    <row r="123" spans="1:3">
      <c r="A123" t="str">
        <f>IF(PRECIOS_DE_VENTA!J126="","",PRECIOS_DE_VENTA!J126)</f>
        <v>003144.1001</v>
      </c>
      <c r="B123" t="str">
        <f>IF(PRECIOS_DE_VENTA!K126="","",PRECIOS_DE_VENTA!K126)</f>
        <v>LISTA1</v>
      </c>
      <c r="C123">
        <f>IF(PRECIOS_DE_VENTA!L126="","",PRECIOS_DE_VENTA!L126)</f>
        <v>0</v>
      </c>
    </row>
    <row r="124" spans="1:3">
      <c r="A124" t="str">
        <f>IF(PRECIOS_DE_VENTA!J127="","",PRECIOS_DE_VENTA!J127)</f>
        <v>003280.1001</v>
      </c>
      <c r="B124" t="str">
        <f>IF(PRECIOS_DE_VENTA!K127="","",PRECIOS_DE_VENTA!K127)</f>
        <v>LISTA1</v>
      </c>
      <c r="C124">
        <f>IF(PRECIOS_DE_VENTA!L127="","",PRECIOS_DE_VENTA!L127)</f>
        <v>0</v>
      </c>
    </row>
    <row r="125" spans="1:3">
      <c r="A125" t="str">
        <f>IF(PRECIOS_DE_VENTA!J128="","",PRECIOS_DE_VENTA!J128)</f>
        <v/>
      </c>
      <c r="B125" t="str">
        <f>IF(PRECIOS_DE_VENTA!K128="","",PRECIOS_DE_VENTA!K128)</f>
        <v/>
      </c>
      <c r="C125" t="str">
        <f>IF(PRECIOS_DE_VENTA!L128="","",PRECIOS_DE_VENTA!L128)</f>
        <v/>
      </c>
    </row>
    <row r="126" spans="1:3">
      <c r="A126" t="str">
        <f>IF(PRECIOS_DE_VENTA!J129="","",PRECIOS_DE_VENTA!J129)</f>
        <v>002860.1001</v>
      </c>
      <c r="B126" t="str">
        <f>IF(PRECIOS_DE_VENTA!K129="","",PRECIOS_DE_VENTA!K129)</f>
        <v>LISTA1</v>
      </c>
      <c r="C126">
        <f>IF(PRECIOS_DE_VENTA!L129="","",PRECIOS_DE_VENTA!L129)</f>
        <v>9077</v>
      </c>
    </row>
    <row r="127" spans="1:3">
      <c r="A127" t="str">
        <f>IF(PRECIOS_DE_VENTA!J130="","",PRECIOS_DE_VENTA!J130)</f>
        <v>002861.1001</v>
      </c>
      <c r="B127" t="str">
        <f>IF(PRECIOS_DE_VENTA!K130="","",PRECIOS_DE_VENTA!K130)</f>
        <v>LISTA1</v>
      </c>
      <c r="C127">
        <f>IF(PRECIOS_DE_VENTA!L130="","",PRECIOS_DE_VENTA!L130)</f>
        <v>14797</v>
      </c>
    </row>
    <row r="128" spans="1:3">
      <c r="A128" t="str">
        <f>IF(PRECIOS_DE_VENTA!J131="","",PRECIOS_DE_VENTA!J131)</f>
        <v>003955.1001</v>
      </c>
      <c r="B128" t="str">
        <f>IF(PRECIOS_DE_VENTA!K131="","",PRECIOS_DE_VENTA!K131)</f>
        <v>LISTA1</v>
      </c>
      <c r="C128">
        <f>IF(PRECIOS_DE_VENTA!L131="","",PRECIOS_DE_VENTA!L131)</f>
        <v>7160</v>
      </c>
    </row>
    <row r="129" spans="1:3">
      <c r="A129" t="str">
        <f>IF(PRECIOS_DE_VENTA!J132="","",PRECIOS_DE_VENTA!J132)</f>
        <v/>
      </c>
      <c r="B129" t="str">
        <f>IF(PRECIOS_DE_VENTA!K132="","",PRECIOS_DE_VENTA!K132)</f>
        <v/>
      </c>
      <c r="C129" t="str">
        <f>IF(PRECIOS_DE_VENTA!L132="","",PRECIOS_DE_VENTA!L132)</f>
        <v/>
      </c>
    </row>
    <row r="130" spans="1:3">
      <c r="A130" t="str">
        <f>IF(PRECIOS_DE_VENTA!J133="","",PRECIOS_DE_VENTA!J133)</f>
        <v>002374.1001</v>
      </c>
      <c r="B130" t="str">
        <f>IF(PRECIOS_DE_VENTA!K133="","",PRECIOS_DE_VENTA!K133)</f>
        <v>LISTA1</v>
      </c>
      <c r="C130">
        <f>IF(PRECIOS_DE_VENTA!L133="","",PRECIOS_DE_VENTA!L133)</f>
        <v>2772</v>
      </c>
    </row>
    <row r="131" spans="1:3">
      <c r="A131" t="str">
        <f>IF(PRECIOS_DE_VENTA!J134="","",PRECIOS_DE_VENTA!J134)</f>
        <v>002950.1001</v>
      </c>
      <c r="B131" t="str">
        <f>IF(PRECIOS_DE_VENTA!K134="","",PRECIOS_DE_VENTA!K134)</f>
        <v>LISTA1</v>
      </c>
      <c r="C131">
        <f>IF(PRECIOS_DE_VENTA!L134="","",PRECIOS_DE_VENTA!L134)</f>
        <v>3419</v>
      </c>
    </row>
    <row r="132" spans="1:3">
      <c r="A132" t="str">
        <f>IF(PRECIOS_DE_VENTA!J135="","",PRECIOS_DE_VENTA!J135)</f>
        <v>002789.1001</v>
      </c>
      <c r="B132" t="str">
        <f>IF(PRECIOS_DE_VENTA!K135="","",PRECIOS_DE_VENTA!K135)</f>
        <v>LISTA1</v>
      </c>
      <c r="C132">
        <f>IF(PRECIOS_DE_VENTA!L135="","",PRECIOS_DE_VENTA!L135)</f>
        <v>3788</v>
      </c>
    </row>
    <row r="133" spans="1:3">
      <c r="A133" t="str">
        <f>IF(PRECIOS_DE_VENTA!J136="","",PRECIOS_DE_VENTA!J136)</f>
        <v/>
      </c>
      <c r="B133" t="str">
        <f>IF(PRECIOS_DE_VENTA!K136="","",PRECIOS_DE_VENTA!K136)</f>
        <v/>
      </c>
      <c r="C133" t="str">
        <f>IF(PRECIOS_DE_VENTA!L136="","",PRECIOS_DE_VENTA!L136)</f>
        <v/>
      </c>
    </row>
    <row r="134" spans="1:3">
      <c r="A134" t="str">
        <f>IF(PRECIOS_DE_VENTA!J137="","",PRECIOS_DE_VENTA!J137)</f>
        <v>002611.1055</v>
      </c>
      <c r="B134" t="str">
        <f>IF(PRECIOS_DE_VENTA!K137="","",PRECIOS_DE_VENTA!K137)</f>
        <v>LISTA1</v>
      </c>
      <c r="C134">
        <f>IF(PRECIOS_DE_VENTA!L137="","",PRECIOS_DE_VENTA!L137)</f>
        <v>19696</v>
      </c>
    </row>
    <row r="135" spans="1:3">
      <c r="A135" t="str">
        <f>IF(PRECIOS_DE_VENTA!J138="","",PRECIOS_DE_VENTA!J138)</f>
        <v>002611.1058</v>
      </c>
      <c r="B135" t="str">
        <f>IF(PRECIOS_DE_VENTA!K138="","",PRECIOS_DE_VENTA!K138)</f>
        <v>LISTA1</v>
      </c>
      <c r="C135">
        <f>IF(PRECIOS_DE_VENTA!L138="","",PRECIOS_DE_VENTA!L138)</f>
        <v>21211</v>
      </c>
    </row>
    <row r="136" spans="1:3">
      <c r="A136" t="str">
        <f>IF(PRECIOS_DE_VENTA!J139="","",PRECIOS_DE_VENTA!J139)</f>
        <v>002702.1054</v>
      </c>
      <c r="B136" t="str">
        <f>IF(PRECIOS_DE_VENTA!K139="","",PRECIOS_DE_VENTA!K139)</f>
        <v>LISTA1</v>
      </c>
      <c r="C136">
        <f>IF(PRECIOS_DE_VENTA!L139="","",PRECIOS_DE_VENTA!L139)</f>
        <v>13324</v>
      </c>
    </row>
    <row r="137" spans="1:3">
      <c r="A137" t="str">
        <f>IF(PRECIOS_DE_VENTA!J140="","",PRECIOS_DE_VENTA!J140)</f>
        <v>002702.1058</v>
      </c>
      <c r="B137" t="str">
        <f>IF(PRECIOS_DE_VENTA!K140="","",PRECIOS_DE_VENTA!K140)</f>
        <v>LISTA1</v>
      </c>
      <c r="C137">
        <f>IF(PRECIOS_DE_VENTA!L140="","",PRECIOS_DE_VENTA!L140)</f>
        <v>13324</v>
      </c>
    </row>
    <row r="138" spans="1:3">
      <c r="A138" t="str">
        <f>IF(PRECIOS_DE_VENTA!J141="","",PRECIOS_DE_VENTA!J141)</f>
        <v>002713.1054</v>
      </c>
      <c r="B138" t="str">
        <f>IF(PRECIOS_DE_VENTA!K141="","",PRECIOS_DE_VENTA!K141)</f>
        <v>LISTA1</v>
      </c>
      <c r="C138">
        <f>IF(PRECIOS_DE_VENTA!L141="","",PRECIOS_DE_VENTA!L141)</f>
        <v>10809</v>
      </c>
    </row>
    <row r="139" spans="1:3">
      <c r="A139" t="str">
        <f>IF(PRECIOS_DE_VENTA!J142="","",PRECIOS_DE_VENTA!J142)</f>
        <v>002713.1055</v>
      </c>
      <c r="B139" t="str">
        <f>IF(PRECIOS_DE_VENTA!K142="","",PRECIOS_DE_VENTA!K142)</f>
        <v>LISTA1</v>
      </c>
      <c r="C139">
        <f>IF(PRECIOS_DE_VENTA!L142="","",PRECIOS_DE_VENTA!L142)</f>
        <v>10809</v>
      </c>
    </row>
    <row r="140" spans="1:3">
      <c r="A140" t="str">
        <f>IF(PRECIOS_DE_VENTA!J143="","",PRECIOS_DE_VENTA!J143)</f>
        <v>002713.1058</v>
      </c>
      <c r="B140" t="str">
        <f>IF(PRECIOS_DE_VENTA!K143="","",PRECIOS_DE_VENTA!K143)</f>
        <v>LISTA1</v>
      </c>
      <c r="C140">
        <f>IF(PRECIOS_DE_VENTA!L143="","",PRECIOS_DE_VENTA!L143)</f>
        <v>10809</v>
      </c>
    </row>
    <row r="141" spans="1:3">
      <c r="A141" t="str">
        <f>IF(PRECIOS_DE_VENTA!J144="","",PRECIOS_DE_VENTA!J144)</f>
        <v>002715.1054</v>
      </c>
      <c r="B141" t="str">
        <f>IF(PRECIOS_DE_VENTA!K144="","",PRECIOS_DE_VENTA!K144)</f>
        <v>LISTA1</v>
      </c>
      <c r="C141">
        <f>IF(PRECIOS_DE_VENTA!L144="","",PRECIOS_DE_VENTA!L144)</f>
        <v>18680</v>
      </c>
    </row>
    <row r="142" spans="1:3">
      <c r="A142" t="str">
        <f>IF(PRECIOS_DE_VENTA!J145="","",PRECIOS_DE_VENTA!J145)</f>
        <v>002715.1058</v>
      </c>
      <c r="B142" t="str">
        <f>IF(PRECIOS_DE_VENTA!K145="","",PRECIOS_DE_VENTA!K145)</f>
        <v>LISTA1</v>
      </c>
      <c r="C142">
        <f>IF(PRECIOS_DE_VENTA!L145="","",PRECIOS_DE_VENTA!L145)</f>
        <v>18102</v>
      </c>
    </row>
    <row r="143" spans="1:3">
      <c r="A143" t="str">
        <f>IF(PRECIOS_DE_VENTA!J146="","",PRECIOS_DE_VENTA!J146)</f>
        <v>002716.1054</v>
      </c>
      <c r="B143" t="str">
        <f>IF(PRECIOS_DE_VENTA!K146="","",PRECIOS_DE_VENTA!K146)</f>
        <v>LISTA1</v>
      </c>
      <c r="C143">
        <f>IF(PRECIOS_DE_VENTA!L146="","",PRECIOS_DE_VENTA!L146)</f>
        <v>24102</v>
      </c>
    </row>
    <row r="144" spans="1:3">
      <c r="A144" t="str">
        <f>IF(PRECIOS_DE_VENTA!J147="","",PRECIOS_DE_VENTA!J147)</f>
        <v>002716.1058</v>
      </c>
      <c r="B144" t="str">
        <f>IF(PRECIOS_DE_VENTA!K147="","",PRECIOS_DE_VENTA!K147)</f>
        <v>LISTA1</v>
      </c>
      <c r="C144">
        <f>IF(PRECIOS_DE_VENTA!L147="","",PRECIOS_DE_VENTA!L147)</f>
        <v>25956</v>
      </c>
    </row>
    <row r="145" spans="1:3">
      <c r="A145" t="str">
        <f>IF(PRECIOS_DE_VENTA!J148="","",PRECIOS_DE_VENTA!J148)</f>
        <v>002717.1054</v>
      </c>
      <c r="B145" t="str">
        <f>IF(PRECIOS_DE_VENTA!K148="","",PRECIOS_DE_VENTA!K148)</f>
        <v>LISTA1</v>
      </c>
      <c r="C145">
        <f>IF(PRECIOS_DE_VENTA!L148="","",PRECIOS_DE_VENTA!L148)</f>
        <v>11054</v>
      </c>
    </row>
    <row r="146" spans="1:3">
      <c r="A146" t="str">
        <f>IF(PRECIOS_DE_VENTA!J149="","",PRECIOS_DE_VENTA!J149)</f>
        <v>002717.1058</v>
      </c>
      <c r="B146" t="str">
        <f>IF(PRECIOS_DE_VENTA!K149="","",PRECIOS_DE_VENTA!K149)</f>
        <v>LISTA1</v>
      </c>
      <c r="C146">
        <f>IF(PRECIOS_DE_VENTA!L149="","",PRECIOS_DE_VENTA!L149)</f>
        <v>11904</v>
      </c>
    </row>
    <row r="147" spans="1:3">
      <c r="A147" t="str">
        <f>IF(PRECIOS_DE_VENTA!J150="","",PRECIOS_DE_VENTA!J150)</f>
        <v>002718.1054</v>
      </c>
      <c r="B147" t="str">
        <f>IF(PRECIOS_DE_VENTA!K150="","",PRECIOS_DE_VENTA!K150)</f>
        <v>LISTA1</v>
      </c>
      <c r="C147">
        <f>IF(PRECIOS_DE_VENTA!L150="","",PRECIOS_DE_VENTA!L150)</f>
        <v>12875</v>
      </c>
    </row>
    <row r="148" spans="1:3">
      <c r="A148" t="str">
        <f>IF(PRECIOS_DE_VENTA!J151="","",PRECIOS_DE_VENTA!J151)</f>
        <v>002718.1058</v>
      </c>
      <c r="B148" t="str">
        <f>IF(PRECIOS_DE_VENTA!K151="","",PRECIOS_DE_VENTA!K151)</f>
        <v>LISTA1</v>
      </c>
      <c r="C148">
        <f>IF(PRECIOS_DE_VENTA!L151="","",PRECIOS_DE_VENTA!L151)</f>
        <v>13866</v>
      </c>
    </row>
    <row r="149" spans="1:3">
      <c r="A149" t="str">
        <f>IF(PRECIOS_DE_VENTA!J152="","",PRECIOS_DE_VENTA!J152)</f>
        <v>004764.1001</v>
      </c>
      <c r="B149" t="str">
        <f>IF(PRECIOS_DE_VENTA!K152="","",PRECIOS_DE_VENTA!K152)</f>
        <v>LISTA1</v>
      </c>
      <c r="C149">
        <f>IF(PRECIOS_DE_VENTA!L152="","",PRECIOS_DE_VENTA!L152)</f>
        <v>1303</v>
      </c>
    </row>
    <row r="150" spans="1:3">
      <c r="A150" t="str">
        <f>IF(PRECIOS_DE_VENTA!J153="","",PRECIOS_DE_VENTA!J153)</f>
        <v>004765.1001</v>
      </c>
      <c r="B150" t="str">
        <f>IF(PRECIOS_DE_VENTA!K153="","",PRECIOS_DE_VENTA!K153)</f>
        <v>LISTA1</v>
      </c>
      <c r="C150">
        <f>IF(PRECIOS_DE_VENTA!L153="","",PRECIOS_DE_VENTA!L153)</f>
        <v>3350</v>
      </c>
    </row>
    <row r="151" spans="1:3">
      <c r="A151" t="str">
        <f>IF(PRECIOS_DE_VENTA!J154="","",PRECIOS_DE_VENTA!J154)</f>
        <v>003218.1001</v>
      </c>
      <c r="B151" t="str">
        <f>IF(PRECIOS_DE_VENTA!K154="","",PRECIOS_DE_VENTA!K154)</f>
        <v>LISTA1</v>
      </c>
      <c r="C151">
        <f>IF(PRECIOS_DE_VENTA!L154="","",PRECIOS_DE_VENTA!L154)</f>
        <v>2620</v>
      </c>
    </row>
    <row r="152" spans="1:3">
      <c r="A152" t="str">
        <f>IF(PRECIOS_DE_VENTA!J155="","",PRECIOS_DE_VENTA!J155)</f>
        <v>003221.1001</v>
      </c>
      <c r="B152" t="str">
        <f>IF(PRECIOS_DE_VENTA!K155="","",PRECIOS_DE_VENTA!K155)</f>
        <v>LISTA1</v>
      </c>
      <c r="C152">
        <f>IF(PRECIOS_DE_VENTA!L155="","",PRECIOS_DE_VENTA!L155)</f>
        <v>4445</v>
      </c>
    </row>
    <row r="153" spans="1:3">
      <c r="A153" t="str">
        <f>IF(PRECIOS_DE_VENTA!J156="","",PRECIOS_DE_VENTA!J156)</f>
        <v>004795.1001</v>
      </c>
      <c r="B153" t="str">
        <f>IF(PRECIOS_DE_VENTA!K156="","",PRECIOS_DE_VENTA!K156)</f>
        <v>LISTA1</v>
      </c>
      <c r="C153">
        <f>IF(PRECIOS_DE_VENTA!L156="","",PRECIOS_DE_VENTA!L156)</f>
        <v>2299</v>
      </c>
    </row>
    <row r="154" spans="1:3">
      <c r="A154" t="str">
        <f>IF(PRECIOS_DE_VENTA!J157="","",PRECIOS_DE_VENTA!J157)</f>
        <v>004796.1001</v>
      </c>
      <c r="B154" t="str">
        <f>IF(PRECIOS_DE_VENTA!K157="","",PRECIOS_DE_VENTA!K157)</f>
        <v>LISTA1</v>
      </c>
      <c r="C154">
        <f>IF(PRECIOS_DE_VENTA!L157="","",PRECIOS_DE_VENTA!L157)</f>
        <v>2299</v>
      </c>
    </row>
    <row r="155" spans="1:3">
      <c r="A155" t="str">
        <f>IF(PRECIOS_DE_VENTA!J158="","",PRECIOS_DE_VENTA!J158)</f>
        <v>004797.1001</v>
      </c>
      <c r="B155" t="str">
        <f>IF(PRECIOS_DE_VENTA!K158="","",PRECIOS_DE_VENTA!K158)</f>
        <v>LISTA1</v>
      </c>
      <c r="C155">
        <f>IF(PRECIOS_DE_VENTA!L158="","",PRECIOS_DE_VENTA!L158)</f>
        <v>2299</v>
      </c>
    </row>
    <row r="156" spans="1:3">
      <c r="A156" t="str">
        <f>IF(PRECIOS_DE_VENTA!J159="","",PRECIOS_DE_VENTA!J159)</f>
        <v>004798.1001</v>
      </c>
      <c r="B156" t="str">
        <f>IF(PRECIOS_DE_VENTA!K159="","",PRECIOS_DE_VENTA!K159)</f>
        <v>LISTA1</v>
      </c>
      <c r="C156">
        <f>IF(PRECIOS_DE_VENTA!L159="","",PRECIOS_DE_VENTA!L159)</f>
        <v>2299</v>
      </c>
    </row>
    <row r="157" spans="1:3">
      <c r="A157" t="str">
        <f>IF(PRECIOS_DE_VENTA!J160="","",PRECIOS_DE_VENTA!J160)</f>
        <v/>
      </c>
      <c r="B157" t="str">
        <f>IF(PRECIOS_DE_VENTA!K160="","",PRECIOS_DE_VENTA!K160)</f>
        <v/>
      </c>
      <c r="C157" t="str">
        <f>IF(PRECIOS_DE_VENTA!L160="","",PRECIOS_DE_VENTA!L160)</f>
        <v/>
      </c>
    </row>
    <row r="158" spans="1:3">
      <c r="A158" t="str">
        <f>IF(PRECIOS_DE_VENTA!J161="","",PRECIOS_DE_VENTA!J161)</f>
        <v>002589.1054</v>
      </c>
      <c r="B158" t="str">
        <f>IF(PRECIOS_DE_VENTA!K161="","",PRECIOS_DE_VENTA!K161)</f>
        <v>LISTA1</v>
      </c>
      <c r="C158">
        <f>IF(PRECIOS_DE_VENTA!L161="","",PRECIOS_DE_VENTA!L161)</f>
        <v>14615</v>
      </c>
    </row>
    <row r="159" spans="1:3">
      <c r="A159" t="str">
        <f>IF(PRECIOS_DE_VENTA!J162="","",PRECIOS_DE_VENTA!J162)</f>
        <v>002589.1058</v>
      </c>
      <c r="B159" t="str">
        <f>IF(PRECIOS_DE_VENTA!K162="","",PRECIOS_DE_VENTA!K162)</f>
        <v>LISTA1</v>
      </c>
      <c r="C159">
        <f>IF(PRECIOS_DE_VENTA!L162="","",PRECIOS_DE_VENTA!L162)</f>
        <v>15739</v>
      </c>
    </row>
    <row r="160" spans="1:3">
      <c r="A160" t="str">
        <f>IF(PRECIOS_DE_VENTA!J163="","",PRECIOS_DE_VENTA!J163)</f>
        <v>002701.1054</v>
      </c>
      <c r="B160" t="str">
        <f>IF(PRECIOS_DE_VENTA!K163="","",PRECIOS_DE_VENTA!K163)</f>
        <v>LISTA1</v>
      </c>
      <c r="C160">
        <f>IF(PRECIOS_DE_VENTA!L163="","",PRECIOS_DE_VENTA!L163)</f>
        <v>14312</v>
      </c>
    </row>
    <row r="161" spans="1:3">
      <c r="A161" t="str">
        <f>IF(PRECIOS_DE_VENTA!J164="","",PRECIOS_DE_VENTA!J164)</f>
        <v>002701.1058</v>
      </c>
      <c r="B161" t="str">
        <f>IF(PRECIOS_DE_VENTA!K164="","",PRECIOS_DE_VENTA!K164)</f>
        <v>LISTA1</v>
      </c>
      <c r="C161">
        <f>IF(PRECIOS_DE_VENTA!L164="","",PRECIOS_DE_VENTA!L164)</f>
        <v>15413</v>
      </c>
    </row>
    <row r="162" spans="1:3">
      <c r="A162" t="str">
        <f>IF(PRECIOS_DE_VENTA!J165="","",PRECIOS_DE_VENTA!J165)</f>
        <v>002587.1054</v>
      </c>
      <c r="B162" t="str">
        <f>IF(PRECIOS_DE_VENTA!K165="","",PRECIOS_DE_VENTA!K165)</f>
        <v>LISTA1</v>
      </c>
      <c r="C162">
        <f>IF(PRECIOS_DE_VENTA!L165="","",PRECIOS_DE_VENTA!L165)</f>
        <v>14907</v>
      </c>
    </row>
    <row r="163" spans="1:3">
      <c r="A163" t="str">
        <f>IF(PRECIOS_DE_VENTA!J166="","",PRECIOS_DE_VENTA!J166)</f>
        <v>002587.1058</v>
      </c>
      <c r="B163" t="str">
        <f>IF(PRECIOS_DE_VENTA!K166="","",PRECIOS_DE_VENTA!K166)</f>
        <v>LISTA1</v>
      </c>
      <c r="C163">
        <f>IF(PRECIOS_DE_VENTA!L166="","",PRECIOS_DE_VENTA!L166)</f>
        <v>16054</v>
      </c>
    </row>
    <row r="164" spans="1:3">
      <c r="A164" t="str">
        <f>IF(PRECIOS_DE_VENTA!J167="","",PRECIOS_DE_VENTA!J167)</f>
        <v/>
      </c>
      <c r="B164" t="str">
        <f>IF(PRECIOS_DE_VENTA!K167="","",PRECIOS_DE_VENTA!K167)</f>
        <v/>
      </c>
      <c r="C164" t="str">
        <f>IF(PRECIOS_DE_VENTA!L167="","",PRECIOS_DE_VENTA!L167)</f>
        <v/>
      </c>
    </row>
    <row r="165" spans="1:3">
      <c r="A165" t="str">
        <f>IF(PRECIOS_DE_VENTA!J168="","",PRECIOS_DE_VENTA!J168)</f>
        <v>002570.1054</v>
      </c>
      <c r="B165" t="str">
        <f>IF(PRECIOS_DE_VENTA!K168="","",PRECIOS_DE_VENTA!K168)</f>
        <v>LISTA1</v>
      </c>
      <c r="C165">
        <f>IF(PRECIOS_DE_VENTA!L168="","",PRECIOS_DE_VENTA!L168)</f>
        <v>10105</v>
      </c>
    </row>
    <row r="166" spans="1:3">
      <c r="A166" t="str">
        <f>IF(PRECIOS_DE_VENTA!J169="","",PRECIOS_DE_VENTA!J169)</f>
        <v>002570.1058</v>
      </c>
      <c r="B166" t="str">
        <f>IF(PRECIOS_DE_VENTA!K169="","",PRECIOS_DE_VENTA!K169)</f>
        <v>LISTA1</v>
      </c>
      <c r="C166">
        <f>IF(PRECIOS_DE_VENTA!L169="","",PRECIOS_DE_VENTA!L169)</f>
        <v>10882</v>
      </c>
    </row>
    <row r="167" spans="1:3">
      <c r="A167" t="str">
        <f>IF(PRECIOS_DE_VENTA!J170="","",PRECIOS_DE_VENTA!J170)</f>
        <v>002571.1054</v>
      </c>
      <c r="B167" t="str">
        <f>IF(PRECIOS_DE_VENTA!K170="","",PRECIOS_DE_VENTA!K170)</f>
        <v>LISTA1</v>
      </c>
      <c r="C167">
        <f>IF(PRECIOS_DE_VENTA!L170="","",PRECIOS_DE_VENTA!L170)</f>
        <v>12401</v>
      </c>
    </row>
    <row r="168" spans="1:3">
      <c r="A168" t="str">
        <f>IF(PRECIOS_DE_VENTA!J171="","",PRECIOS_DE_VENTA!J171)</f>
        <v>002571.1058</v>
      </c>
      <c r="B168" t="str">
        <f>IF(PRECIOS_DE_VENTA!K171="","",PRECIOS_DE_VENTA!K171)</f>
        <v>LISTA1</v>
      </c>
      <c r="C168">
        <f>IF(PRECIOS_DE_VENTA!L171="","",PRECIOS_DE_VENTA!L171)</f>
        <v>13355</v>
      </c>
    </row>
    <row r="169" spans="1:3">
      <c r="A169" t="str">
        <f>IF(PRECIOS_DE_VENTA!J172="","",PRECIOS_DE_VENTA!J172)</f>
        <v/>
      </c>
      <c r="B169" t="str">
        <f>IF(PRECIOS_DE_VENTA!K172="","",PRECIOS_DE_VENTA!K172)</f>
        <v/>
      </c>
      <c r="C169" t="str">
        <f>IF(PRECIOS_DE_VENTA!L172="","",PRECIOS_DE_VENTA!L172)</f>
        <v/>
      </c>
    </row>
    <row r="170" spans="1:3">
      <c r="A170" t="str">
        <f>IF(PRECIOS_DE_VENTA!J173="","",PRECIOS_DE_VENTA!J173)</f>
        <v>002733.1054</v>
      </c>
      <c r="B170" t="str">
        <f>IF(PRECIOS_DE_VENTA!K173="","",PRECIOS_DE_VENTA!K173)</f>
        <v>LISTA1</v>
      </c>
      <c r="C170">
        <f>IF(PRECIOS_DE_VENTA!L173="","",PRECIOS_DE_VENTA!L173)</f>
        <v>11735</v>
      </c>
    </row>
    <row r="171" spans="1:3">
      <c r="A171" t="str">
        <f>IF(PRECIOS_DE_VENTA!J174="","",PRECIOS_DE_VENTA!J174)</f>
        <v>002733.1058</v>
      </c>
      <c r="B171" t="str">
        <f>IF(PRECIOS_DE_VENTA!K174="","",PRECIOS_DE_VENTA!K174)</f>
        <v>LISTA1</v>
      </c>
      <c r="C171">
        <f>IF(PRECIOS_DE_VENTA!L174="","",PRECIOS_DE_VENTA!L174)</f>
        <v>12638</v>
      </c>
    </row>
    <row r="172" spans="1:3">
      <c r="A172" t="str">
        <f>IF(PRECIOS_DE_VENTA!J175="","",PRECIOS_DE_VENTA!J175)</f>
        <v/>
      </c>
      <c r="B172" t="str">
        <f>IF(PRECIOS_DE_VENTA!K175="","",PRECIOS_DE_VENTA!K175)</f>
        <v/>
      </c>
      <c r="C172" t="str">
        <f>IF(PRECIOS_DE_VENTA!L175="","",PRECIOS_DE_VENTA!L175)</f>
        <v/>
      </c>
    </row>
    <row r="173" spans="1:3">
      <c r="A173" t="str">
        <f>IF(PRECIOS_DE_VENTA!J176="","",PRECIOS_DE_VENTA!J176)</f>
        <v>002725.1054</v>
      </c>
      <c r="B173" t="str">
        <f>IF(PRECIOS_DE_VENTA!K176="","",PRECIOS_DE_VENTA!K176)</f>
        <v>LISTA1</v>
      </c>
      <c r="C173">
        <f>IF(PRECIOS_DE_VENTA!L176="","",PRECIOS_DE_VENTA!L176)</f>
        <v>18385</v>
      </c>
    </row>
    <row r="174" spans="1:3">
      <c r="A174" t="str">
        <f>IF(PRECIOS_DE_VENTA!J177="","",PRECIOS_DE_VENTA!J177)</f>
        <v>002725.1058</v>
      </c>
      <c r="B174" t="str">
        <f>IF(PRECIOS_DE_VENTA!K177="","",PRECIOS_DE_VENTA!K177)</f>
        <v>LISTA1</v>
      </c>
      <c r="C174">
        <f>IF(PRECIOS_DE_VENTA!L177="","",PRECIOS_DE_VENTA!L177)</f>
        <v>19799</v>
      </c>
    </row>
    <row r="175" spans="1:3">
      <c r="A175" t="str">
        <f>IF(PRECIOS_DE_VENTA!J178="","",PRECIOS_DE_VENTA!J178)</f>
        <v>004740.1001</v>
      </c>
      <c r="B175" t="str">
        <f>IF(PRECIOS_DE_VENTA!K178="","",PRECIOS_DE_VENTA!K178)</f>
        <v>LISTA1</v>
      </c>
      <c r="C175">
        <f>IF(PRECIOS_DE_VENTA!L178="","",PRECIOS_DE_VENTA!L178)</f>
        <v>1655</v>
      </c>
    </row>
    <row r="176" spans="1:3">
      <c r="A176" t="str">
        <f>IF(PRECIOS_DE_VENTA!J179="","",PRECIOS_DE_VENTA!J179)</f>
        <v>004749.1001</v>
      </c>
      <c r="B176" t="str">
        <f>IF(PRECIOS_DE_VENTA!K179="","",PRECIOS_DE_VENTA!K179)</f>
        <v>LISTA1</v>
      </c>
      <c r="C176">
        <f>IF(PRECIOS_DE_VENTA!L179="","",PRECIOS_DE_VENTA!L179)</f>
        <v>3305</v>
      </c>
    </row>
    <row r="177" spans="1:3">
      <c r="A177" t="str">
        <f>IF(PRECIOS_DE_VENTA!J180="","",PRECIOS_DE_VENTA!J180)</f>
        <v>004700.2012</v>
      </c>
      <c r="B177" t="str">
        <f>IF(PRECIOS_DE_VENTA!K180="","",PRECIOS_DE_VENTA!K180)</f>
        <v>LISTA1</v>
      </c>
      <c r="C177">
        <f>IF(PRECIOS_DE_VENTA!L180="","",PRECIOS_DE_VENTA!L180)</f>
        <v>17004</v>
      </c>
    </row>
    <row r="178" spans="1:3">
      <c r="A178" t="str">
        <f>IF(PRECIOS_DE_VENTA!J181="","",PRECIOS_DE_VENTA!J181)</f>
        <v>004700.1001</v>
      </c>
      <c r="B178" t="str">
        <f>IF(PRECIOS_DE_VENTA!K181="","",PRECIOS_DE_VENTA!K181)</f>
        <v>LISTA1</v>
      </c>
      <c r="C178">
        <f>IF(PRECIOS_DE_VENTA!L181="","",PRECIOS_DE_VENTA!L181)</f>
        <v>1308</v>
      </c>
    </row>
    <row r="179" spans="1:3">
      <c r="A179" t="str">
        <f>IF(PRECIOS_DE_VENTA!J182="","",PRECIOS_DE_VENTA!J182)</f>
        <v>004701.2012</v>
      </c>
      <c r="B179" t="str">
        <f>IF(PRECIOS_DE_VENTA!K182="","",PRECIOS_DE_VENTA!K182)</f>
        <v>LISTA1</v>
      </c>
      <c r="C179">
        <f>IF(PRECIOS_DE_VENTA!L182="","",PRECIOS_DE_VENTA!L182)</f>
        <v>17004</v>
      </c>
    </row>
    <row r="180" spans="1:3">
      <c r="A180" t="str">
        <f>IF(PRECIOS_DE_VENTA!J183="","",PRECIOS_DE_VENTA!J183)</f>
        <v>004701.1001</v>
      </c>
      <c r="B180" t="str">
        <f>IF(PRECIOS_DE_VENTA!K183="","",PRECIOS_DE_VENTA!K183)</f>
        <v>LISTA1</v>
      </c>
      <c r="C180">
        <f>IF(PRECIOS_DE_VENTA!L183="","",PRECIOS_DE_VENTA!L183)</f>
        <v>1308</v>
      </c>
    </row>
    <row r="181" spans="1:3">
      <c r="A181" t="str">
        <f>IF(PRECIOS_DE_VENTA!J184="","",PRECIOS_DE_VENTA!J184)</f>
        <v/>
      </c>
      <c r="B181" t="str">
        <f>IF(PRECIOS_DE_VENTA!K184="","",PRECIOS_DE_VENTA!K184)</f>
        <v/>
      </c>
      <c r="C181" t="str">
        <f>IF(PRECIOS_DE_VENTA!L184="","",PRECIOS_DE_VENTA!L184)</f>
        <v/>
      </c>
    </row>
    <row r="182" spans="1:3">
      <c r="A182" t="str">
        <f>IF(PRECIOS_DE_VENTA!J185="","",PRECIOS_DE_VENTA!J185)</f>
        <v>003013.1001</v>
      </c>
      <c r="B182" t="str">
        <f>IF(PRECIOS_DE_VENTA!K185="","",PRECIOS_DE_VENTA!K185)</f>
        <v>LISTA1</v>
      </c>
      <c r="C182">
        <f>IF(PRECIOS_DE_VENTA!L185="","",PRECIOS_DE_VENTA!L185)</f>
        <v>2419</v>
      </c>
    </row>
    <row r="183" spans="1:3">
      <c r="A183" t="str">
        <f>IF(PRECIOS_DE_VENTA!J186="","",PRECIOS_DE_VENTA!J186)</f>
        <v>003123.1001</v>
      </c>
      <c r="B183" t="str">
        <f>IF(PRECIOS_DE_VENTA!K186="","",PRECIOS_DE_VENTA!K186)</f>
        <v>LISTA1</v>
      </c>
      <c r="C183">
        <f>IF(PRECIOS_DE_VENTA!L186="","",PRECIOS_DE_VENTA!L186)</f>
        <v>1900</v>
      </c>
    </row>
    <row r="184" spans="1:3">
      <c r="A184" t="str">
        <f>IF(PRECIOS_DE_VENTA!J187="","",PRECIOS_DE_VENTA!J187)</f>
        <v/>
      </c>
      <c r="B184" t="str">
        <f>IF(PRECIOS_DE_VENTA!K187="","",PRECIOS_DE_VENTA!K187)</f>
        <v/>
      </c>
      <c r="C184" t="str">
        <f>IF(PRECIOS_DE_VENTA!L187="","",PRECIOS_DE_VENTA!L187)</f>
        <v/>
      </c>
    </row>
    <row r="185" spans="1:3">
      <c r="A185" t="str">
        <f>IF(PRECIOS_DE_VENTA!J188="","",PRECIOS_DE_VENTA!J188)</f>
        <v>003301.1001</v>
      </c>
      <c r="B185" t="str">
        <f>IF(PRECIOS_DE_VENTA!K188="","",PRECIOS_DE_VENTA!K188)</f>
        <v>LISTA1</v>
      </c>
      <c r="C185">
        <f>IF(PRECIOS_DE_VENTA!L188="","",PRECIOS_DE_VENTA!L188)</f>
        <v>1118</v>
      </c>
    </row>
    <row r="186" spans="1:3">
      <c r="A186" t="str">
        <f>IF(PRECIOS_DE_VENTA!J189="","",PRECIOS_DE_VENTA!J189)</f>
        <v>004746.1001</v>
      </c>
      <c r="B186" t="str">
        <f>IF(PRECIOS_DE_VENTA!K189="","",PRECIOS_DE_VENTA!K189)</f>
        <v>LISTA1</v>
      </c>
      <c r="C186">
        <f>IF(PRECIOS_DE_VENTA!L189="","",PRECIOS_DE_VENTA!L189)</f>
        <v>1753</v>
      </c>
    </row>
    <row r="187" spans="1:3">
      <c r="A187" t="str">
        <f>IF(PRECIOS_DE_VENTA!J190="","",PRECIOS_DE_VENTA!J190)</f>
        <v>003374.1001</v>
      </c>
      <c r="B187" t="str">
        <f>IF(PRECIOS_DE_VENTA!K190="","",PRECIOS_DE_VENTA!K190)</f>
        <v>LISTA1</v>
      </c>
      <c r="C187">
        <f>IF(PRECIOS_DE_VENTA!L190="","",PRECIOS_DE_VENTA!L190)</f>
        <v>1137</v>
      </c>
    </row>
    <row r="188" spans="1:3">
      <c r="A188" t="str">
        <f>IF(PRECIOS_DE_VENTA!J191="","",PRECIOS_DE_VENTA!J191)</f>
        <v>003096.1001</v>
      </c>
      <c r="B188" t="str">
        <f>IF(PRECIOS_DE_VENTA!K191="","",PRECIOS_DE_VENTA!K191)</f>
        <v>LISTA1</v>
      </c>
      <c r="C188">
        <f>IF(PRECIOS_DE_VENTA!L191="","",PRECIOS_DE_VENTA!L191)</f>
        <v>841</v>
      </c>
    </row>
    <row r="189" spans="1:3">
      <c r="A189" t="str">
        <f>IF(PRECIOS_DE_VENTA!J192="","",PRECIOS_DE_VENTA!J192)</f>
        <v>003298.1001</v>
      </c>
      <c r="B189" t="str">
        <f>IF(PRECIOS_DE_VENTA!K192="","",PRECIOS_DE_VENTA!K192)</f>
        <v>LISTA1</v>
      </c>
      <c r="C189">
        <f>IF(PRECIOS_DE_VENTA!L192="","",PRECIOS_DE_VENTA!L192)</f>
        <v>1327</v>
      </c>
    </row>
    <row r="190" spans="1:3">
      <c r="A190" t="str">
        <f>IF(PRECIOS_DE_VENTA!J193="","",PRECIOS_DE_VENTA!J193)</f>
        <v>003338.1001</v>
      </c>
      <c r="B190" t="str">
        <f>IF(PRECIOS_DE_VENTA!K193="","",PRECIOS_DE_VENTA!K193)</f>
        <v>LISTA1</v>
      </c>
      <c r="C190">
        <f>IF(PRECIOS_DE_VENTA!L193="","",PRECIOS_DE_VENTA!L193)</f>
        <v>2469</v>
      </c>
    </row>
    <row r="191" spans="1:3">
      <c r="A191" t="str">
        <f>IF(PRECIOS_DE_VENTA!J194="","",PRECIOS_DE_VENTA!J194)</f>
        <v>003290.1001</v>
      </c>
      <c r="B191" t="str">
        <f>IF(PRECIOS_DE_VENTA!K194="","",PRECIOS_DE_VENTA!K194)</f>
        <v>LISTA1</v>
      </c>
      <c r="C191">
        <f>IF(PRECIOS_DE_VENTA!L194="","",PRECIOS_DE_VENTA!L194)</f>
        <v>1717</v>
      </c>
    </row>
    <row r="192" spans="1:3">
      <c r="A192" t="str">
        <f>IF(PRECIOS_DE_VENTA!J195="","",PRECIOS_DE_VENTA!J195)</f>
        <v>003308.1001</v>
      </c>
      <c r="B192" t="str">
        <f>IF(PRECIOS_DE_VENTA!K195="","",PRECIOS_DE_VENTA!K195)</f>
        <v>LISTA1</v>
      </c>
      <c r="C192">
        <f>IF(PRECIOS_DE_VENTA!L195="","",PRECIOS_DE_VENTA!L195)</f>
        <v>1188</v>
      </c>
    </row>
    <row r="193" spans="1:3">
      <c r="A193" t="str">
        <f>IF(PRECIOS_DE_VENTA!J196="","",PRECIOS_DE_VENTA!J196)</f>
        <v>003311.1001</v>
      </c>
      <c r="B193" t="str">
        <f>IF(PRECIOS_DE_VENTA!K196="","",PRECIOS_DE_VENTA!K196)</f>
        <v>LISTA1</v>
      </c>
      <c r="C193">
        <f>IF(PRECIOS_DE_VENTA!L196="","",PRECIOS_DE_VENTA!L196)</f>
        <v>1328</v>
      </c>
    </row>
    <row r="194" spans="1:3">
      <c r="A194" t="str">
        <f>IF(PRECIOS_DE_VENTA!J197="","",PRECIOS_DE_VENTA!J197)</f>
        <v>003312.1001</v>
      </c>
      <c r="B194" t="str">
        <f>IF(PRECIOS_DE_VENTA!K197="","",PRECIOS_DE_VENTA!K197)</f>
        <v>LISTA1</v>
      </c>
      <c r="C194">
        <f>IF(PRECIOS_DE_VENTA!L197="","",PRECIOS_DE_VENTA!L197)</f>
        <v>1093</v>
      </c>
    </row>
    <row r="195" spans="1:3">
      <c r="A195" t="str">
        <f>IF(PRECIOS_DE_VENTA!J198="","",PRECIOS_DE_VENTA!J198)</f>
        <v>003346.1001</v>
      </c>
      <c r="B195" t="str">
        <f>IF(PRECIOS_DE_VENTA!K198="","",PRECIOS_DE_VENTA!K198)</f>
        <v>LISTA1</v>
      </c>
      <c r="C195">
        <f>IF(PRECIOS_DE_VENTA!L198="","",PRECIOS_DE_VENTA!L198)</f>
        <v>1008</v>
      </c>
    </row>
    <row r="196" spans="1:3">
      <c r="A196" t="str">
        <f>IF(PRECIOS_DE_VENTA!J199="","",PRECIOS_DE_VENTA!J199)</f>
        <v>003347.1001</v>
      </c>
      <c r="B196" t="str">
        <f>IF(PRECIOS_DE_VENTA!K199="","",PRECIOS_DE_VENTA!K199)</f>
        <v>LISTA1</v>
      </c>
      <c r="C196">
        <f>IF(PRECIOS_DE_VENTA!L199="","",PRECIOS_DE_VENTA!L199)</f>
        <v>1415</v>
      </c>
    </row>
    <row r="197" spans="1:3">
      <c r="A197" t="str">
        <f>IF(PRECIOS_DE_VENTA!J200="","",PRECIOS_DE_VENTA!J200)</f>
        <v>003342.1001</v>
      </c>
      <c r="B197" t="str">
        <f>IF(PRECIOS_DE_VENTA!K200="","",PRECIOS_DE_VENTA!K200)</f>
        <v>LISTA1</v>
      </c>
      <c r="C197">
        <f>IF(PRECIOS_DE_VENTA!L200="","",PRECIOS_DE_VENTA!L200)</f>
        <v>1233</v>
      </c>
    </row>
    <row r="198" spans="1:3">
      <c r="A198" t="str">
        <f>IF(PRECIOS_DE_VENTA!J201="","",PRECIOS_DE_VENTA!J201)</f>
        <v>003340.1001</v>
      </c>
      <c r="B198" t="str">
        <f>IF(PRECIOS_DE_VENTA!K201="","",PRECIOS_DE_VENTA!K201)</f>
        <v>LISTA1</v>
      </c>
      <c r="C198">
        <f>IF(PRECIOS_DE_VENTA!L201="","",PRECIOS_DE_VENTA!L201)</f>
        <v>1231</v>
      </c>
    </row>
    <row r="199" spans="1:3">
      <c r="A199" t="str">
        <f>IF(PRECIOS_DE_VENTA!J202="","",PRECIOS_DE_VENTA!J202)</f>
        <v>003375.1001</v>
      </c>
      <c r="B199" t="str">
        <f>IF(PRECIOS_DE_VENTA!K202="","",PRECIOS_DE_VENTA!K202)</f>
        <v>LISTA1</v>
      </c>
      <c r="C199">
        <f>IF(PRECIOS_DE_VENTA!L202="","",PRECIOS_DE_VENTA!L202)</f>
        <v>1328</v>
      </c>
    </row>
    <row r="200" spans="1:3">
      <c r="A200" t="str">
        <f>IF(PRECIOS_DE_VENTA!J203="","",PRECIOS_DE_VENTA!J203)</f>
        <v>003317.1001</v>
      </c>
      <c r="B200" t="str">
        <f>IF(PRECIOS_DE_VENTA!K203="","",PRECIOS_DE_VENTA!K203)</f>
        <v>LISTA1</v>
      </c>
      <c r="C200">
        <f>IF(PRECIOS_DE_VENTA!L203="","",PRECIOS_DE_VENTA!L203)</f>
        <v>1405</v>
      </c>
    </row>
    <row r="201" spans="1:3">
      <c r="A201" t="str">
        <f>IF(PRECIOS_DE_VENTA!J204="","",PRECIOS_DE_VENTA!J204)</f>
        <v>003319.1001</v>
      </c>
      <c r="B201" t="str">
        <f>IF(PRECIOS_DE_VENTA!K204="","",PRECIOS_DE_VENTA!K204)</f>
        <v>LISTA1</v>
      </c>
      <c r="C201">
        <f>IF(PRECIOS_DE_VENTA!L204="","",PRECIOS_DE_VENTA!L204)</f>
        <v>1943</v>
      </c>
    </row>
    <row r="202" spans="1:3">
      <c r="A202" t="str">
        <f>IF(PRECIOS_DE_VENTA!J205="","",PRECIOS_DE_VENTA!J205)</f>
        <v>003320.1001</v>
      </c>
      <c r="B202" t="str">
        <f>IF(PRECIOS_DE_VENTA!K205="","",PRECIOS_DE_VENTA!K205)</f>
        <v>LISTA1</v>
      </c>
      <c r="C202">
        <f>IF(PRECIOS_DE_VENTA!L205="","",PRECIOS_DE_VENTA!L205)</f>
        <v>1582</v>
      </c>
    </row>
    <row r="203" spans="1:3">
      <c r="A203" t="str">
        <f>IF(PRECIOS_DE_VENTA!J206="","",PRECIOS_DE_VENTA!J206)</f>
        <v>003348.1001</v>
      </c>
      <c r="B203" t="str">
        <f>IF(PRECIOS_DE_VENTA!K206="","",PRECIOS_DE_VENTA!K206)</f>
        <v>LISTA1</v>
      </c>
      <c r="C203">
        <f>IF(PRECIOS_DE_VENTA!L206="","",PRECIOS_DE_VENTA!L206)</f>
        <v>7692</v>
      </c>
    </row>
    <row r="204" spans="1:3">
      <c r="A204" t="str">
        <f>IF(PRECIOS_DE_VENTA!J207="","",PRECIOS_DE_VENTA!J207)</f>
        <v>003355.1001</v>
      </c>
      <c r="B204" t="str">
        <f>IF(PRECIOS_DE_VENTA!K207="","",PRECIOS_DE_VENTA!K207)</f>
        <v>LISTA1</v>
      </c>
      <c r="C204">
        <f>IF(PRECIOS_DE_VENTA!L207="","",PRECIOS_DE_VENTA!L207)</f>
        <v>7267</v>
      </c>
    </row>
    <row r="205" spans="1:3">
      <c r="A205" t="str">
        <f>IF(PRECIOS_DE_VENTA!J208="","",PRECIOS_DE_VENTA!J208)</f>
        <v>003321.1001</v>
      </c>
      <c r="B205" t="str">
        <f>IF(PRECIOS_DE_VENTA!K208="","",PRECIOS_DE_VENTA!K208)</f>
        <v>LISTA1</v>
      </c>
      <c r="C205">
        <f>IF(PRECIOS_DE_VENTA!L208="","",PRECIOS_DE_VENTA!L208)</f>
        <v>944</v>
      </c>
    </row>
    <row r="206" spans="1:3">
      <c r="A206" t="str">
        <f>IF(PRECIOS_DE_VENTA!J209="","",PRECIOS_DE_VENTA!J209)</f>
        <v>003323.1001</v>
      </c>
      <c r="B206" t="str">
        <f>IF(PRECIOS_DE_VENTA!K209="","",PRECIOS_DE_VENTA!K209)</f>
        <v>LISTA1</v>
      </c>
      <c r="C206">
        <f>IF(PRECIOS_DE_VENTA!L209="","",PRECIOS_DE_VENTA!L209)</f>
        <v>883</v>
      </c>
    </row>
    <row r="207" spans="1:3">
      <c r="A207" t="str">
        <f>IF(PRECIOS_DE_VENTA!J210="","",PRECIOS_DE_VENTA!J210)</f>
        <v>003324.1001</v>
      </c>
      <c r="B207" t="str">
        <f>IF(PRECIOS_DE_VENTA!K210="","",PRECIOS_DE_VENTA!K210)</f>
        <v>LISTA1</v>
      </c>
      <c r="C207">
        <f>IF(PRECIOS_DE_VENTA!L210="","",PRECIOS_DE_VENTA!L210)</f>
        <v>1695</v>
      </c>
    </row>
    <row r="208" spans="1:3">
      <c r="A208" t="str">
        <f>IF(PRECIOS_DE_VENTA!J211="","",PRECIOS_DE_VENTA!J211)</f>
        <v>003325.1001</v>
      </c>
      <c r="B208" t="str">
        <f>IF(PRECIOS_DE_VENTA!K211="","",PRECIOS_DE_VENTA!K211)</f>
        <v>LISTA1</v>
      </c>
      <c r="C208">
        <f>IF(PRECIOS_DE_VENTA!L211="","",PRECIOS_DE_VENTA!L211)</f>
        <v>2438</v>
      </c>
    </row>
    <row r="209" spans="1:3">
      <c r="A209" t="str">
        <f>IF(PRECIOS_DE_VENTA!J212="","",PRECIOS_DE_VENTA!J212)</f>
        <v>003326.1001</v>
      </c>
      <c r="B209" t="str">
        <f>IF(PRECIOS_DE_VENTA!K212="","",PRECIOS_DE_VENTA!K212)</f>
        <v>LISTA1</v>
      </c>
      <c r="C209">
        <f>IF(PRECIOS_DE_VENTA!L212="","",PRECIOS_DE_VENTA!L212)</f>
        <v>2189</v>
      </c>
    </row>
    <row r="210" spans="1:3">
      <c r="A210" t="str">
        <f>IF(PRECIOS_DE_VENTA!J213="","",PRECIOS_DE_VENTA!J213)</f>
        <v>003328.1001</v>
      </c>
      <c r="B210" t="str">
        <f>IF(PRECIOS_DE_VENTA!K213="","",PRECIOS_DE_VENTA!K213)</f>
        <v>LISTA1</v>
      </c>
      <c r="C210">
        <f>IF(PRECIOS_DE_VENTA!L213="","",PRECIOS_DE_VENTA!L213)</f>
        <v>468</v>
      </c>
    </row>
    <row r="211" spans="1:3">
      <c r="A211" t="str">
        <f>IF(PRECIOS_DE_VENTA!J214="","",PRECIOS_DE_VENTA!J214)</f>
        <v>003329.1001</v>
      </c>
      <c r="B211" t="str">
        <f>IF(PRECIOS_DE_VENTA!K214="","",PRECIOS_DE_VENTA!K214)</f>
        <v>LISTA1</v>
      </c>
      <c r="C211">
        <f>IF(PRECIOS_DE_VENTA!L214="","",PRECIOS_DE_VENTA!L214)</f>
        <v>468</v>
      </c>
    </row>
    <row r="212" spans="1:3">
      <c r="A212" t="str">
        <f>IF(PRECIOS_DE_VENTA!J215="","",PRECIOS_DE_VENTA!J215)</f>
        <v>003330.1001</v>
      </c>
      <c r="B212" t="str">
        <f>IF(PRECIOS_DE_VENTA!K215="","",PRECIOS_DE_VENTA!K215)</f>
        <v>LISTA1</v>
      </c>
      <c r="C212">
        <f>IF(PRECIOS_DE_VENTA!L215="","",PRECIOS_DE_VENTA!L215)</f>
        <v>468</v>
      </c>
    </row>
    <row r="213" spans="1:3">
      <c r="A213" t="str">
        <f>IF(PRECIOS_DE_VENTA!J216="","",PRECIOS_DE_VENTA!J216)</f>
        <v>003289.1001</v>
      </c>
      <c r="B213" t="str">
        <f>IF(PRECIOS_DE_VENTA!K216="","",PRECIOS_DE_VENTA!K216)</f>
        <v>LISTA1</v>
      </c>
      <c r="C213">
        <f>IF(PRECIOS_DE_VENTA!L216="","",PRECIOS_DE_VENTA!L216)</f>
        <v>937</v>
      </c>
    </row>
    <row r="214" spans="1:3">
      <c r="A214" t="str">
        <f>IF(PRECIOS_DE_VENTA!J217="","",PRECIOS_DE_VENTA!J217)</f>
        <v>003097.1001</v>
      </c>
      <c r="B214" t="str">
        <f>IF(PRECIOS_DE_VENTA!K217="","",PRECIOS_DE_VENTA!K217)</f>
        <v>LISTA1</v>
      </c>
      <c r="C214">
        <f>IF(PRECIOS_DE_VENTA!L217="","",PRECIOS_DE_VENTA!L217)</f>
        <v>387</v>
      </c>
    </row>
    <row r="215" spans="1:3">
      <c r="A215" t="str">
        <f>IF(PRECIOS_DE_VENTA!J218="","",PRECIOS_DE_VENTA!J218)</f>
        <v>003331.1001</v>
      </c>
      <c r="B215" t="str">
        <f>IF(PRECIOS_DE_VENTA!K218="","",PRECIOS_DE_VENTA!K218)</f>
        <v>LISTA1</v>
      </c>
      <c r="C215">
        <f>IF(PRECIOS_DE_VENTA!L218="","",PRECIOS_DE_VENTA!L218)</f>
        <v>387</v>
      </c>
    </row>
    <row r="216" spans="1:3">
      <c r="A216" t="str">
        <f>IF(PRECIOS_DE_VENTA!J219="","",PRECIOS_DE_VENTA!J219)</f>
        <v>003016.1001</v>
      </c>
      <c r="B216" t="str">
        <f>IF(PRECIOS_DE_VENTA!K219="","",PRECIOS_DE_VENTA!K219)</f>
        <v>LISTA1</v>
      </c>
      <c r="C216">
        <f>IF(PRECIOS_DE_VENTA!L219="","",PRECIOS_DE_VENTA!L219)</f>
        <v>387</v>
      </c>
    </row>
    <row r="217" spans="1:3">
      <c r="A217" t="str">
        <f>IF(PRECIOS_DE_VENTA!J220="","",PRECIOS_DE_VENTA!J220)</f>
        <v>003017.1001</v>
      </c>
      <c r="B217" t="str">
        <f>IF(PRECIOS_DE_VENTA!K220="","",PRECIOS_DE_VENTA!K220)</f>
        <v>LISTA1</v>
      </c>
      <c r="C217">
        <f>IF(PRECIOS_DE_VENTA!L220="","",PRECIOS_DE_VENTA!L220)</f>
        <v>387</v>
      </c>
    </row>
    <row r="218" spans="1:3">
      <c r="A218" t="str">
        <f>IF(PRECIOS_DE_VENTA!J221="","",PRECIOS_DE_VENTA!J221)</f>
        <v>003136.1001</v>
      </c>
      <c r="B218" t="str">
        <f>IF(PRECIOS_DE_VENTA!K221="","",PRECIOS_DE_VENTA!K221)</f>
        <v>LISTA1</v>
      </c>
      <c r="C218">
        <f>IF(PRECIOS_DE_VENTA!L221="","",PRECIOS_DE_VENTA!L221)</f>
        <v>387</v>
      </c>
    </row>
    <row r="219" spans="1:3">
      <c r="A219" t="str">
        <f>IF(PRECIOS_DE_VENTA!J222="","",PRECIOS_DE_VENTA!J222)</f>
        <v>003137.1001</v>
      </c>
      <c r="B219" t="str">
        <f>IF(PRECIOS_DE_VENTA!K222="","",PRECIOS_DE_VENTA!K222)</f>
        <v>LISTA1</v>
      </c>
      <c r="C219">
        <f>IF(PRECIOS_DE_VENTA!L222="","",PRECIOS_DE_VENTA!L222)</f>
        <v>387</v>
      </c>
    </row>
    <row r="220" spans="1:3">
      <c r="A220" t="str">
        <f>IF(PRECIOS_DE_VENTA!J223="","",PRECIOS_DE_VENTA!J223)</f>
        <v>004518.1001</v>
      </c>
      <c r="B220" t="str">
        <f>IF(PRECIOS_DE_VENTA!K223="","",PRECIOS_DE_VENTA!K223)</f>
        <v>LISTA1</v>
      </c>
      <c r="C220">
        <f>IF(PRECIOS_DE_VENTA!L223="","",PRECIOS_DE_VENTA!L223)</f>
        <v>387</v>
      </c>
    </row>
    <row r="221" spans="1:3">
      <c r="A221" t="str">
        <f>IF(PRECIOS_DE_VENTA!J224="","",PRECIOS_DE_VENTA!J224)</f>
        <v>001901.1001</v>
      </c>
      <c r="B221" t="str">
        <f>IF(PRECIOS_DE_VENTA!K224="","",PRECIOS_DE_VENTA!K224)</f>
        <v>LISTA1</v>
      </c>
      <c r="C221">
        <f>IF(PRECIOS_DE_VENTA!L224="","",PRECIOS_DE_VENTA!L224)</f>
        <v>37150</v>
      </c>
    </row>
    <row r="222" spans="1:3">
      <c r="A222" t="str">
        <f>IF(PRECIOS_DE_VENTA!J225="","",PRECIOS_DE_VENTA!J225)</f>
        <v>003336.1001</v>
      </c>
      <c r="B222" t="str">
        <f>IF(PRECIOS_DE_VENTA!K225="","",PRECIOS_DE_VENTA!K225)</f>
        <v>LISTA1</v>
      </c>
      <c r="C222">
        <f>IF(PRECIOS_DE_VENTA!L225="","",PRECIOS_DE_VENTA!L225)</f>
        <v>2581</v>
      </c>
    </row>
    <row r="223" spans="1:3">
      <c r="A223" t="str">
        <f>IF(PRECIOS_DE_VENTA!J226="","",PRECIOS_DE_VENTA!J226)</f>
        <v>003345.1001</v>
      </c>
      <c r="B223" t="str">
        <f>IF(PRECIOS_DE_VENTA!K226="","",PRECIOS_DE_VENTA!K226)</f>
        <v>LISTA1</v>
      </c>
      <c r="C223">
        <f>IF(PRECIOS_DE_VENTA!L226="","",PRECIOS_DE_VENTA!L226)</f>
        <v>2581</v>
      </c>
    </row>
    <row r="224" spans="1:3">
      <c r="A224" t="str">
        <f>IF(PRECIOS_DE_VENTA!J227="","",PRECIOS_DE_VENTA!J227)</f>
        <v>003344.1001</v>
      </c>
      <c r="B224" t="str">
        <f>IF(PRECIOS_DE_VENTA!K227="","",PRECIOS_DE_VENTA!K227)</f>
        <v>LISTA1</v>
      </c>
      <c r="C224">
        <f>IF(PRECIOS_DE_VENTA!L227="","",PRECIOS_DE_VENTA!L227)</f>
        <v>2581</v>
      </c>
    </row>
    <row r="225" spans="1:3">
      <c r="A225" t="str">
        <f>IF(PRECIOS_DE_VENTA!J228="","",PRECIOS_DE_VENTA!J228)</f>
        <v>003337.1001</v>
      </c>
      <c r="B225" t="str">
        <f>IF(PRECIOS_DE_VENTA!K228="","",PRECIOS_DE_VENTA!K228)</f>
        <v>LISTA1</v>
      </c>
      <c r="C225">
        <f>IF(PRECIOS_DE_VENTA!L228="","",PRECIOS_DE_VENTA!L228)</f>
        <v>2710</v>
      </c>
    </row>
    <row r="226" spans="1:3">
      <c r="A226" t="str">
        <f>IF(PRECIOS_DE_VENTA!J229="","",PRECIOS_DE_VENTA!J229)</f>
        <v>003237.1001</v>
      </c>
      <c r="B226" t="str">
        <f>IF(PRECIOS_DE_VENTA!K229="","",PRECIOS_DE_VENTA!K229)</f>
        <v>LISTA1</v>
      </c>
      <c r="C226">
        <f>IF(PRECIOS_DE_VENTA!L229="","",PRECIOS_DE_VENTA!L229)</f>
        <v>2710</v>
      </c>
    </row>
    <row r="227" spans="1:3">
      <c r="A227" t="str">
        <f>IF(PRECIOS_DE_VENTA!J230="","",PRECIOS_DE_VENTA!J230)</f>
        <v>003238.1001</v>
      </c>
      <c r="B227" t="str">
        <f>IF(PRECIOS_DE_VENTA!K230="","",PRECIOS_DE_VENTA!K230)</f>
        <v>LISTA1</v>
      </c>
      <c r="C227">
        <f>IF(PRECIOS_DE_VENTA!L230="","",PRECIOS_DE_VENTA!L230)</f>
        <v>2710</v>
      </c>
    </row>
    <row r="228" spans="1:3">
      <c r="A228" t="str">
        <f>IF(PRECIOS_DE_VENTA!J231="","",PRECIOS_DE_VENTA!J231)</f>
        <v>003357.1001</v>
      </c>
      <c r="B228" t="str">
        <f>IF(PRECIOS_DE_VENTA!K231="","",PRECIOS_DE_VENTA!K231)</f>
        <v>LISTA1</v>
      </c>
      <c r="C228">
        <f>IF(PRECIOS_DE_VENTA!L231="","",PRECIOS_DE_VENTA!L231)</f>
        <v>2710</v>
      </c>
    </row>
    <row r="229" spans="1:3">
      <c r="A229" t="str">
        <f>IF(PRECIOS_DE_VENTA!J232="","",PRECIOS_DE_VENTA!J232)</f>
        <v>003339.1001</v>
      </c>
      <c r="B229" t="str">
        <f>IF(PRECIOS_DE_VENTA!K232="","",PRECIOS_DE_VENTA!K232)</f>
        <v>LISTA1</v>
      </c>
      <c r="C229">
        <f>IF(PRECIOS_DE_VENTA!L232="","",PRECIOS_DE_VENTA!L232)</f>
        <v>2258</v>
      </c>
    </row>
    <row r="230" spans="1:3">
      <c r="A230" t="str">
        <f>IF(PRECIOS_DE_VENTA!J233="","",PRECIOS_DE_VENTA!J233)</f>
        <v>003341.1001</v>
      </c>
      <c r="B230" t="str">
        <f>IF(PRECIOS_DE_VENTA!K233="","",PRECIOS_DE_VENTA!K233)</f>
        <v>LISTA1</v>
      </c>
      <c r="C230">
        <f>IF(PRECIOS_DE_VENTA!L233="","",PRECIOS_DE_VENTA!L233)</f>
        <v>1343</v>
      </c>
    </row>
    <row r="231" spans="1:3">
      <c r="A231" t="str">
        <f>IF(PRECIOS_DE_VENTA!J234="","",PRECIOS_DE_VENTA!J234)</f>
        <v>004627.1001</v>
      </c>
      <c r="B231" t="str">
        <f>IF(PRECIOS_DE_VENTA!K234="","",PRECIOS_DE_VENTA!K234)</f>
        <v>LISTA1</v>
      </c>
      <c r="C231">
        <f>IF(PRECIOS_DE_VENTA!L234="","",PRECIOS_DE_VENTA!L234)</f>
        <v>5752</v>
      </c>
    </row>
    <row r="232" spans="1:3">
      <c r="A232" t="str">
        <f>IF(PRECIOS_DE_VENTA!J235="","",PRECIOS_DE_VENTA!J235)</f>
        <v>004519.1001</v>
      </c>
      <c r="B232" t="str">
        <f>IF(PRECIOS_DE_VENTA!K235="","",PRECIOS_DE_VENTA!K235)</f>
        <v>LISTA1</v>
      </c>
      <c r="C232">
        <f>IF(PRECIOS_DE_VENTA!L235="","",PRECIOS_DE_VENTA!L235)</f>
        <v>5290</v>
      </c>
    </row>
    <row r="233" spans="1:3">
      <c r="A233" t="str">
        <f>IF(PRECIOS_DE_VENTA!J236="","",PRECIOS_DE_VENTA!J236)</f>
        <v>004520.1001</v>
      </c>
      <c r="B233" t="str">
        <f>IF(PRECIOS_DE_VENTA!K236="","",PRECIOS_DE_VENTA!K236)</f>
        <v>LISTA1</v>
      </c>
      <c r="C233">
        <f>IF(PRECIOS_DE_VENTA!L236="","",PRECIOS_DE_VENTA!L236)</f>
        <v>5402</v>
      </c>
    </row>
    <row r="234" spans="1:3">
      <c r="A234" t="str">
        <f>IF(PRECIOS_DE_VENTA!J237="","",PRECIOS_DE_VENTA!J237)</f>
        <v>004628.1001</v>
      </c>
      <c r="B234" t="str">
        <f>IF(PRECIOS_DE_VENTA!K237="","",PRECIOS_DE_VENTA!K237)</f>
        <v>LISTA1</v>
      </c>
      <c r="C234">
        <f>IF(PRECIOS_DE_VENTA!L237="","",PRECIOS_DE_VENTA!L237)</f>
        <v>4100</v>
      </c>
    </row>
    <row r="235" spans="1:3">
      <c r="A235" t="str">
        <f>IF(PRECIOS_DE_VENTA!J238="","",PRECIOS_DE_VENTA!J238)</f>
        <v>004629.1001</v>
      </c>
      <c r="B235" t="str">
        <f>IF(PRECIOS_DE_VENTA!K238="","",PRECIOS_DE_VENTA!K238)</f>
        <v>LISTA1</v>
      </c>
      <c r="C235">
        <f>IF(PRECIOS_DE_VENTA!L238="","",PRECIOS_DE_VENTA!L238)</f>
        <v>1140</v>
      </c>
    </row>
    <row r="236" spans="1:3">
      <c r="A236" t="str">
        <f>IF(PRECIOS_DE_VENTA!J239="","",PRECIOS_DE_VENTA!J239)</f>
        <v>004630.1001</v>
      </c>
      <c r="B236" t="str">
        <f>IF(PRECIOS_DE_VENTA!K239="","",PRECIOS_DE_VENTA!K239)</f>
        <v>LISTA1</v>
      </c>
      <c r="C236">
        <f>IF(PRECIOS_DE_VENTA!L239="","",PRECIOS_DE_VENTA!L239)</f>
        <v>2079</v>
      </c>
    </row>
    <row r="237" spans="1:3">
      <c r="A237" t="str">
        <f>IF(PRECIOS_DE_VENTA!J240="","",PRECIOS_DE_VENTA!J240)</f>
        <v>004631.1001</v>
      </c>
      <c r="B237" t="str">
        <f>IF(PRECIOS_DE_VENTA!K240="","",PRECIOS_DE_VENTA!K240)</f>
        <v>LISTA1</v>
      </c>
      <c r="C237">
        <f>IF(PRECIOS_DE_VENTA!L240="","",PRECIOS_DE_VENTA!L240)</f>
        <v>2220</v>
      </c>
    </row>
    <row r="238" spans="1:3">
      <c r="A238" t="str">
        <f>IF(PRECIOS_DE_VENTA!J241="","",PRECIOS_DE_VENTA!J241)</f>
        <v>004632.1001</v>
      </c>
      <c r="B238" t="str">
        <f>IF(PRECIOS_DE_VENTA!K241="","",PRECIOS_DE_VENTA!K241)</f>
        <v>LISTA1</v>
      </c>
      <c r="C238">
        <f>IF(PRECIOS_DE_VENTA!L241="","",PRECIOS_DE_VENTA!L241)</f>
        <v>1781</v>
      </c>
    </row>
    <row r="239" spans="1:3">
      <c r="A239" t="str">
        <f>IF(PRECIOS_DE_VENTA!J242="","",PRECIOS_DE_VENTA!J242)</f>
        <v>004633.1001</v>
      </c>
      <c r="B239" t="str">
        <f>IF(PRECIOS_DE_VENTA!K242="","",PRECIOS_DE_VENTA!K242)</f>
        <v>LISTA1</v>
      </c>
      <c r="C239">
        <f>IF(PRECIOS_DE_VENTA!L242="","",PRECIOS_DE_VENTA!L242)</f>
        <v>1565</v>
      </c>
    </row>
    <row r="240" spans="1:3">
      <c r="A240" t="str">
        <f>IF(PRECIOS_DE_VENTA!J243="","",PRECIOS_DE_VENTA!J243)</f>
        <v>004636.1001</v>
      </c>
      <c r="B240" t="str">
        <f>IF(PRECIOS_DE_VENTA!K243="","",PRECIOS_DE_VENTA!K243)</f>
        <v>LISTA1</v>
      </c>
      <c r="C240">
        <f>IF(PRECIOS_DE_VENTA!L243="","",PRECIOS_DE_VENTA!L243)</f>
        <v>1872</v>
      </c>
    </row>
    <row r="241" spans="1:3">
      <c r="A241" t="str">
        <f>IF(PRECIOS_DE_VENTA!J244="","",PRECIOS_DE_VENTA!J244)</f>
        <v>004637.1001</v>
      </c>
      <c r="B241" t="str">
        <f>IF(PRECIOS_DE_VENTA!K244="","",PRECIOS_DE_VENTA!K244)</f>
        <v>LISTA1</v>
      </c>
      <c r="C241">
        <f>IF(PRECIOS_DE_VENTA!L244="","",PRECIOS_DE_VENTA!L244)</f>
        <v>1931</v>
      </c>
    </row>
    <row r="242" spans="1:3">
      <c r="A242" t="str">
        <f>IF(PRECIOS_DE_VENTA!J245="","",PRECIOS_DE_VENTA!J245)</f>
        <v>003379.1001</v>
      </c>
      <c r="B242" t="str">
        <f>IF(PRECIOS_DE_VENTA!K245="","",PRECIOS_DE_VENTA!K245)</f>
        <v>LISTA1</v>
      </c>
      <c r="C242">
        <f>IF(PRECIOS_DE_VENTA!L245="","",PRECIOS_DE_VENTA!L245)</f>
        <v>3187</v>
      </c>
    </row>
    <row r="243" spans="1:3">
      <c r="A243" t="str">
        <f>IF(PRECIOS_DE_VENTA!J246="","",PRECIOS_DE_VENTA!J246)</f>
        <v>003380.1001</v>
      </c>
      <c r="B243" t="str">
        <f>IF(PRECIOS_DE_VENTA!K246="","",PRECIOS_DE_VENTA!K246)</f>
        <v>LISTA1</v>
      </c>
      <c r="C243">
        <f>IF(PRECIOS_DE_VENTA!L246="","",PRECIOS_DE_VENTA!L246)</f>
        <v>3187</v>
      </c>
    </row>
    <row r="244" spans="1:3">
      <c r="A244" t="str">
        <f>IF(PRECIOS_DE_VENTA!J247="","",PRECIOS_DE_VENTA!J247)</f>
        <v>003384.1001</v>
      </c>
      <c r="B244" t="str">
        <f>IF(PRECIOS_DE_VENTA!K247="","",PRECIOS_DE_VENTA!K247)</f>
        <v>LISTA1</v>
      </c>
      <c r="C244">
        <f>IF(PRECIOS_DE_VENTA!L247="","",PRECIOS_DE_VENTA!L247)</f>
        <v>3187</v>
      </c>
    </row>
    <row r="245" spans="1:3">
      <c r="A245" t="str">
        <f>IF(PRECIOS_DE_VENTA!J248="","",PRECIOS_DE_VENTA!J248)</f>
        <v>003382.1001</v>
      </c>
      <c r="B245" t="str">
        <f>IF(PRECIOS_DE_VENTA!K248="","",PRECIOS_DE_VENTA!K248)</f>
        <v>LISTA1</v>
      </c>
      <c r="C245">
        <f>IF(PRECIOS_DE_VENTA!L248="","",PRECIOS_DE_VENTA!L248)</f>
        <v>1318</v>
      </c>
    </row>
    <row r="246" spans="1:3">
      <c r="A246" t="str">
        <f>IF(PRECIOS_DE_VENTA!J249="","",PRECIOS_DE_VENTA!J249)</f>
        <v>003383.1001</v>
      </c>
      <c r="B246" t="str">
        <f>IF(PRECIOS_DE_VENTA!K249="","",PRECIOS_DE_VENTA!K249)</f>
        <v>LISTA1</v>
      </c>
      <c r="C246">
        <f>IF(PRECIOS_DE_VENTA!L249="","",PRECIOS_DE_VENTA!L249)</f>
        <v>1557</v>
      </c>
    </row>
    <row r="247" spans="1:3">
      <c r="A247" t="str">
        <f>IF(PRECIOS_DE_VENTA!J250="","",PRECIOS_DE_VENTA!J250)</f>
        <v>003385.1001</v>
      </c>
      <c r="B247" t="str">
        <f>IF(PRECIOS_DE_VENTA!K250="","",PRECIOS_DE_VENTA!K250)</f>
        <v>LISTA1</v>
      </c>
      <c r="C247">
        <f>IF(PRECIOS_DE_VENTA!L250="","",PRECIOS_DE_VENTA!L250)</f>
        <v>1501</v>
      </c>
    </row>
    <row r="248" spans="1:3">
      <c r="A248" t="str">
        <f>IF(PRECIOS_DE_VENTA!J251="","",PRECIOS_DE_VENTA!J251)</f>
        <v>003386.1001</v>
      </c>
      <c r="B248" t="str">
        <f>IF(PRECIOS_DE_VENTA!K251="","",PRECIOS_DE_VENTA!K251)</f>
        <v>LISTA1</v>
      </c>
      <c r="C248">
        <f>IF(PRECIOS_DE_VENTA!L251="","",PRECIOS_DE_VENTA!L251)</f>
        <v>1501</v>
      </c>
    </row>
    <row r="249" spans="1:3">
      <c r="A249" t="str">
        <f>IF(PRECIOS_DE_VENTA!J252="","",PRECIOS_DE_VENTA!J252)</f>
        <v>003387.1001</v>
      </c>
      <c r="B249" t="str">
        <f>IF(PRECIOS_DE_VENTA!K252="","",PRECIOS_DE_VENTA!K252)</f>
        <v>LISTA1</v>
      </c>
      <c r="C249">
        <f>IF(PRECIOS_DE_VENTA!L252="","",PRECIOS_DE_VENTA!L252)</f>
        <v>1501</v>
      </c>
    </row>
    <row r="250" spans="1:3">
      <c r="A250" t="str">
        <f>IF(PRECIOS_DE_VENTA!J253="","",PRECIOS_DE_VENTA!J253)</f>
        <v>003388.1001</v>
      </c>
      <c r="B250" t="str">
        <f>IF(PRECIOS_DE_VENTA!K253="","",PRECIOS_DE_VENTA!K253)</f>
        <v>LISTA1</v>
      </c>
      <c r="C250">
        <f>IF(PRECIOS_DE_VENTA!L253="","",PRECIOS_DE_VENTA!L253)</f>
        <v>1501</v>
      </c>
    </row>
    <row r="251" spans="1:3">
      <c r="A251" t="str">
        <f>IF(PRECIOS_DE_VENTA!J254="","",PRECIOS_DE_VENTA!J254)</f>
        <v>003389.1001</v>
      </c>
      <c r="B251" t="str">
        <f>IF(PRECIOS_DE_VENTA!K254="","",PRECIOS_DE_VENTA!K254)</f>
        <v>LISTA1</v>
      </c>
      <c r="C251">
        <f>IF(PRECIOS_DE_VENTA!L254="","",PRECIOS_DE_VENTA!L254)</f>
        <v>1501</v>
      </c>
    </row>
    <row r="252" spans="1:3">
      <c r="A252" t="str">
        <f>IF(PRECIOS_DE_VENTA!J255="","",PRECIOS_DE_VENTA!J255)</f>
        <v>003390.1001</v>
      </c>
      <c r="B252" t="str">
        <f>IF(PRECIOS_DE_VENTA!K255="","",PRECIOS_DE_VENTA!K255)</f>
        <v>LISTA1</v>
      </c>
      <c r="C252">
        <f>IF(PRECIOS_DE_VENTA!L255="","",PRECIOS_DE_VENTA!L255)</f>
        <v>1501</v>
      </c>
    </row>
    <row r="253" spans="1:3">
      <c r="A253" t="str">
        <f>IF(PRECIOS_DE_VENTA!J256="","",PRECIOS_DE_VENTA!J256)</f>
        <v/>
      </c>
      <c r="B253" t="str">
        <f>IF(PRECIOS_DE_VENTA!K256="","",PRECIOS_DE_VENTA!K256)</f>
        <v/>
      </c>
      <c r="C253" t="str">
        <f>IF(PRECIOS_DE_VENTA!L256="","",PRECIOS_DE_VENTA!L256)</f>
        <v/>
      </c>
    </row>
    <row r="254" spans="1:3">
      <c r="A254" t="str">
        <f>IF(PRECIOS_DE_VENTA!J257="","",PRECIOS_DE_VENTA!J257)</f>
        <v>002398.1001</v>
      </c>
      <c r="B254" t="str">
        <f>IF(PRECIOS_DE_VENTA!K257="","",PRECIOS_DE_VENTA!K257)</f>
        <v>LISTA1</v>
      </c>
      <c r="C254">
        <f>IF(PRECIOS_DE_VENTA!L257="","",PRECIOS_DE_VENTA!L257)</f>
        <v>3606</v>
      </c>
    </row>
    <row r="255" spans="1:3">
      <c r="A255" t="str">
        <f>IF(PRECIOS_DE_VENTA!J258="","",PRECIOS_DE_VENTA!J258)</f>
        <v>002377.1001</v>
      </c>
      <c r="B255" t="str">
        <f>IF(PRECIOS_DE_VENTA!K258="","",PRECIOS_DE_VENTA!K258)</f>
        <v>LISTA1</v>
      </c>
      <c r="C255">
        <f>IF(PRECIOS_DE_VENTA!L258="","",PRECIOS_DE_VENTA!L258)</f>
        <v>3874</v>
      </c>
    </row>
    <row r="256" spans="1:3">
      <c r="A256" t="str">
        <f>IF(PRECIOS_DE_VENTA!J259="","",PRECIOS_DE_VENTA!J259)</f>
        <v>004323.1001</v>
      </c>
      <c r="B256" t="str">
        <f>IF(PRECIOS_DE_VENTA!K259="","",PRECIOS_DE_VENTA!K259)</f>
        <v>LISTA1</v>
      </c>
      <c r="C256">
        <f>IF(PRECIOS_DE_VENTA!L259="","",PRECIOS_DE_VENTA!L259)</f>
        <v>3661</v>
      </c>
    </row>
    <row r="257" spans="1:3">
      <c r="A257">
        <f>IF(PRECIOS_DE_VENTA!J260="","",PRECIOS_DE_VENTA!J260)</f>
        <v>2525</v>
      </c>
      <c r="B257" t="str">
        <f>IF(PRECIOS_DE_VENTA!K260="","",PRECIOS_DE_VENTA!K260)</f>
        <v>LISTA1</v>
      </c>
      <c r="C257">
        <f>IF(PRECIOS_DE_VENTA!L260="","",PRECIOS_DE_VENTA!L260)</f>
        <v>19314</v>
      </c>
    </row>
    <row r="258" spans="1:3">
      <c r="A258" t="str">
        <f>IF(PRECIOS_DE_VENTA!J261="","",PRECIOS_DE_VENTA!J261)</f>
        <v>002526.1001</v>
      </c>
      <c r="B258" t="str">
        <f>IF(PRECIOS_DE_VENTA!K261="","",PRECIOS_DE_VENTA!K261)</f>
        <v>LISTA1</v>
      </c>
      <c r="C258">
        <f>IF(PRECIOS_DE_VENTA!L261="","",PRECIOS_DE_VENTA!L261)</f>
        <v>1486</v>
      </c>
    </row>
    <row r="259" spans="1:3">
      <c r="A259" t="str">
        <f>IF(PRECIOS_DE_VENTA!J262="","",PRECIOS_DE_VENTA!J262)</f>
        <v>002527.1001</v>
      </c>
      <c r="B259" t="str">
        <f>IF(PRECIOS_DE_VENTA!K262="","",PRECIOS_DE_VENTA!K262)</f>
        <v>LISTA1</v>
      </c>
      <c r="C259">
        <f>IF(PRECIOS_DE_VENTA!L262="","",PRECIOS_DE_VENTA!L262)</f>
        <v>1486</v>
      </c>
    </row>
    <row r="260" spans="1:3">
      <c r="A260" t="str">
        <f>IF(PRECIOS_DE_VENTA!J263="","",PRECIOS_DE_VENTA!J263)</f>
        <v>002387.1001</v>
      </c>
      <c r="B260" t="str">
        <f>IF(PRECIOS_DE_VENTA!K263="","",PRECIOS_DE_VENTA!K263)</f>
        <v>LISTA1</v>
      </c>
      <c r="C260">
        <f>IF(PRECIOS_DE_VENTA!L263="","",PRECIOS_DE_VENTA!L263)</f>
        <v>1238</v>
      </c>
    </row>
    <row r="261" spans="1:3">
      <c r="A261" t="str">
        <f>IF(PRECIOS_DE_VENTA!J264="","",PRECIOS_DE_VENTA!J264)</f>
        <v/>
      </c>
      <c r="B261" t="str">
        <f>IF(PRECIOS_DE_VENTA!K264="","",PRECIOS_DE_VENTA!K264)</f>
        <v/>
      </c>
      <c r="C261" t="str">
        <f>IF(PRECIOS_DE_VENTA!L264="","",PRECIOS_DE_VENTA!L264)</f>
        <v/>
      </c>
    </row>
    <row r="262" spans="1:3">
      <c r="A262" t="str">
        <f>IF(PRECIOS_DE_VENTA!J265="","",PRECIOS_DE_VENTA!J265)</f>
        <v>002512.1001</v>
      </c>
      <c r="B262" t="str">
        <f>IF(PRECIOS_DE_VENTA!K265="","",PRECIOS_DE_VENTA!K265)</f>
        <v>LISTA1</v>
      </c>
      <c r="C262">
        <f>IF(PRECIOS_DE_VENTA!L265="","",PRECIOS_DE_VENTA!L265)</f>
        <v>5070</v>
      </c>
    </row>
    <row r="263" spans="1:3">
      <c r="A263" t="str">
        <f>IF(PRECIOS_DE_VENTA!J266="","",PRECIOS_DE_VENTA!J266)</f>
        <v>004783.1001</v>
      </c>
      <c r="B263" t="str">
        <f>IF(PRECIOS_DE_VENTA!K266="","",PRECIOS_DE_VENTA!K266)</f>
        <v>LISTA1</v>
      </c>
      <c r="C263">
        <f>IF(PRECIOS_DE_VENTA!L266="","",PRECIOS_DE_VENTA!L266)</f>
        <v>7407</v>
      </c>
    </row>
    <row r="264" spans="1:3">
      <c r="A264" t="str">
        <f>IF(PRECIOS_DE_VENTA!J267="","",PRECIOS_DE_VENTA!J267)</f>
        <v>002513.1001</v>
      </c>
      <c r="B264" t="str">
        <f>IF(PRECIOS_DE_VENTA!K267="","",PRECIOS_DE_VENTA!K267)</f>
        <v>LISTA1</v>
      </c>
      <c r="C264">
        <f>IF(PRECIOS_DE_VENTA!L267="","",PRECIOS_DE_VENTA!L267)</f>
        <v>4369</v>
      </c>
    </row>
    <row r="265" spans="1:3">
      <c r="A265" t="str">
        <f>IF(PRECIOS_DE_VENTA!J268="","",PRECIOS_DE_VENTA!J268)</f>
        <v>002514.1001</v>
      </c>
      <c r="B265" t="str">
        <f>IF(PRECIOS_DE_VENTA!K268="","",PRECIOS_DE_VENTA!K268)</f>
        <v>LISTA1</v>
      </c>
      <c r="C265">
        <f>IF(PRECIOS_DE_VENTA!L268="","",PRECIOS_DE_VENTA!L268)</f>
        <v>4632</v>
      </c>
    </row>
    <row r="266" spans="1:3">
      <c r="A266" t="str">
        <f>IF(PRECIOS_DE_VENTA!J269="","",PRECIOS_DE_VENTA!J269)</f>
        <v>002515.1001</v>
      </c>
      <c r="B266" t="str">
        <f>IF(PRECIOS_DE_VENTA!K269="","",PRECIOS_DE_VENTA!K269)</f>
        <v>LISTA1</v>
      </c>
      <c r="C266">
        <f>IF(PRECIOS_DE_VENTA!L269="","",PRECIOS_DE_VENTA!L269)</f>
        <v>5182</v>
      </c>
    </row>
    <row r="267" spans="1:3">
      <c r="A267" t="str">
        <f>IF(PRECIOS_DE_VENTA!J270="","",PRECIOS_DE_VENTA!J270)</f>
        <v>004782.1001</v>
      </c>
      <c r="B267" t="str">
        <f>IF(PRECIOS_DE_VENTA!K270="","",PRECIOS_DE_VENTA!K270)</f>
        <v>LISTA1</v>
      </c>
      <c r="C267">
        <f>IF(PRECIOS_DE_VENTA!L270="","",PRECIOS_DE_VENTA!L270)</f>
        <v>4607</v>
      </c>
    </row>
    <row r="268" spans="1:3">
      <c r="A268" t="str">
        <f>IF(PRECIOS_DE_VENTA!J271="","",PRECIOS_DE_VENTA!J271)</f>
        <v>002516.1001</v>
      </c>
      <c r="B268" t="str">
        <f>IF(PRECIOS_DE_VENTA!K271="","",PRECIOS_DE_VENTA!K271)</f>
        <v>LISTA1</v>
      </c>
      <c r="C268">
        <f>IF(PRECIOS_DE_VENTA!L271="","",PRECIOS_DE_VENTA!L271)</f>
        <v>2400</v>
      </c>
    </row>
    <row r="269" spans="1:3">
      <c r="A269" t="str">
        <f>IF(PRECIOS_DE_VENTA!J272="","",PRECIOS_DE_VENTA!J272)</f>
        <v>002520.1054</v>
      </c>
      <c r="B269" t="str">
        <f>IF(PRECIOS_DE_VENTA!K272="","",PRECIOS_DE_VENTA!K272)</f>
        <v>LISTA1</v>
      </c>
      <c r="C269">
        <f>IF(PRECIOS_DE_VENTA!L272="","",PRECIOS_DE_VENTA!L272)</f>
        <v>35121</v>
      </c>
    </row>
    <row r="270" spans="1:3">
      <c r="A270" t="str">
        <f>IF(PRECIOS_DE_VENTA!J273="","",PRECIOS_DE_VENTA!J273)</f>
        <v>002521.1054</v>
      </c>
      <c r="B270" t="str">
        <f>IF(PRECIOS_DE_VENTA!K273="","",PRECIOS_DE_VENTA!K273)</f>
        <v>LISTA1</v>
      </c>
      <c r="C270">
        <f>IF(PRECIOS_DE_VENTA!L273="","",PRECIOS_DE_VENTA!L273)</f>
        <v>26941</v>
      </c>
    </row>
    <row r="271" spans="1:3">
      <c r="A271" t="str">
        <f>IF(PRECIOS_DE_VENTA!J274="","",PRECIOS_DE_VENTA!J274)</f>
        <v>002517.1054</v>
      </c>
      <c r="B271" t="str">
        <f>IF(PRECIOS_DE_VENTA!K274="","",PRECIOS_DE_VENTA!K274)</f>
        <v>LISTA1</v>
      </c>
      <c r="C271">
        <f>IF(PRECIOS_DE_VENTA!L274="","",PRECIOS_DE_VENTA!L274)</f>
        <v>16671</v>
      </c>
    </row>
    <row r="272" spans="1:3">
      <c r="A272" t="str">
        <f>IF(PRECIOS_DE_VENTA!J275="","",PRECIOS_DE_VENTA!J275)</f>
        <v>002518.1054</v>
      </c>
      <c r="B272" t="str">
        <f>IF(PRECIOS_DE_VENTA!K275="","",PRECIOS_DE_VENTA!K275)</f>
        <v>LISTA1</v>
      </c>
      <c r="C272">
        <f>IF(PRECIOS_DE_VENTA!L275="","",PRECIOS_DE_VENTA!L275)</f>
        <v>14626</v>
      </c>
    </row>
    <row r="273" spans="1:3">
      <c r="A273" t="str">
        <f>IF(PRECIOS_DE_VENTA!J276="","",PRECIOS_DE_VENTA!J276)</f>
        <v>002519.1054</v>
      </c>
      <c r="B273" t="str">
        <f>IF(PRECIOS_DE_VENTA!K276="","",PRECIOS_DE_VENTA!K276)</f>
        <v>LISTA1</v>
      </c>
      <c r="C273">
        <f>IF(PRECIOS_DE_VENTA!L276="","",PRECIOS_DE_VENTA!L276)</f>
        <v>12721</v>
      </c>
    </row>
    <row r="274" spans="1:3">
      <c r="A274" t="str">
        <f>IF(PRECIOS_DE_VENTA!J277="","",PRECIOS_DE_VENTA!J277)</f>
        <v>003699.1054</v>
      </c>
      <c r="B274" t="str">
        <f>IF(PRECIOS_DE_VENTA!K277="","",PRECIOS_DE_VENTA!K277)</f>
        <v>LISTA1</v>
      </c>
      <c r="C274">
        <f>IF(PRECIOS_DE_VENTA!L277="","",PRECIOS_DE_VENTA!L277)</f>
        <v>18088</v>
      </c>
    </row>
    <row r="275" spans="1:3">
      <c r="A275" t="str">
        <f>IF(PRECIOS_DE_VENTA!J278="","",PRECIOS_DE_VENTA!J278)</f>
        <v>004780.1054</v>
      </c>
      <c r="B275" t="str">
        <f>IF(PRECIOS_DE_VENTA!K278="","",PRECIOS_DE_VENTA!K278)</f>
        <v>LISTA1</v>
      </c>
      <c r="C275">
        <f>IF(PRECIOS_DE_VENTA!L278="","",PRECIOS_DE_VENTA!L278)</f>
        <v>28852</v>
      </c>
    </row>
    <row r="276" spans="1:3">
      <c r="A276" t="str">
        <f>IF(PRECIOS_DE_VENTA!J279="","",PRECIOS_DE_VENTA!J279)</f>
        <v>004784.1054</v>
      </c>
      <c r="B276" t="str">
        <f>IF(PRECIOS_DE_VENTA!K279="","",PRECIOS_DE_VENTA!K279)</f>
        <v>LISTA1</v>
      </c>
      <c r="C276">
        <f>IF(PRECIOS_DE_VENTA!L279="","",PRECIOS_DE_VENTA!L279)</f>
        <v>38827</v>
      </c>
    </row>
    <row r="277" spans="1:3">
      <c r="A277" t="str">
        <f>IF(PRECIOS_DE_VENTA!J280="","",PRECIOS_DE_VENTA!J280)</f>
        <v>004785.1054</v>
      </c>
      <c r="B277" t="str">
        <f>IF(PRECIOS_DE_VENTA!K280="","",PRECIOS_DE_VENTA!K280)</f>
        <v>LISTA1</v>
      </c>
      <c r="C277">
        <f>IF(PRECIOS_DE_VENTA!L280="","",PRECIOS_DE_VENTA!L280)</f>
        <v>9822</v>
      </c>
    </row>
    <row r="278" spans="1:3">
      <c r="A278" t="str">
        <f>IF(PRECIOS_DE_VENTA!J281="","",PRECIOS_DE_VENTA!J281)</f>
        <v>004799.1054</v>
      </c>
      <c r="B278" t="str">
        <f>IF(PRECIOS_DE_VENTA!K281="","",PRECIOS_DE_VENTA!K281)</f>
        <v>LISTA1</v>
      </c>
      <c r="C278">
        <f>IF(PRECIOS_DE_VENTA!L281="","",PRECIOS_DE_VENTA!L281)</f>
        <v>21789</v>
      </c>
    </row>
    <row r="279" spans="1:3">
      <c r="A279" t="str">
        <f>IF(PRECIOS_DE_VENTA!J282="","",PRECIOS_DE_VENTA!J282)</f>
        <v/>
      </c>
      <c r="B279" t="str">
        <f>IF(PRECIOS_DE_VENTA!K282="","",PRECIOS_DE_VENTA!K282)</f>
        <v/>
      </c>
      <c r="C279" t="str">
        <f>IF(PRECIOS_DE_VENTA!L282="","",PRECIOS_DE_VENTA!L282)</f>
        <v/>
      </c>
    </row>
    <row r="280" spans="1:3">
      <c r="A280">
        <f>IF(PRECIOS_DE_VENTA!J283="","",PRECIOS_DE_VENTA!J283)</f>
        <v>4312</v>
      </c>
      <c r="B280" t="str">
        <f>IF(PRECIOS_DE_VENTA!K283="","",PRECIOS_DE_VENTA!K283)</f>
        <v>LISTA1</v>
      </c>
      <c r="C280">
        <f>IF(PRECIOS_DE_VENTA!L283="","",PRECIOS_DE_VENTA!L283)</f>
        <v>15782</v>
      </c>
    </row>
    <row r="281" spans="1:3">
      <c r="A281" t="str">
        <f>IF(PRECIOS_DE_VENTA!J284="","",PRECIOS_DE_VENTA!J284)</f>
        <v/>
      </c>
      <c r="B281" t="str">
        <f>IF(PRECIOS_DE_VENTA!K284="","",PRECIOS_DE_VENTA!K284)</f>
        <v/>
      </c>
      <c r="C281" t="str">
        <f>IF(PRECIOS_DE_VENTA!L284="","",PRECIOS_DE_VENTA!L284)</f>
        <v/>
      </c>
    </row>
    <row r="282" spans="1:3">
      <c r="A282" t="str">
        <f>IF(PRECIOS_DE_VENTA!J285="","",PRECIOS_DE_VENTA!J285)</f>
        <v/>
      </c>
      <c r="B282" t="str">
        <f>IF(PRECIOS_DE_VENTA!K285="","",PRECIOS_DE_VENTA!K285)</f>
        <v/>
      </c>
      <c r="C282" t="str">
        <f>IF(PRECIOS_DE_VENTA!L285="","",PRECIOS_DE_VENTA!L285)</f>
        <v/>
      </c>
    </row>
    <row r="283" spans="1:3">
      <c r="A283">
        <f>IF(PRECIOS_DE_VENTA!J286="","",PRECIOS_DE_VENTA!J286)</f>
        <v>4420</v>
      </c>
      <c r="B283" t="str">
        <f>IF(PRECIOS_DE_VENTA!K286="","",PRECIOS_DE_VENTA!K286)</f>
        <v>LISTA1</v>
      </c>
      <c r="C283">
        <f>IF(PRECIOS_DE_VENTA!L286="","",PRECIOS_DE_VENTA!L286)</f>
        <v>24443</v>
      </c>
    </row>
    <row r="284" spans="1:3">
      <c r="A284" t="str">
        <f>IF(PRECIOS_DE_VENTA!J287="","",PRECIOS_DE_VENTA!J287)</f>
        <v/>
      </c>
      <c r="B284" t="str">
        <f>IF(PRECIOS_DE_VENTA!K287="","",PRECIOS_DE_VENTA!K287)</f>
        <v/>
      </c>
      <c r="C284" t="str">
        <f>IF(PRECIOS_DE_VENTA!L287="","",PRECIOS_DE_VENTA!L287)</f>
        <v/>
      </c>
    </row>
    <row r="285" spans="1:3">
      <c r="A285">
        <f>IF(PRECIOS_DE_VENTA!J288="","",PRECIOS_DE_VENTA!J288)</f>
        <v>3001</v>
      </c>
      <c r="B285" t="str">
        <f>IF(PRECIOS_DE_VENTA!K288="","",PRECIOS_DE_VENTA!K288)</f>
        <v>LISTA1</v>
      </c>
      <c r="C285">
        <f>IF(PRECIOS_DE_VENTA!L288="","",PRECIOS_DE_VENTA!L288)</f>
        <v>6680</v>
      </c>
    </row>
    <row r="286" spans="1:3">
      <c r="A286">
        <f>IF(PRECIOS_DE_VENTA!J289="","",PRECIOS_DE_VENTA!J289)</f>
        <v>3002</v>
      </c>
      <c r="B286" t="str">
        <f>IF(PRECIOS_DE_VENTA!K289="","",PRECIOS_DE_VENTA!K289)</f>
        <v>LISTA1</v>
      </c>
      <c r="C286">
        <f>IF(PRECIOS_DE_VENTA!L289="","",PRECIOS_DE_VENTA!L289)</f>
        <v>5750</v>
      </c>
    </row>
    <row r="287" spans="1:3">
      <c r="A287">
        <f>IF(PRECIOS_DE_VENTA!J290="","",PRECIOS_DE_VENTA!J290)</f>
        <v>3003</v>
      </c>
      <c r="B287" t="str">
        <f>IF(PRECIOS_DE_VENTA!K290="","",PRECIOS_DE_VENTA!K290)</f>
        <v>LISTA1</v>
      </c>
      <c r="C287">
        <f>IF(PRECIOS_DE_VENTA!L290="","",PRECIOS_DE_VENTA!L290)</f>
        <v>6680</v>
      </c>
    </row>
    <row r="288" spans="1:3">
      <c r="A288">
        <f>IF(PRECIOS_DE_VENTA!J291="","",PRECIOS_DE_VENTA!J291)</f>
        <v>3083</v>
      </c>
      <c r="B288" t="str">
        <f>IF(PRECIOS_DE_VENTA!K291="","",PRECIOS_DE_VENTA!K291)</f>
        <v>LISTA1</v>
      </c>
      <c r="C288">
        <f>IF(PRECIOS_DE_VENTA!L291="","",PRECIOS_DE_VENTA!L291)</f>
        <v>12020</v>
      </c>
    </row>
    <row r="289" spans="1:3">
      <c r="A289">
        <f>IF(PRECIOS_DE_VENTA!J292="","",PRECIOS_DE_VENTA!J292)</f>
        <v>4886</v>
      </c>
      <c r="B289" t="str">
        <f>IF(PRECIOS_DE_VENTA!K292="","",PRECIOS_DE_VENTA!K292)</f>
        <v>LISTA1</v>
      </c>
      <c r="C289">
        <f>IF(PRECIOS_DE_VENTA!L292="","",PRECIOS_DE_VENTA!L292)</f>
        <v>10250</v>
      </c>
    </row>
    <row r="290" spans="1:3">
      <c r="A290">
        <f>IF(PRECIOS_DE_VENTA!J293="","",PRECIOS_DE_VENTA!J293)</f>
        <v>4887</v>
      </c>
      <c r="B290" t="str">
        <f>IF(PRECIOS_DE_VENTA!K293="","",PRECIOS_DE_VENTA!K293)</f>
        <v>LISTA1</v>
      </c>
      <c r="C290">
        <f>IF(PRECIOS_DE_VENTA!L293="","",PRECIOS_DE_VENTA!L293)</f>
        <v>14390</v>
      </c>
    </row>
    <row r="291" spans="1:3">
      <c r="A291">
        <f>IF(PRECIOS_DE_VENTA!J294="","",PRECIOS_DE_VENTA!J294)</f>
        <v>3004</v>
      </c>
      <c r="B291" t="str">
        <f>IF(PRECIOS_DE_VENTA!K294="","",PRECIOS_DE_VENTA!K294)</f>
        <v>LISTA1</v>
      </c>
      <c r="C291">
        <f>IF(PRECIOS_DE_VENTA!L294="","",PRECIOS_DE_VENTA!L294)</f>
        <v>7630</v>
      </c>
    </row>
    <row r="292" spans="1:3">
      <c r="A292">
        <f>IF(PRECIOS_DE_VENTA!J295="","",PRECIOS_DE_VENTA!J295)</f>
        <v>3005</v>
      </c>
      <c r="B292" t="str">
        <f>IF(PRECIOS_DE_VENTA!K295="","",PRECIOS_DE_VENTA!K295)</f>
        <v>LISTA1</v>
      </c>
      <c r="C292">
        <f>IF(PRECIOS_DE_VENTA!L295="","",PRECIOS_DE_VENTA!L295)</f>
        <v>8600</v>
      </c>
    </row>
    <row r="293" spans="1:3">
      <c r="A293">
        <f>IF(PRECIOS_DE_VENTA!J296="","",PRECIOS_DE_VENTA!J296)</f>
        <v>3037</v>
      </c>
      <c r="B293" t="str">
        <f>IF(PRECIOS_DE_VENTA!K296="","",PRECIOS_DE_VENTA!K296)</f>
        <v>LISTA1</v>
      </c>
      <c r="C293">
        <f>IF(PRECIOS_DE_VENTA!L296="","",PRECIOS_DE_VENTA!L296)</f>
        <v>8600</v>
      </c>
    </row>
    <row r="294" spans="1:3">
      <c r="A294">
        <f>IF(PRECIOS_DE_VENTA!J297="","",PRECIOS_DE_VENTA!J297)</f>
        <v>3006</v>
      </c>
      <c r="B294" t="str">
        <f>IF(PRECIOS_DE_VENTA!K297="","",PRECIOS_DE_VENTA!K297)</f>
        <v>LISTA1</v>
      </c>
      <c r="C294">
        <f>IF(PRECIOS_DE_VENTA!L297="","",PRECIOS_DE_VENTA!L297)</f>
        <v>8600</v>
      </c>
    </row>
    <row r="295" spans="1:3">
      <c r="A295">
        <f>IF(PRECIOS_DE_VENTA!J298="","",PRECIOS_DE_VENTA!J298)</f>
        <v>3007</v>
      </c>
      <c r="B295" t="str">
        <f>IF(PRECIOS_DE_VENTA!K298="","",PRECIOS_DE_VENTA!K298)</f>
        <v>LISTA1</v>
      </c>
      <c r="C295">
        <f>IF(PRECIOS_DE_VENTA!L298="","",PRECIOS_DE_VENTA!L298)</f>
        <v>7630</v>
      </c>
    </row>
    <row r="296" spans="1:3">
      <c r="A296">
        <f>IF(PRECIOS_DE_VENTA!J299="","",PRECIOS_DE_VENTA!J299)</f>
        <v>3095</v>
      </c>
      <c r="B296" t="str">
        <f>IF(PRECIOS_DE_VENTA!K299="","",PRECIOS_DE_VENTA!K299)</f>
        <v>LISTA1</v>
      </c>
      <c r="C296">
        <f>IF(PRECIOS_DE_VENTA!L299="","",PRECIOS_DE_VENTA!L299)</f>
        <v>11820</v>
      </c>
    </row>
    <row r="297" spans="1:3">
      <c r="A297">
        <f>IF(PRECIOS_DE_VENTA!J300="","",PRECIOS_DE_VENTA!J300)</f>
        <v>3125</v>
      </c>
      <c r="B297" t="str">
        <f>IF(PRECIOS_DE_VENTA!K300="","",PRECIOS_DE_VENTA!K300)</f>
        <v>LISTA1</v>
      </c>
      <c r="C297">
        <f>IF(PRECIOS_DE_VENTA!L300="","",PRECIOS_DE_VENTA!L300)</f>
        <v>10770</v>
      </c>
    </row>
    <row r="298" spans="1:3">
      <c r="A298">
        <f>IF(PRECIOS_DE_VENTA!J301="","",PRECIOS_DE_VENTA!J301)</f>
        <v>4889</v>
      </c>
      <c r="B298" t="str">
        <f>IF(PRECIOS_DE_VENTA!K301="","",PRECIOS_DE_VENTA!K301)</f>
        <v>LISTA1</v>
      </c>
      <c r="C298">
        <f>IF(PRECIOS_DE_VENTA!L301="","",PRECIOS_DE_VENTA!L301)</f>
        <v>12830</v>
      </c>
    </row>
    <row r="299" spans="1:3">
      <c r="A299">
        <f>IF(PRECIOS_DE_VENTA!J302="","",PRECIOS_DE_VENTA!J302)</f>
        <v>4898</v>
      </c>
      <c r="B299" t="str">
        <f>IF(PRECIOS_DE_VENTA!K302="","",PRECIOS_DE_VENTA!K302)</f>
        <v>LISTA1</v>
      </c>
      <c r="C299">
        <f>IF(PRECIOS_DE_VENTA!L302="","",PRECIOS_DE_VENTA!L302)</f>
        <v>10020</v>
      </c>
    </row>
    <row r="300" spans="1:3">
      <c r="A300">
        <f>IF(PRECIOS_DE_VENTA!J303="","",PRECIOS_DE_VENTA!J303)</f>
        <v>3126</v>
      </c>
      <c r="B300" t="str">
        <f>IF(PRECIOS_DE_VENTA!K303="","",PRECIOS_DE_VENTA!K303)</f>
        <v>LISTA1</v>
      </c>
      <c r="C300">
        <f>IF(PRECIOS_DE_VENTA!L303="","",PRECIOS_DE_VENTA!L303)</f>
        <v>10300</v>
      </c>
    </row>
    <row r="301" spans="1:3">
      <c r="A301">
        <f>IF(PRECIOS_DE_VENTA!J304="","",PRECIOS_DE_VENTA!J304)</f>
        <v>3457</v>
      </c>
      <c r="B301" t="str">
        <f>IF(PRECIOS_DE_VENTA!K304="","",PRECIOS_DE_VENTA!K304)</f>
        <v>LISTA1</v>
      </c>
      <c r="C301">
        <f>IF(PRECIOS_DE_VENTA!L304="","",PRECIOS_DE_VENTA!L304)</f>
        <v>10200</v>
      </c>
    </row>
    <row r="302" spans="1:3">
      <c r="A302" t="str">
        <f>IF(PRECIOS_DE_VENTA!J305="","",PRECIOS_DE_VENTA!J305)</f>
        <v/>
      </c>
      <c r="B302" t="str">
        <f>IF(PRECIOS_DE_VENTA!K305="","",PRECIOS_DE_VENTA!K305)</f>
        <v/>
      </c>
      <c r="C302" t="str">
        <f>IF(PRECIOS_DE_VENTA!L305="","",PRECIOS_DE_VENTA!L305)</f>
        <v/>
      </c>
    </row>
    <row r="303" spans="1:3">
      <c r="A303">
        <f>IF(PRECIOS_DE_VENTA!J306="","",PRECIOS_DE_VENTA!J306)</f>
        <v>3075</v>
      </c>
      <c r="B303" t="str">
        <f>IF(PRECIOS_DE_VENTA!K306="","",PRECIOS_DE_VENTA!K306)</f>
        <v>LISTA1</v>
      </c>
      <c r="C303">
        <f>IF(PRECIOS_DE_VENTA!L306="","",PRECIOS_DE_VENTA!L306)</f>
        <v>7339</v>
      </c>
    </row>
    <row r="304" spans="1:3">
      <c r="A304">
        <f>IF(PRECIOS_DE_VENTA!J307="","",PRECIOS_DE_VENTA!J307)</f>
        <v>4954</v>
      </c>
      <c r="B304" t="str">
        <f>IF(PRECIOS_DE_VENTA!K307="","",PRECIOS_DE_VENTA!K307)</f>
        <v>LISTA1</v>
      </c>
      <c r="C304">
        <f>IF(PRECIOS_DE_VENTA!L307="","",PRECIOS_DE_VENTA!L307)</f>
        <v>7339</v>
      </c>
    </row>
    <row r="305" spans="1:3">
      <c r="A305">
        <f>IF(PRECIOS_DE_VENTA!J308="","",PRECIOS_DE_VENTA!J308)</f>
        <v>3349</v>
      </c>
      <c r="B305" t="str">
        <f>IF(PRECIOS_DE_VENTA!K308="","",PRECIOS_DE_VENTA!K308)</f>
        <v>LISTA1</v>
      </c>
      <c r="C305">
        <f>IF(PRECIOS_DE_VENTA!L308="","",PRECIOS_DE_VENTA!L308)</f>
        <v>7339</v>
      </c>
    </row>
    <row r="306" spans="1:3">
      <c r="A306">
        <f>IF(PRECIOS_DE_VENTA!J309="","",PRECIOS_DE_VENTA!J309)</f>
        <v>3076</v>
      </c>
      <c r="B306" t="str">
        <f>IF(PRECIOS_DE_VENTA!K309="","",PRECIOS_DE_VENTA!K309)</f>
        <v>LISTA1</v>
      </c>
      <c r="C306">
        <f>IF(PRECIOS_DE_VENTA!L309="","",PRECIOS_DE_VENTA!L309)</f>
        <v>9860</v>
      </c>
    </row>
    <row r="307" spans="1:3">
      <c r="A307">
        <f>IF(PRECIOS_DE_VENTA!J310="","",PRECIOS_DE_VENTA!J310)</f>
        <v>3077</v>
      </c>
      <c r="B307" t="str">
        <f>IF(PRECIOS_DE_VENTA!K310="","",PRECIOS_DE_VENTA!K310)</f>
        <v>LISTA1</v>
      </c>
      <c r="C307">
        <f>IF(PRECIOS_DE_VENTA!L310="","",PRECIOS_DE_VENTA!L310)</f>
        <v>9860</v>
      </c>
    </row>
    <row r="308" spans="1:3">
      <c r="A308">
        <f>IF(PRECIOS_DE_VENTA!J311="","",PRECIOS_DE_VENTA!J311)</f>
        <v>4263</v>
      </c>
      <c r="B308" t="str">
        <f>IF(PRECIOS_DE_VENTA!K311="","",PRECIOS_DE_VENTA!K311)</f>
        <v>LISTA1</v>
      </c>
      <c r="C308">
        <f>IF(PRECIOS_DE_VENTA!L311="","",PRECIOS_DE_VENTA!L311)</f>
        <v>4740</v>
      </c>
    </row>
    <row r="309" spans="1:3">
      <c r="A309">
        <f>IF(PRECIOS_DE_VENTA!J312="","",PRECIOS_DE_VENTA!J312)</f>
        <v>4983</v>
      </c>
      <c r="B309" t="str">
        <f>IF(PRECIOS_DE_VENTA!K312="","",PRECIOS_DE_VENTA!K312)</f>
        <v>LISTA1</v>
      </c>
      <c r="C309">
        <f>IF(PRECIOS_DE_VENTA!L312="","",PRECIOS_DE_VENTA!L312)</f>
        <v>4740</v>
      </c>
    </row>
    <row r="310" spans="1:3">
      <c r="A310">
        <f>IF(PRECIOS_DE_VENTA!J313="","",PRECIOS_DE_VENTA!J313)</f>
        <v>4984</v>
      </c>
      <c r="B310" t="str">
        <f>IF(PRECIOS_DE_VENTA!K313="","",PRECIOS_DE_VENTA!K313)</f>
        <v>LISTA1</v>
      </c>
      <c r="C310">
        <f>IF(PRECIOS_DE_VENTA!L313="","",PRECIOS_DE_VENTA!L313)</f>
        <v>4740</v>
      </c>
    </row>
    <row r="311" spans="1:3">
      <c r="A311" t="str">
        <f>IF(PRECIOS_DE_VENTA!J314="","",PRECIOS_DE_VENTA!J314)</f>
        <v/>
      </c>
      <c r="B311" t="str">
        <f>IF(PRECIOS_DE_VENTA!K314="","",PRECIOS_DE_VENTA!K314)</f>
        <v/>
      </c>
      <c r="C311" t="str">
        <f>IF(PRECIOS_DE_VENTA!L314="","",PRECIOS_DE_VENTA!L314)</f>
        <v/>
      </c>
    </row>
    <row r="312" spans="1:3">
      <c r="A312" t="str">
        <f>IF(PRECIOS_DE_VENTA!J315="","",PRECIOS_DE_VENTA!J315)</f>
        <v>004945.1001</v>
      </c>
      <c r="B312" t="str">
        <f>IF(PRECIOS_DE_VENTA!K315="","",PRECIOS_DE_VENTA!K315)</f>
        <v>LISTA1</v>
      </c>
      <c r="C312">
        <f>IF(PRECIOS_DE_VENTA!L315="","",PRECIOS_DE_VENTA!L315)</f>
        <v>10508</v>
      </c>
    </row>
    <row r="313" spans="1:3">
      <c r="A313" t="str">
        <f>IF(PRECIOS_DE_VENTA!J316="","",PRECIOS_DE_VENTA!J316)</f>
        <v>004466.1001</v>
      </c>
      <c r="B313" t="str">
        <f>IF(PRECIOS_DE_VENTA!K316="","",PRECIOS_DE_VENTA!K316)</f>
        <v>LISTA1</v>
      </c>
      <c r="C313">
        <f>IF(PRECIOS_DE_VENTA!L316="","",PRECIOS_DE_VENTA!L316)</f>
        <v>8890</v>
      </c>
    </row>
    <row r="314" spans="1:3">
      <c r="A314" t="str">
        <f>IF(PRECIOS_DE_VENTA!J317="","",PRECIOS_DE_VENTA!J317)</f>
        <v>004465.1001</v>
      </c>
      <c r="B314" t="str">
        <f>IF(PRECIOS_DE_VENTA!K317="","",PRECIOS_DE_VENTA!K317)</f>
        <v>LISTA1</v>
      </c>
      <c r="C314">
        <f>IF(PRECIOS_DE_VENTA!L317="","",PRECIOS_DE_VENTA!L317)</f>
        <v>7100</v>
      </c>
    </row>
    <row r="315" spans="1:3">
      <c r="A315" t="str">
        <f>IF(PRECIOS_DE_VENTA!J318="","",PRECIOS_DE_VENTA!J318)</f>
        <v>004946.1001</v>
      </c>
      <c r="B315" t="str">
        <f>IF(PRECIOS_DE_VENTA!K318="","",PRECIOS_DE_VENTA!K318)</f>
        <v>LISTA1</v>
      </c>
      <c r="C315">
        <f>IF(PRECIOS_DE_VENTA!L318="","",PRECIOS_DE_VENTA!L318)</f>
        <v>7500</v>
      </c>
    </row>
    <row r="316" spans="1:3">
      <c r="A316" t="str">
        <f>IF(PRECIOS_DE_VENTA!J319="","",PRECIOS_DE_VENTA!J319)</f>
        <v>004948.1001</v>
      </c>
      <c r="B316" t="str">
        <f>IF(PRECIOS_DE_VENTA!K319="","",PRECIOS_DE_VENTA!K319)</f>
        <v>LISTA1</v>
      </c>
      <c r="C316">
        <f>IF(PRECIOS_DE_VENTA!L319="","",PRECIOS_DE_VENTA!L319)</f>
        <v>6500</v>
      </c>
    </row>
    <row r="317" spans="1:3">
      <c r="A317" t="str">
        <f>IF(PRECIOS_DE_VENTA!J320="","",PRECIOS_DE_VENTA!J320)</f>
        <v>004890.1001</v>
      </c>
      <c r="B317" t="str">
        <f>IF(PRECIOS_DE_VENTA!K320="","",PRECIOS_DE_VENTA!K320)</f>
        <v>LISTA1</v>
      </c>
      <c r="C317">
        <f>IF(PRECIOS_DE_VENTA!L320="","",PRECIOS_DE_VENTA!L320)</f>
        <v>4950</v>
      </c>
    </row>
    <row r="318" spans="1:3">
      <c r="A318" t="str">
        <f>IF(PRECIOS_DE_VENTA!J321="","",PRECIOS_DE_VENTA!J321)</f>
        <v>004891.1001</v>
      </c>
      <c r="B318" t="str">
        <f>IF(PRECIOS_DE_VENTA!K321="","",PRECIOS_DE_VENTA!K321)</f>
        <v>LISTA1</v>
      </c>
      <c r="C318">
        <f>IF(PRECIOS_DE_VENTA!L321="","",PRECIOS_DE_VENTA!L321)</f>
        <v>4899</v>
      </c>
    </row>
    <row r="319" spans="1:3">
      <c r="A319" t="str">
        <f>IF(PRECIOS_DE_VENTA!J322="","",PRECIOS_DE_VENTA!J322)</f>
        <v>004892.1001</v>
      </c>
      <c r="B319" t="str">
        <f>IF(PRECIOS_DE_VENTA!K322="","",PRECIOS_DE_VENTA!K322)</f>
        <v>LISTA1</v>
      </c>
      <c r="C319">
        <f>IF(PRECIOS_DE_VENTA!L322="","",PRECIOS_DE_VENTA!L322)</f>
        <v>5300</v>
      </c>
    </row>
    <row r="320" spans="1:3">
      <c r="A320" t="str">
        <f>IF(PRECIOS_DE_VENTA!J323="","",PRECIOS_DE_VENTA!J323)</f>
        <v>004868.1001</v>
      </c>
      <c r="B320" t="str">
        <f>IF(PRECIOS_DE_VENTA!K323="","",PRECIOS_DE_VENTA!K323)</f>
        <v>LISTA1</v>
      </c>
      <c r="C320">
        <f>IF(PRECIOS_DE_VENTA!L323="","",PRECIOS_DE_VENTA!L323)</f>
        <v>6480</v>
      </c>
    </row>
    <row r="321" spans="1:3">
      <c r="A321" t="str">
        <f>IF(PRECIOS_DE_VENTA!J324="","",PRECIOS_DE_VENTA!J324)</f>
        <v>003950.1001</v>
      </c>
      <c r="B321" t="str">
        <f>IF(PRECIOS_DE_VENTA!K324="","",PRECIOS_DE_VENTA!K324)</f>
        <v>LISTA1</v>
      </c>
      <c r="C321">
        <f>IF(PRECIOS_DE_VENTA!L324="","",PRECIOS_DE_VENTA!L324)</f>
        <v>9500</v>
      </c>
    </row>
    <row r="322" spans="1:3">
      <c r="A322" t="str">
        <f>IF(PRECIOS_DE_VENTA!J325="","",PRECIOS_DE_VENTA!J325)</f>
        <v>004895.1001</v>
      </c>
      <c r="B322" t="str">
        <f>IF(PRECIOS_DE_VENTA!K325="","",PRECIOS_DE_VENTA!K325)</f>
        <v>LISTA1</v>
      </c>
      <c r="C322">
        <f>IF(PRECIOS_DE_VENTA!L325="","",PRECIOS_DE_VENTA!L325)</f>
        <v>4700</v>
      </c>
    </row>
    <row r="323" spans="1:3">
      <c r="A323" t="str">
        <f>IF(PRECIOS_DE_VENTA!J326="","",PRECIOS_DE_VENTA!J326)</f>
        <v>004896.1001</v>
      </c>
      <c r="B323" t="str">
        <f>IF(PRECIOS_DE_VENTA!K326="","",PRECIOS_DE_VENTA!K326)</f>
        <v>LISTA1</v>
      </c>
      <c r="C323">
        <f>IF(PRECIOS_DE_VENTA!L326="","",PRECIOS_DE_VENTA!L326)</f>
        <v>3000</v>
      </c>
    </row>
    <row r="324" spans="1:3">
      <c r="A324" t="str">
        <f>IF(PRECIOS_DE_VENTA!J327="","",PRECIOS_DE_VENTA!J327)</f>
        <v>004897.1001</v>
      </c>
      <c r="B324" t="str">
        <f>IF(PRECIOS_DE_VENTA!K327="","",PRECIOS_DE_VENTA!K327)</f>
        <v>LISTA1</v>
      </c>
      <c r="C324">
        <f>IF(PRECIOS_DE_VENTA!L327="","",PRECIOS_DE_VENTA!L327)</f>
        <v>5520</v>
      </c>
    </row>
    <row r="325" spans="1:3">
      <c r="A325" t="str">
        <f>IF(PRECIOS_DE_VENTA!J328="","",PRECIOS_DE_VENTA!J328)</f>
        <v/>
      </c>
      <c r="B325" t="str">
        <f>IF(PRECIOS_DE_VENTA!K328="","",PRECIOS_DE_VENTA!K328)</f>
        <v/>
      </c>
      <c r="C325" t="str">
        <f>IF(PRECIOS_DE_VENTA!L328="","",PRECIOS_DE_VENTA!L328)</f>
        <v/>
      </c>
    </row>
    <row r="326" spans="1:3">
      <c r="A326" t="str">
        <f>IF(PRECIOS_DE_VENTA!J329="","",PRECIOS_DE_VENTA!J329)</f>
        <v>002529.1001</v>
      </c>
      <c r="B326" t="str">
        <f>IF(PRECIOS_DE_VENTA!K329="","",PRECIOS_DE_VENTA!K329)</f>
        <v>LISTA1</v>
      </c>
      <c r="C326">
        <f>IF(PRECIOS_DE_VENTA!L329="","",PRECIOS_DE_VENTA!L329)</f>
        <v>2741</v>
      </c>
    </row>
    <row r="327" spans="1:3">
      <c r="A327" t="str">
        <f>IF(PRECIOS_DE_VENTA!J330="","",PRECIOS_DE_VENTA!J330)</f>
        <v>004262.1001</v>
      </c>
      <c r="B327" t="str">
        <f>IF(PRECIOS_DE_VENTA!K330="","",PRECIOS_DE_VENTA!K330)</f>
        <v>LISTA1</v>
      </c>
      <c r="C327">
        <f>IF(PRECIOS_DE_VENTA!L330="","",PRECIOS_DE_VENTA!L330)</f>
        <v>1871</v>
      </c>
    </row>
    <row r="328" spans="1:3">
      <c r="A328" t="str">
        <f>IF(PRECIOS_DE_VENTA!J331="","",PRECIOS_DE_VENTA!J331)</f>
        <v>002455.1001</v>
      </c>
      <c r="B328" t="str">
        <f>IF(PRECIOS_DE_VENTA!K331="","",PRECIOS_DE_VENTA!K331)</f>
        <v>LISTA1</v>
      </c>
      <c r="C328">
        <f>IF(PRECIOS_DE_VENTA!L331="","",PRECIOS_DE_VENTA!L331)</f>
        <v>1940</v>
      </c>
    </row>
    <row r="329" spans="1:3">
      <c r="A329" t="str">
        <f>IF(PRECIOS_DE_VENTA!J332="","",PRECIOS_DE_VENTA!J332)</f>
        <v>003455.1001</v>
      </c>
      <c r="B329" t="str">
        <f>IF(PRECIOS_DE_VENTA!K332="","",PRECIOS_DE_VENTA!K332)</f>
        <v>LISTA1</v>
      </c>
      <c r="C329">
        <f>IF(PRECIOS_DE_VENTA!L332="","",PRECIOS_DE_VENTA!L332)</f>
        <v>1780</v>
      </c>
    </row>
    <row r="330" spans="1:3">
      <c r="A330" t="str">
        <f>IF(PRECIOS_DE_VENTA!J333="","",PRECIOS_DE_VENTA!J333)</f>
        <v>003456.1001</v>
      </c>
      <c r="B330" t="str">
        <f>IF(PRECIOS_DE_VENTA!K333="","",PRECIOS_DE_VENTA!K333)</f>
        <v>LISTA1</v>
      </c>
      <c r="C330">
        <f>IF(PRECIOS_DE_VENTA!L333="","",PRECIOS_DE_VENTA!L333)</f>
        <v>1780</v>
      </c>
    </row>
    <row r="331" spans="1:3">
      <c r="A331" t="str">
        <f>IF(PRECIOS_DE_VENTA!J334="","",PRECIOS_DE_VENTA!J334)</f>
        <v/>
      </c>
      <c r="B331" t="str">
        <f>IF(PRECIOS_DE_VENTA!K334="","",PRECIOS_DE_VENTA!K334)</f>
        <v/>
      </c>
      <c r="C331" t="str">
        <f>IF(PRECIOS_DE_VENTA!L334="","",PRECIOS_DE_VENTA!L334)</f>
        <v/>
      </c>
    </row>
    <row r="332" spans="1:3">
      <c r="A332" t="str">
        <f>IF(PRECIOS_DE_VENTA!J335="","",PRECIOS_DE_VENTA!J335)</f>
        <v>002989.1001</v>
      </c>
      <c r="B332" t="str">
        <f>IF(PRECIOS_DE_VENTA!K335="","",PRECIOS_DE_VENTA!K335)</f>
        <v>LISTA1</v>
      </c>
      <c r="C332">
        <f>IF(PRECIOS_DE_VENTA!L335="","",PRECIOS_DE_VENTA!L335)</f>
        <v>4070</v>
      </c>
    </row>
    <row r="333" spans="1:3">
      <c r="A333" t="str">
        <f>IF(PRECIOS_DE_VENTA!J336="","",PRECIOS_DE_VENTA!J336)</f>
        <v>003066.1001</v>
      </c>
      <c r="B333" t="str">
        <f>IF(PRECIOS_DE_VENTA!K336="","",PRECIOS_DE_VENTA!K336)</f>
        <v>LISTA1</v>
      </c>
      <c r="C333">
        <f>IF(PRECIOS_DE_VENTA!L336="","",PRECIOS_DE_VENTA!L336)</f>
        <v>4070</v>
      </c>
    </row>
    <row r="334" spans="1:3">
      <c r="A334" t="str">
        <f>IF(PRECIOS_DE_VENTA!J337="","",PRECIOS_DE_VENTA!J337)</f>
        <v>003051.1001</v>
      </c>
      <c r="B334" t="str">
        <f>IF(PRECIOS_DE_VENTA!K337="","",PRECIOS_DE_VENTA!K337)</f>
        <v>LISTA1</v>
      </c>
      <c r="C334">
        <f>IF(PRECIOS_DE_VENTA!L337="","",PRECIOS_DE_VENTA!L337)</f>
        <v>4070</v>
      </c>
    </row>
    <row r="335" spans="1:3">
      <c r="A335" t="str">
        <f>IF(PRECIOS_DE_VENTA!J338="","",PRECIOS_DE_VENTA!J338)</f>
        <v>003053.1001</v>
      </c>
      <c r="B335" t="str">
        <f>IF(PRECIOS_DE_VENTA!K338="","",PRECIOS_DE_VENTA!K338)</f>
        <v>LISTA1</v>
      </c>
      <c r="C335">
        <f>IF(PRECIOS_DE_VENTA!L338="","",PRECIOS_DE_VENTA!L338)</f>
        <v>4070</v>
      </c>
    </row>
    <row r="336" spans="1:3">
      <c r="A336" t="str">
        <f>IF(PRECIOS_DE_VENTA!J339="","",PRECIOS_DE_VENTA!J339)</f>
        <v>003055.1001</v>
      </c>
      <c r="B336" t="str">
        <f>IF(PRECIOS_DE_VENTA!K339="","",PRECIOS_DE_VENTA!K339)</f>
        <v>LISTA1</v>
      </c>
      <c r="C336">
        <f>IF(PRECIOS_DE_VENTA!L339="","",PRECIOS_DE_VENTA!L339)</f>
        <v>4070</v>
      </c>
    </row>
    <row r="337" spans="1:3">
      <c r="A337" t="str">
        <f>IF(PRECIOS_DE_VENTA!J340="","",PRECIOS_DE_VENTA!J340)</f>
        <v>004479.1001</v>
      </c>
      <c r="B337" t="str">
        <f>IF(PRECIOS_DE_VENTA!K340="","",PRECIOS_DE_VENTA!K340)</f>
        <v>LISTA1</v>
      </c>
      <c r="C337">
        <f>IF(PRECIOS_DE_VENTA!L340="","",PRECIOS_DE_VENTA!L340)</f>
        <v>4070</v>
      </c>
    </row>
    <row r="338" spans="1:3">
      <c r="A338" t="str">
        <f>IF(PRECIOS_DE_VENTA!J341="","",PRECIOS_DE_VENTA!J341)</f>
        <v>003450.1001</v>
      </c>
      <c r="B338" t="str">
        <f>IF(PRECIOS_DE_VENTA!K341="","",PRECIOS_DE_VENTA!K341)</f>
        <v>LISTA1</v>
      </c>
      <c r="C338">
        <f>IF(PRECIOS_DE_VENTA!L341="","",PRECIOS_DE_VENTA!L341)</f>
        <v>4070</v>
      </c>
    </row>
    <row r="339" spans="1:3">
      <c r="A339" t="str">
        <f>IF(PRECIOS_DE_VENTA!J342="","",PRECIOS_DE_VENTA!J342)</f>
        <v>004643.1001</v>
      </c>
      <c r="B339" t="str">
        <f>IF(PRECIOS_DE_VENTA!K342="","",PRECIOS_DE_VENTA!K342)</f>
        <v>LISTA1</v>
      </c>
      <c r="C339">
        <f>IF(PRECIOS_DE_VENTA!L342="","",PRECIOS_DE_VENTA!L342)</f>
        <v>1289</v>
      </c>
    </row>
    <row r="340" spans="1:3">
      <c r="A340" t="str">
        <f>IF(PRECIOS_DE_VENTA!J343="","",PRECIOS_DE_VENTA!J343)</f>
        <v>004644.1001</v>
      </c>
      <c r="B340" t="str">
        <f>IF(PRECIOS_DE_VENTA!K343="","",PRECIOS_DE_VENTA!K343)</f>
        <v>LISTA1</v>
      </c>
      <c r="C340">
        <f>IF(PRECIOS_DE_VENTA!L343="","",PRECIOS_DE_VENTA!L343)</f>
        <v>1289</v>
      </c>
    </row>
    <row r="341" spans="1:3">
      <c r="A341" t="str">
        <f>IF(PRECIOS_DE_VENTA!J344="","",PRECIOS_DE_VENTA!J344)</f>
        <v>004645.1001</v>
      </c>
      <c r="B341" t="str">
        <f>IF(PRECIOS_DE_VENTA!K344="","",PRECIOS_DE_VENTA!K344)</f>
        <v>LISTA1</v>
      </c>
      <c r="C341">
        <f>IF(PRECIOS_DE_VENTA!L344="","",PRECIOS_DE_VENTA!L344)</f>
        <v>1289</v>
      </c>
    </row>
    <row r="342" spans="1:3">
      <c r="A342" t="str">
        <f>IF(PRECIOS_DE_VENTA!J345="","",PRECIOS_DE_VENTA!J345)</f>
        <v>004646.1001</v>
      </c>
      <c r="B342" t="str">
        <f>IF(PRECIOS_DE_VENTA!K345="","",PRECIOS_DE_VENTA!K345)</f>
        <v>LISTA1</v>
      </c>
      <c r="C342">
        <f>IF(PRECIOS_DE_VENTA!L345="","",PRECIOS_DE_VENTA!L345)</f>
        <v>1289</v>
      </c>
    </row>
    <row r="343" spans="1:3">
      <c r="A343" t="str">
        <f>IF(PRECIOS_DE_VENTA!J346="","",PRECIOS_DE_VENTA!J346)</f>
        <v>004647.1001</v>
      </c>
      <c r="B343" t="str">
        <f>IF(PRECIOS_DE_VENTA!K346="","",PRECIOS_DE_VENTA!K346)</f>
        <v>LISTA1</v>
      </c>
      <c r="C343">
        <f>IF(PRECIOS_DE_VENTA!L346="","",PRECIOS_DE_VENTA!L346)</f>
        <v>1289</v>
      </c>
    </row>
    <row r="344" spans="1:3">
      <c r="A344" t="str">
        <f>IF(PRECIOS_DE_VENTA!J347="","",PRECIOS_DE_VENTA!J347)</f>
        <v>004650.1001</v>
      </c>
      <c r="B344" t="str">
        <f>IF(PRECIOS_DE_VENTA!K347="","",PRECIOS_DE_VENTA!K347)</f>
        <v>LISTA1</v>
      </c>
      <c r="C344">
        <f>IF(PRECIOS_DE_VENTA!L347="","",PRECIOS_DE_VENTA!L347)</f>
        <v>1289</v>
      </c>
    </row>
    <row r="345" spans="1:3">
      <c r="A345" t="str">
        <f>IF(PRECIOS_DE_VENTA!J348="","",PRECIOS_DE_VENTA!J348)</f>
        <v>004688.1001</v>
      </c>
      <c r="B345" t="str">
        <f>IF(PRECIOS_DE_VENTA!K348="","",PRECIOS_DE_VENTA!K348)</f>
        <v>LISTA1</v>
      </c>
      <c r="C345">
        <f>IF(PRECIOS_DE_VENTA!L348="","",PRECIOS_DE_VENTA!L348)</f>
        <v>1547</v>
      </c>
    </row>
    <row r="346" spans="1:3">
      <c r="A346" t="str">
        <f>IF(PRECIOS_DE_VENTA!J349="","",PRECIOS_DE_VENTA!J349)</f>
        <v>004689.1001</v>
      </c>
      <c r="B346" t="str">
        <f>IF(PRECIOS_DE_VENTA!K349="","",PRECIOS_DE_VENTA!K349)</f>
        <v>LISTA1</v>
      </c>
      <c r="C346">
        <f>IF(PRECIOS_DE_VENTA!L349="","",PRECIOS_DE_VENTA!L349)</f>
        <v>1547</v>
      </c>
    </row>
    <row r="347" spans="1:3">
      <c r="A347" t="str">
        <f>IF(PRECIOS_DE_VENTA!J350="","",PRECIOS_DE_VENTA!J350)</f>
        <v/>
      </c>
      <c r="B347" t="str">
        <f>IF(PRECIOS_DE_VENTA!K350="","",PRECIOS_DE_VENTA!K350)</f>
        <v/>
      </c>
      <c r="C347" t="str">
        <f>IF(PRECIOS_DE_VENTA!L350="","",PRECIOS_DE_VENTA!L350)</f>
        <v/>
      </c>
    </row>
    <row r="348" spans="1:3">
      <c r="A348" t="str">
        <f>IF(PRECIOS_DE_VENTA!J351="","",PRECIOS_DE_VENTA!J351)</f>
        <v>003236.1001</v>
      </c>
      <c r="B348" t="str">
        <f>IF(PRECIOS_DE_VENTA!K351="","",PRECIOS_DE_VENTA!K351)</f>
        <v>LISTA1</v>
      </c>
      <c r="C348">
        <f>IF(PRECIOS_DE_VENTA!L351="","",PRECIOS_DE_VENTA!L351)</f>
        <v>1199</v>
      </c>
    </row>
    <row r="349" spans="1:3">
      <c r="A349" t="str">
        <f>IF(PRECIOS_DE_VENTA!J352="","",PRECIOS_DE_VENTA!J352)</f>
        <v>002819.1001</v>
      </c>
      <c r="B349" t="str">
        <f>IF(PRECIOS_DE_VENTA!K352="","",PRECIOS_DE_VENTA!K352)</f>
        <v>LISTA1</v>
      </c>
      <c r="C349">
        <f>IF(PRECIOS_DE_VENTA!L352="","",PRECIOS_DE_VENTA!L352)</f>
        <v>1600</v>
      </c>
    </row>
    <row r="350" spans="1:3">
      <c r="A350" t="str">
        <f>IF(PRECIOS_DE_VENTA!J353="","",PRECIOS_DE_VENTA!J353)</f>
        <v>003082.1001</v>
      </c>
      <c r="B350" t="str">
        <f>IF(PRECIOS_DE_VENTA!K353="","",PRECIOS_DE_VENTA!K353)</f>
        <v>LISTA1</v>
      </c>
      <c r="C350">
        <f>IF(PRECIOS_DE_VENTA!L353="","",PRECIOS_DE_VENTA!L353)</f>
        <v>2022</v>
      </c>
    </row>
    <row r="351" spans="1:3">
      <c r="A351" t="str">
        <f>IF(PRECIOS_DE_VENTA!J354="","",PRECIOS_DE_VENTA!J354)</f>
        <v>003248.1001</v>
      </c>
      <c r="B351" t="str">
        <f>IF(PRECIOS_DE_VENTA!K354="","",PRECIOS_DE_VENTA!K354)</f>
        <v>LISTA1</v>
      </c>
      <c r="C351">
        <f>IF(PRECIOS_DE_VENTA!L354="","",PRECIOS_DE_VENTA!L354)</f>
        <v>1300</v>
      </c>
    </row>
    <row r="352" spans="1:3">
      <c r="A352" t="str">
        <f>IF(PRECIOS_DE_VENTA!J355="","",PRECIOS_DE_VENTA!J355)</f>
        <v>003140.1001</v>
      </c>
      <c r="B352" t="str">
        <f>IF(PRECIOS_DE_VENTA!K355="","",PRECIOS_DE_VENTA!K355)</f>
        <v>LISTA1</v>
      </c>
      <c r="C352">
        <f>IF(PRECIOS_DE_VENTA!L355="","",PRECIOS_DE_VENTA!L355)</f>
        <v>2340</v>
      </c>
    </row>
    <row r="353" spans="1:3">
      <c r="A353" t="str">
        <f>IF(PRECIOS_DE_VENTA!J356="","",PRECIOS_DE_VENTA!J356)</f>
        <v>003141.1001</v>
      </c>
      <c r="B353" t="str">
        <f>IF(PRECIOS_DE_VENTA!K356="","",PRECIOS_DE_VENTA!K356)</f>
        <v>LISTA1</v>
      </c>
      <c r="C353">
        <f>IF(PRECIOS_DE_VENTA!L356="","",PRECIOS_DE_VENTA!L356)</f>
        <v>2354</v>
      </c>
    </row>
    <row r="354" spans="1:3">
      <c r="A354" t="str">
        <f>IF(PRECIOS_DE_VENTA!J357="","",PRECIOS_DE_VENTA!J357)</f>
        <v>004943.1001</v>
      </c>
      <c r="B354" t="str">
        <f>IF(PRECIOS_DE_VENTA!K357="","",PRECIOS_DE_VENTA!K357)</f>
        <v>LISTA1</v>
      </c>
      <c r="C354">
        <f>IF(PRECIOS_DE_VENTA!L357="","",PRECIOS_DE_VENTA!L357)</f>
        <v>1450</v>
      </c>
    </row>
    <row r="355" spans="1:3">
      <c r="A355" t="str">
        <f>IF(PRECIOS_DE_VENTA!J358="","",PRECIOS_DE_VENTA!J358)</f>
        <v>004944.1001</v>
      </c>
      <c r="B355" t="str">
        <f>IF(PRECIOS_DE_VENTA!K358="","",PRECIOS_DE_VENTA!K358)</f>
        <v>LISTA1</v>
      </c>
      <c r="C355">
        <f>IF(PRECIOS_DE_VENTA!L358="","",PRECIOS_DE_VENTA!L358)</f>
        <v>2360</v>
      </c>
    </row>
    <row r="356" spans="1:3">
      <c r="A356" t="str">
        <f>IF(PRECIOS_DE_VENTA!J359="","",PRECIOS_DE_VENTA!J359)</f>
        <v>003111.1001</v>
      </c>
      <c r="B356" t="str">
        <f>IF(PRECIOS_DE_VENTA!K359="","",PRECIOS_DE_VENTA!K359)</f>
        <v>LISTA1</v>
      </c>
      <c r="C356">
        <f>IF(PRECIOS_DE_VENTA!L359="","",PRECIOS_DE_VENTA!L359)</f>
        <v>3600</v>
      </c>
    </row>
    <row r="357" spans="1:3">
      <c r="A357" t="str">
        <f>IF(PRECIOS_DE_VENTA!J360="","",PRECIOS_DE_VENTA!J360)</f>
        <v>003108.1001</v>
      </c>
      <c r="B357" t="str">
        <f>IF(PRECIOS_DE_VENTA!K360="","",PRECIOS_DE_VENTA!K360)</f>
        <v>LISTA1</v>
      </c>
      <c r="C357">
        <f>IF(PRECIOS_DE_VENTA!L360="","",PRECIOS_DE_VENTA!L360)</f>
        <v>3206</v>
      </c>
    </row>
    <row r="358" spans="1:3">
      <c r="A358" t="str">
        <f>IF(PRECIOS_DE_VENTA!J361="","",PRECIOS_DE_VENTA!J361)</f>
        <v>003116.1001</v>
      </c>
      <c r="B358" t="str">
        <f>IF(PRECIOS_DE_VENTA!K361="","",PRECIOS_DE_VENTA!K361)</f>
        <v>LISTA1</v>
      </c>
      <c r="C358">
        <f>IF(PRECIOS_DE_VENTA!L361="","",PRECIOS_DE_VENTA!L361)</f>
        <v>2314</v>
      </c>
    </row>
    <row r="359" spans="1:3">
      <c r="A359" t="str">
        <f>IF(PRECIOS_DE_VENTA!J362="","",PRECIOS_DE_VENTA!J362)</f>
        <v>004928.1001</v>
      </c>
      <c r="B359" t="str">
        <f>IF(PRECIOS_DE_VENTA!K362="","",PRECIOS_DE_VENTA!K362)</f>
        <v>LISTA1</v>
      </c>
      <c r="C359">
        <f>IF(PRECIOS_DE_VENTA!L362="","",PRECIOS_DE_VENTA!L362)</f>
        <v>3211</v>
      </c>
    </row>
    <row r="360" spans="1:3">
      <c r="A360" t="str">
        <f>IF(PRECIOS_DE_VENTA!J363="","",PRECIOS_DE_VENTA!J363)</f>
        <v>004930.1001</v>
      </c>
      <c r="B360" t="str">
        <f>IF(PRECIOS_DE_VENTA!K363="","",PRECIOS_DE_VENTA!K363)</f>
        <v>LISTA1</v>
      </c>
      <c r="C360">
        <f>IF(PRECIOS_DE_VENTA!L363="","",PRECIOS_DE_VENTA!L363)</f>
        <v>2574</v>
      </c>
    </row>
    <row r="361" spans="1:3">
      <c r="A361" t="str">
        <f>IF(PRECIOS_DE_VENTA!J364="","",PRECIOS_DE_VENTA!J364)</f>
        <v>003120.1001</v>
      </c>
      <c r="B361" t="str">
        <f>IF(PRECIOS_DE_VENTA!K364="","",PRECIOS_DE_VENTA!K364)</f>
        <v>LISTA1</v>
      </c>
      <c r="C361">
        <f>IF(PRECIOS_DE_VENTA!L364="","",PRECIOS_DE_VENTA!L364)</f>
        <v>1550</v>
      </c>
    </row>
    <row r="362" spans="1:3">
      <c r="A362" t="str">
        <f>IF(PRECIOS_DE_VENTA!J365="","",PRECIOS_DE_VENTA!J365)</f>
        <v>004932.1001</v>
      </c>
      <c r="B362" t="str">
        <f>IF(PRECIOS_DE_VENTA!K365="","",PRECIOS_DE_VENTA!K365)</f>
        <v>LISTA1</v>
      </c>
      <c r="C362">
        <f>IF(PRECIOS_DE_VENTA!L365="","",PRECIOS_DE_VENTA!L365)</f>
        <v>940</v>
      </c>
    </row>
    <row r="363" spans="1:3">
      <c r="A363" t="str">
        <f>IF(PRECIOS_DE_VENTA!J366="","",PRECIOS_DE_VENTA!J366)</f>
        <v>003130.1001</v>
      </c>
      <c r="B363" t="str">
        <f>IF(PRECIOS_DE_VENTA!K366="","",PRECIOS_DE_VENTA!K366)</f>
        <v>LISTA1</v>
      </c>
      <c r="C363">
        <f>IF(PRECIOS_DE_VENTA!L366="","",PRECIOS_DE_VENTA!L366)</f>
        <v>933</v>
      </c>
    </row>
    <row r="364" spans="1:3">
      <c r="A364" t="str">
        <f>IF(PRECIOS_DE_VENTA!J367="","",PRECIOS_DE_VENTA!J367)</f>
        <v>003284.1001</v>
      </c>
      <c r="B364" t="str">
        <f>IF(PRECIOS_DE_VENTA!K367="","",PRECIOS_DE_VENTA!K367)</f>
        <v>LISTA1</v>
      </c>
      <c r="C364">
        <f>IF(PRECIOS_DE_VENTA!L367="","",PRECIOS_DE_VENTA!L367)</f>
        <v>1274</v>
      </c>
    </row>
    <row r="365" spans="1:3">
      <c r="A365" t="str">
        <f>IF(PRECIOS_DE_VENTA!J368="","",PRECIOS_DE_VENTA!J368)</f>
        <v>004598.1001</v>
      </c>
      <c r="B365" t="str">
        <f>IF(PRECIOS_DE_VENTA!K368="","",PRECIOS_DE_VENTA!K368)</f>
        <v>LISTA1</v>
      </c>
      <c r="C365">
        <f>IF(PRECIOS_DE_VENTA!L368="","",PRECIOS_DE_VENTA!L368)</f>
        <v>1000</v>
      </c>
    </row>
    <row r="366" spans="1:3">
      <c r="A366" t="str">
        <f>IF(PRECIOS_DE_VENTA!J369="","",PRECIOS_DE_VENTA!J369)</f>
        <v>004601.1001</v>
      </c>
      <c r="B366" t="str">
        <f>IF(PRECIOS_DE_VENTA!K369="","",PRECIOS_DE_VENTA!K369)</f>
        <v>LISTA1</v>
      </c>
      <c r="C366">
        <f>IF(PRECIOS_DE_VENTA!L369="","",PRECIOS_DE_VENTA!L369)</f>
        <v>1580</v>
      </c>
    </row>
    <row r="367" spans="1:3">
      <c r="A367" t="str">
        <f>IF(PRECIOS_DE_VENTA!J370="","",PRECIOS_DE_VENTA!J370)</f>
        <v>004639.1001</v>
      </c>
      <c r="B367" t="str">
        <f>IF(PRECIOS_DE_VENTA!K370="","",PRECIOS_DE_VENTA!K370)</f>
        <v>LISTA1</v>
      </c>
      <c r="C367">
        <f>IF(PRECIOS_DE_VENTA!L370="","",PRECIOS_DE_VENTA!L370)</f>
        <v>1279</v>
      </c>
    </row>
    <row r="368" spans="1:3">
      <c r="A368" t="str">
        <f>IF(PRECIOS_DE_VENTA!J371="","",PRECIOS_DE_VENTA!J371)</f>
        <v>003131.1001</v>
      </c>
      <c r="B368" t="str">
        <f>IF(PRECIOS_DE_VENTA!K371="","",PRECIOS_DE_VENTA!K371)</f>
        <v>LISTA1</v>
      </c>
      <c r="C368">
        <f>IF(PRECIOS_DE_VENTA!L371="","",PRECIOS_DE_VENTA!L371)</f>
        <v>1300</v>
      </c>
    </row>
    <row r="369" spans="1:3">
      <c r="A369" t="str">
        <f>IF(PRECIOS_DE_VENTA!J372="","",PRECIOS_DE_VENTA!J372)</f>
        <v>003132.1001</v>
      </c>
      <c r="B369" t="str">
        <f>IF(PRECIOS_DE_VENTA!K372="","",PRECIOS_DE_VENTA!K372)</f>
        <v>LISTA1</v>
      </c>
      <c r="C369">
        <f>IF(PRECIOS_DE_VENTA!L372="","",PRECIOS_DE_VENTA!L372)</f>
        <v>1300</v>
      </c>
    </row>
    <row r="370" spans="1:3">
      <c r="A370" t="str">
        <f>IF(PRECIOS_DE_VENTA!J373="","",PRECIOS_DE_VENTA!J373)</f>
        <v>004595.1001</v>
      </c>
      <c r="B370" t="str">
        <f>IF(PRECIOS_DE_VENTA!K373="","",PRECIOS_DE_VENTA!K373)</f>
        <v>LISTA1</v>
      </c>
      <c r="C370">
        <f>IF(PRECIOS_DE_VENTA!L373="","",PRECIOS_DE_VENTA!L373)</f>
        <v>1102</v>
      </c>
    </row>
    <row r="371" spans="1:3">
      <c r="A371" t="str">
        <f>IF(PRECIOS_DE_VENTA!J374="","",PRECIOS_DE_VENTA!J374)</f>
        <v>004551.1001</v>
      </c>
      <c r="B371" t="str">
        <f>IF(PRECIOS_DE_VENTA!K374="","",PRECIOS_DE_VENTA!K374)</f>
        <v>LISTA1</v>
      </c>
      <c r="C371">
        <f>IF(PRECIOS_DE_VENTA!L374="","",PRECIOS_DE_VENTA!L374)</f>
        <v>636</v>
      </c>
    </row>
    <row r="372" spans="1:3">
      <c r="A372" t="str">
        <f>IF(PRECIOS_DE_VENTA!J375="","",PRECIOS_DE_VENTA!J375)</f>
        <v>004552.1001</v>
      </c>
      <c r="B372" t="str">
        <f>IF(PRECIOS_DE_VENTA!K375="","",PRECIOS_DE_VENTA!K375)</f>
        <v>LISTA1</v>
      </c>
      <c r="C372">
        <f>IF(PRECIOS_DE_VENTA!L375="","",PRECIOS_DE_VENTA!L375)</f>
        <v>3548</v>
      </c>
    </row>
    <row r="373" spans="1:3">
      <c r="A373" t="str">
        <f>IF(PRECIOS_DE_VENTA!J376="","",PRECIOS_DE_VENTA!J376)</f>
        <v>004553.1001</v>
      </c>
      <c r="B373" t="str">
        <f>IF(PRECIOS_DE_VENTA!K376="","",PRECIOS_DE_VENTA!K376)</f>
        <v>LISTA1</v>
      </c>
      <c r="C373">
        <f>IF(PRECIOS_DE_VENTA!L376="","",PRECIOS_DE_VENTA!L376)</f>
        <v>753</v>
      </c>
    </row>
    <row r="374" spans="1:3">
      <c r="A374" t="str">
        <f>IF(PRECIOS_DE_VENTA!J377="","",PRECIOS_DE_VENTA!J377)</f>
        <v>004554.1001</v>
      </c>
      <c r="B374" t="str">
        <f>IF(PRECIOS_DE_VENTA!K377="","",PRECIOS_DE_VENTA!K377)</f>
        <v>LISTA1</v>
      </c>
      <c r="C374">
        <f>IF(PRECIOS_DE_VENTA!L377="","",PRECIOS_DE_VENTA!L377)</f>
        <v>1391</v>
      </c>
    </row>
    <row r="375" spans="1:3">
      <c r="A375" t="str">
        <f>IF(PRECIOS_DE_VENTA!J378="","",PRECIOS_DE_VENTA!J378)</f>
        <v>004555.1001</v>
      </c>
      <c r="B375" t="str">
        <f>IF(PRECIOS_DE_VENTA!K378="","",PRECIOS_DE_VENTA!K378)</f>
        <v>LISTA1</v>
      </c>
      <c r="C375">
        <f>IF(PRECIOS_DE_VENTA!L378="","",PRECIOS_DE_VENTA!L378)</f>
        <v>2440</v>
      </c>
    </row>
    <row r="376" spans="1:3">
      <c r="A376" t="str">
        <f>IF(PRECIOS_DE_VENTA!J379="","",PRECIOS_DE_VENTA!J379)</f>
        <v>004562.1001</v>
      </c>
      <c r="B376" t="str">
        <f>IF(PRECIOS_DE_VENTA!K379="","",PRECIOS_DE_VENTA!K379)</f>
        <v>LISTA1</v>
      </c>
      <c r="C376">
        <f>IF(PRECIOS_DE_VENTA!L379="","",PRECIOS_DE_VENTA!L379)</f>
        <v>1629</v>
      </c>
    </row>
    <row r="377" spans="1:3">
      <c r="A377" t="str">
        <f>IF(PRECIOS_DE_VENTA!J380="","",PRECIOS_DE_VENTA!J380)</f>
        <v>004563.1001</v>
      </c>
      <c r="B377" t="str">
        <f>IF(PRECIOS_DE_VENTA!K380="","",PRECIOS_DE_VENTA!K380)</f>
        <v>LISTA1</v>
      </c>
      <c r="C377">
        <f>IF(PRECIOS_DE_VENTA!L380="","",PRECIOS_DE_VENTA!L380)</f>
        <v>1902</v>
      </c>
    </row>
    <row r="378" spans="1:3">
      <c r="A378" t="str">
        <f>IF(PRECIOS_DE_VENTA!J381="","",PRECIOS_DE_VENTA!J381)</f>
        <v>004564.1001</v>
      </c>
      <c r="B378" t="str">
        <f>IF(PRECIOS_DE_VENTA!K381="","",PRECIOS_DE_VENTA!K381)</f>
        <v>LISTA1</v>
      </c>
      <c r="C378">
        <f>IF(PRECIOS_DE_VENTA!L381="","",PRECIOS_DE_VENTA!L381)</f>
        <v>1600</v>
      </c>
    </row>
    <row r="379" spans="1:3">
      <c r="A379" t="str">
        <f>IF(PRECIOS_DE_VENTA!J382="","",PRECIOS_DE_VENTA!J382)</f>
        <v>004565.1001</v>
      </c>
      <c r="B379" t="str">
        <f>IF(PRECIOS_DE_VENTA!K382="","",PRECIOS_DE_VENTA!K382)</f>
        <v>LISTA1</v>
      </c>
      <c r="C379">
        <f>IF(PRECIOS_DE_VENTA!L382="","",PRECIOS_DE_VENTA!L382)</f>
        <v>1268</v>
      </c>
    </row>
    <row r="380" spans="1:3">
      <c r="A380" t="str">
        <f>IF(PRECIOS_DE_VENTA!J383="","",PRECIOS_DE_VENTA!J383)</f>
        <v>004566.1001</v>
      </c>
      <c r="B380" t="str">
        <f>IF(PRECIOS_DE_VENTA!K383="","",PRECIOS_DE_VENTA!K383)</f>
        <v>LISTA1</v>
      </c>
      <c r="C380">
        <f>IF(PRECIOS_DE_VENTA!L383="","",PRECIOS_DE_VENTA!L383)</f>
        <v>2867</v>
      </c>
    </row>
    <row r="381" spans="1:3">
      <c r="A381" t="str">
        <f>IF(PRECIOS_DE_VENTA!J384="","",PRECIOS_DE_VENTA!J384)</f>
        <v>003242.1001</v>
      </c>
      <c r="B381" t="str">
        <f>IF(PRECIOS_DE_VENTA!K384="","",PRECIOS_DE_VENTA!K384)</f>
        <v>LISTA1</v>
      </c>
      <c r="C381">
        <f>IF(PRECIOS_DE_VENTA!L384="","",PRECIOS_DE_VENTA!L384)</f>
        <v>760</v>
      </c>
    </row>
    <row r="382" spans="1:3">
      <c r="A382" t="str">
        <f>IF(PRECIOS_DE_VENTA!J385="","",PRECIOS_DE_VENTA!J385)</f>
        <v>003274.1001</v>
      </c>
      <c r="B382" t="str">
        <f>IF(PRECIOS_DE_VENTA!K385="","",PRECIOS_DE_VENTA!K385)</f>
        <v>LISTA1</v>
      </c>
      <c r="C382">
        <f>IF(PRECIOS_DE_VENTA!L385="","",PRECIOS_DE_VENTA!L385)</f>
        <v>920</v>
      </c>
    </row>
    <row r="383" spans="1:3">
      <c r="A383" t="str">
        <f>IF(PRECIOS_DE_VENTA!J386="","",PRECIOS_DE_VENTA!J386)</f>
        <v>004567.1001</v>
      </c>
      <c r="B383" t="str">
        <f>IF(PRECIOS_DE_VENTA!K386="","",PRECIOS_DE_VENTA!K386)</f>
        <v>LISTA1</v>
      </c>
      <c r="C383">
        <f>IF(PRECIOS_DE_VENTA!L386="","",PRECIOS_DE_VENTA!L386)</f>
        <v>996</v>
      </c>
    </row>
    <row r="384" spans="1:3">
      <c r="A384" t="str">
        <f>IF(PRECIOS_DE_VENTA!J387="","",PRECIOS_DE_VENTA!J387)</f>
        <v>004605.1001</v>
      </c>
      <c r="B384" t="str">
        <f>IF(PRECIOS_DE_VENTA!K387="","",PRECIOS_DE_VENTA!K387)</f>
        <v>LISTA1</v>
      </c>
      <c r="C384">
        <f>IF(PRECIOS_DE_VENTA!L387="","",PRECIOS_DE_VENTA!L387)</f>
        <v>524</v>
      </c>
    </row>
    <row r="385" spans="1:3">
      <c r="A385" t="str">
        <f>IF(PRECIOS_DE_VENTA!J388="","",PRECIOS_DE_VENTA!J388)</f>
        <v>004788.1001</v>
      </c>
      <c r="B385" t="str">
        <f>IF(PRECIOS_DE_VENTA!K388="","",PRECIOS_DE_VENTA!K388)</f>
        <v>LISTA1</v>
      </c>
      <c r="C385">
        <f>IF(PRECIOS_DE_VENTA!L388="","",PRECIOS_DE_VENTA!L388)</f>
        <v>1439</v>
      </c>
    </row>
    <row r="386" spans="1:3">
      <c r="A386" t="str">
        <f>IF(PRECIOS_DE_VENTA!J389="","",PRECIOS_DE_VENTA!J389)</f>
        <v>004787.1001</v>
      </c>
      <c r="B386" t="str">
        <f>IF(PRECIOS_DE_VENTA!K389="","",PRECIOS_DE_VENTA!K389)</f>
        <v>LISTA1</v>
      </c>
      <c r="C386">
        <f>IF(PRECIOS_DE_VENTA!L389="","",PRECIOS_DE_VENTA!L389)</f>
        <v>1950</v>
      </c>
    </row>
    <row r="387" spans="1:3">
      <c r="A387" t="str">
        <f>IF(PRECIOS_DE_VENTA!J390="","",PRECIOS_DE_VENTA!J390)</f>
        <v>004607.1001</v>
      </c>
      <c r="B387" t="str">
        <f>IF(PRECIOS_DE_VENTA!K390="","",PRECIOS_DE_VENTA!K390)</f>
        <v>LISTA1</v>
      </c>
      <c r="C387">
        <f>IF(PRECIOS_DE_VENTA!L390="","",PRECIOS_DE_VENTA!L390)</f>
        <v>1164</v>
      </c>
    </row>
    <row r="388" spans="1:3">
      <c r="A388" t="str">
        <f>IF(PRECIOS_DE_VENTA!J391="","",PRECIOS_DE_VENTA!J391)</f>
        <v>004861.1001</v>
      </c>
      <c r="B388" t="str">
        <f>IF(PRECIOS_DE_VENTA!K391="","",PRECIOS_DE_VENTA!K391)</f>
        <v>LISTA1</v>
      </c>
      <c r="C388">
        <f>IF(PRECIOS_DE_VENTA!L391="","",PRECIOS_DE_VENTA!L391)</f>
        <v>1060</v>
      </c>
    </row>
    <row r="389" spans="1:3">
      <c r="A389" t="str">
        <f>IF(PRECIOS_DE_VENTA!J392="","",PRECIOS_DE_VENTA!J392)</f>
        <v>004786.1001</v>
      </c>
      <c r="B389" t="str">
        <f>IF(PRECIOS_DE_VENTA!K392="","",PRECIOS_DE_VENTA!K392)</f>
        <v>LISTA1</v>
      </c>
      <c r="C389">
        <f>IF(PRECIOS_DE_VENTA!L392="","",PRECIOS_DE_VENTA!L392)</f>
        <v>2337</v>
      </c>
    </row>
    <row r="390" spans="1:3">
      <c r="A390" t="str">
        <f>IF(PRECIOS_DE_VENTA!J393="","",PRECIOS_DE_VENTA!J393)</f>
        <v>004603.1001</v>
      </c>
      <c r="B390" t="str">
        <f>IF(PRECIOS_DE_VENTA!K393="","",PRECIOS_DE_VENTA!K393)</f>
        <v>LISTA1</v>
      </c>
      <c r="C390">
        <f>IF(PRECIOS_DE_VENTA!L393="","",PRECIOS_DE_VENTA!L393)</f>
        <v>491</v>
      </c>
    </row>
    <row r="391" spans="1:3">
      <c r="A391" t="str">
        <f>IF(PRECIOS_DE_VENTA!J394="","",PRECIOS_DE_VENTA!J394)</f>
        <v>004666.1001</v>
      </c>
      <c r="B391" t="str">
        <f>IF(PRECIOS_DE_VENTA!K394="","",PRECIOS_DE_VENTA!K394)</f>
        <v>LISTA1</v>
      </c>
      <c r="C391">
        <f>IF(PRECIOS_DE_VENTA!L394="","",PRECIOS_DE_VENTA!L394)</f>
        <v>1383</v>
      </c>
    </row>
    <row r="392" spans="1:3">
      <c r="A392" t="str">
        <f>IF(PRECIOS_DE_VENTA!J395="","",PRECIOS_DE_VENTA!J395)</f>
        <v>004667.1001</v>
      </c>
      <c r="B392" t="str">
        <f>IF(PRECIOS_DE_VENTA!K395="","",PRECIOS_DE_VENTA!K395)</f>
        <v>LISTA1</v>
      </c>
      <c r="C392">
        <f>IF(PRECIOS_DE_VENTA!L395="","",PRECIOS_DE_VENTA!L395)</f>
        <v>2041</v>
      </c>
    </row>
    <row r="393" spans="1:3">
      <c r="A393" t="str">
        <f>IF(PRECIOS_DE_VENTA!J396="","",PRECIOS_DE_VENTA!J396)</f>
        <v>004604.1001</v>
      </c>
      <c r="B393" t="str">
        <f>IF(PRECIOS_DE_VENTA!K396="","",PRECIOS_DE_VENTA!K396)</f>
        <v>LISTA1</v>
      </c>
      <c r="C393">
        <f>IF(PRECIOS_DE_VENTA!L396="","",PRECIOS_DE_VENTA!L396)</f>
        <v>498</v>
      </c>
    </row>
    <row r="394" spans="1:3">
      <c r="A394" t="str">
        <f>IF(PRECIOS_DE_VENTA!J397="","",PRECIOS_DE_VENTA!J397)</f>
        <v>004568.1001</v>
      </c>
      <c r="B394" t="str">
        <f>IF(PRECIOS_DE_VENTA!K397="","",PRECIOS_DE_VENTA!K397)</f>
        <v>LISTA1</v>
      </c>
      <c r="C394">
        <f>IF(PRECIOS_DE_VENTA!L397="","",PRECIOS_DE_VENTA!L397)</f>
        <v>1560</v>
      </c>
    </row>
    <row r="395" spans="1:3">
      <c r="A395" t="str">
        <f>IF(PRECIOS_DE_VENTA!J398="","",PRECIOS_DE_VENTA!J398)</f>
        <v>004569.1001</v>
      </c>
      <c r="B395" t="str">
        <f>IF(PRECIOS_DE_VENTA!K398="","",PRECIOS_DE_VENTA!K398)</f>
        <v>LISTA1</v>
      </c>
      <c r="C395">
        <f>IF(PRECIOS_DE_VENTA!L398="","",PRECIOS_DE_VENTA!L398)</f>
        <v>1690</v>
      </c>
    </row>
    <row r="396" spans="1:3">
      <c r="A396" t="str">
        <f>IF(PRECIOS_DE_VENTA!J399="","",PRECIOS_DE_VENTA!J399)</f>
        <v>004570.1001</v>
      </c>
      <c r="B396" t="str">
        <f>IF(PRECIOS_DE_VENTA!K399="","",PRECIOS_DE_VENTA!K399)</f>
        <v>LISTA1</v>
      </c>
      <c r="C396">
        <f>IF(PRECIOS_DE_VENTA!L399="","",PRECIOS_DE_VENTA!L399)</f>
        <v>3050</v>
      </c>
    </row>
    <row r="397" spans="1:3">
      <c r="A397" t="str">
        <f>IF(PRECIOS_DE_VENTA!J400="","",PRECIOS_DE_VENTA!J400)</f>
        <v>004942.1001</v>
      </c>
      <c r="B397" t="str">
        <f>IF(PRECIOS_DE_VENTA!K400="","",PRECIOS_DE_VENTA!K400)</f>
        <v>LISTA1</v>
      </c>
      <c r="C397">
        <f>IF(PRECIOS_DE_VENTA!L400="","",PRECIOS_DE_VENTA!L400)</f>
        <v>420</v>
      </c>
    </row>
    <row r="398" spans="1:3">
      <c r="A398" t="str">
        <f>IF(PRECIOS_DE_VENTA!J401="","",PRECIOS_DE_VENTA!J401)</f>
        <v>004939.1001</v>
      </c>
      <c r="B398" t="str">
        <f>IF(PRECIOS_DE_VENTA!K401="","",PRECIOS_DE_VENTA!K401)</f>
        <v>LISTA1</v>
      </c>
      <c r="C398">
        <f>IF(PRECIOS_DE_VENTA!L401="","",PRECIOS_DE_VENTA!L401)</f>
        <v>1080</v>
      </c>
    </row>
    <row r="399" spans="1:3">
      <c r="A399" t="str">
        <f>IF(PRECIOS_DE_VENTA!J402="","",PRECIOS_DE_VENTA!J402)</f>
        <v>004940.1001</v>
      </c>
      <c r="B399" t="str">
        <f>IF(PRECIOS_DE_VENTA!K402="","",PRECIOS_DE_VENTA!K402)</f>
        <v>LISTA1</v>
      </c>
      <c r="C399">
        <f>IF(PRECIOS_DE_VENTA!L402="","",PRECIOS_DE_VENTA!L402)</f>
        <v>2020</v>
      </c>
    </row>
    <row r="400" spans="1:3">
      <c r="A400" t="str">
        <f>IF(PRECIOS_DE_VENTA!J403="","",PRECIOS_DE_VENTA!J403)</f>
        <v>004941.1001</v>
      </c>
      <c r="B400" t="str">
        <f>IF(PRECIOS_DE_VENTA!K403="","",PRECIOS_DE_VENTA!K403)</f>
        <v>LISTA1</v>
      </c>
      <c r="C400">
        <f>IF(PRECIOS_DE_VENTA!L403="","",PRECIOS_DE_VENTA!L403)</f>
        <v>3241</v>
      </c>
    </row>
    <row r="401" spans="1:3">
      <c r="A401" t="str">
        <f>IF(PRECIOS_DE_VENTA!J404="","",PRECIOS_DE_VENTA!J404)</f>
        <v>004571.1001</v>
      </c>
      <c r="B401" t="str">
        <f>IF(PRECIOS_DE_VENTA!K404="","",PRECIOS_DE_VENTA!K404)</f>
        <v>LISTA1</v>
      </c>
      <c r="C401">
        <f>IF(PRECIOS_DE_VENTA!L404="","",PRECIOS_DE_VENTA!L404)</f>
        <v>1030</v>
      </c>
    </row>
    <row r="402" spans="1:3">
      <c r="A402" t="str">
        <f>IF(PRECIOS_DE_VENTA!J405="","",PRECIOS_DE_VENTA!J405)</f>
        <v>004572.1001</v>
      </c>
      <c r="B402" t="str">
        <f>IF(PRECIOS_DE_VENTA!K405="","",PRECIOS_DE_VENTA!K405)</f>
        <v>LISTA1</v>
      </c>
      <c r="C402">
        <f>IF(PRECIOS_DE_VENTA!L405="","",PRECIOS_DE_VENTA!L405)</f>
        <v>1569</v>
      </c>
    </row>
    <row r="403" spans="1:3">
      <c r="A403" t="str">
        <f>IF(PRECIOS_DE_VENTA!J406="","",PRECIOS_DE_VENTA!J406)</f>
        <v>004557.1001</v>
      </c>
      <c r="B403" t="str">
        <f>IF(PRECIOS_DE_VENTA!K406="","",PRECIOS_DE_VENTA!K406)</f>
        <v>LISTA1</v>
      </c>
      <c r="C403">
        <f>IF(PRECIOS_DE_VENTA!L406="","",PRECIOS_DE_VENTA!L406)</f>
        <v>3622</v>
      </c>
    </row>
    <row r="404" spans="1:3">
      <c r="A404" t="str">
        <f>IF(PRECIOS_DE_VENTA!J407="","",PRECIOS_DE_VENTA!J407)</f>
        <v>004545.1001</v>
      </c>
      <c r="B404" t="str">
        <f>IF(PRECIOS_DE_VENTA!K407="","",PRECIOS_DE_VENTA!K407)</f>
        <v>LISTA1</v>
      </c>
      <c r="C404">
        <f>IF(PRECIOS_DE_VENTA!L407="","",PRECIOS_DE_VENTA!L407)</f>
        <v>1900</v>
      </c>
    </row>
    <row r="405" spans="1:3">
      <c r="A405" t="str">
        <f>IF(PRECIOS_DE_VENTA!J408="","",PRECIOS_DE_VENTA!J408)</f>
        <v>004763.1001</v>
      </c>
      <c r="B405" t="str">
        <f>IF(PRECIOS_DE_VENTA!K408="","",PRECIOS_DE_VENTA!K408)</f>
        <v>LISTA1</v>
      </c>
      <c r="C405">
        <f>IF(PRECIOS_DE_VENTA!L408="","",PRECIOS_DE_VENTA!L408)</f>
        <v>1000</v>
      </c>
    </row>
    <row r="406" spans="1:3">
      <c r="A406" t="str">
        <f>IF(PRECIOS_DE_VENTA!J409="","",PRECIOS_DE_VENTA!J409)</f>
        <v>004580.1001</v>
      </c>
      <c r="B406" t="str">
        <f>IF(PRECIOS_DE_VENTA!K409="","",PRECIOS_DE_VENTA!K409)</f>
        <v>LISTA1</v>
      </c>
      <c r="C406">
        <f>IF(PRECIOS_DE_VENTA!L409="","",PRECIOS_DE_VENTA!L409)</f>
        <v>1303</v>
      </c>
    </row>
    <row r="407" spans="1:3">
      <c r="A407" t="str">
        <f>IF(PRECIOS_DE_VENTA!J410="","",PRECIOS_DE_VENTA!J410)</f>
        <v>004581.1001</v>
      </c>
      <c r="B407" t="str">
        <f>IF(PRECIOS_DE_VENTA!K410="","",PRECIOS_DE_VENTA!K410)</f>
        <v>LISTA1</v>
      </c>
      <c r="C407">
        <f>IF(PRECIOS_DE_VENTA!L410="","",PRECIOS_DE_VENTA!L410)</f>
        <v>1257</v>
      </c>
    </row>
    <row r="408" spans="1:3">
      <c r="A408" t="str">
        <f>IF(PRECIOS_DE_VENTA!J411="","",PRECIOS_DE_VENTA!J411)</f>
        <v/>
      </c>
      <c r="B408" t="str">
        <f>IF(PRECIOS_DE_VENTA!K411="","",PRECIOS_DE_VENTA!K411)</f>
        <v/>
      </c>
      <c r="C408" t="str">
        <f>IF(PRECIOS_DE_VENTA!L411="","",PRECIOS_DE_VENTA!L411)</f>
        <v/>
      </c>
    </row>
    <row r="409" spans="1:3">
      <c r="A409" t="str">
        <f>IF(PRECIOS_DE_VENTA!J412="","",PRECIOS_DE_VENTA!J412)</f>
        <v>003147.1001</v>
      </c>
      <c r="B409" t="str">
        <f>IF(PRECIOS_DE_VENTA!K412="","",PRECIOS_DE_VENTA!K412)</f>
        <v>LISTA1</v>
      </c>
      <c r="C409">
        <f>IF(PRECIOS_DE_VENTA!L412="","",PRECIOS_DE_VENTA!L412)</f>
        <v>1175</v>
      </c>
    </row>
    <row r="410" spans="1:3">
      <c r="A410" t="str">
        <f>IF(PRECIOS_DE_VENTA!J413="","",PRECIOS_DE_VENTA!J413)</f>
        <v>003148.1001</v>
      </c>
      <c r="B410" t="str">
        <f>IF(PRECIOS_DE_VENTA!K413="","",PRECIOS_DE_VENTA!K413)</f>
        <v>LISTA1</v>
      </c>
      <c r="C410">
        <f>IF(PRECIOS_DE_VENTA!L413="","",PRECIOS_DE_VENTA!L413)</f>
        <v>1130</v>
      </c>
    </row>
    <row r="411" spans="1:3">
      <c r="A411" t="str">
        <f>IF(PRECIOS_DE_VENTA!J414="","",PRECIOS_DE_VENTA!J414)</f>
        <v>003149.1001</v>
      </c>
      <c r="B411" t="str">
        <f>IF(PRECIOS_DE_VENTA!K414="","",PRECIOS_DE_VENTA!K414)</f>
        <v>LISTA1</v>
      </c>
      <c r="C411">
        <f>IF(PRECIOS_DE_VENTA!L414="","",PRECIOS_DE_VENTA!L414)</f>
        <v>1130</v>
      </c>
    </row>
    <row r="412" spans="1:3">
      <c r="A412" t="str">
        <f>IF(PRECIOS_DE_VENTA!J415="","",PRECIOS_DE_VENTA!J415)</f>
        <v>004587.1001</v>
      </c>
      <c r="B412" t="str">
        <f>IF(PRECIOS_DE_VENTA!K415="","",PRECIOS_DE_VENTA!K415)</f>
        <v>LISTA1</v>
      </c>
      <c r="C412">
        <f>IF(PRECIOS_DE_VENTA!L415="","",PRECIOS_DE_VENTA!L415)</f>
        <v>1125</v>
      </c>
    </row>
    <row r="413" spans="1:3">
      <c r="A413" t="str">
        <f>IF(PRECIOS_DE_VENTA!J416="","",PRECIOS_DE_VENTA!J416)</f>
        <v>004588.1001</v>
      </c>
      <c r="B413" t="str">
        <f>IF(PRECIOS_DE_VENTA!K416="","",PRECIOS_DE_VENTA!K416)</f>
        <v>LISTA1</v>
      </c>
      <c r="C413">
        <f>IF(PRECIOS_DE_VENTA!L416="","",PRECIOS_DE_VENTA!L416)</f>
        <v>984</v>
      </c>
    </row>
    <row r="414" spans="1:3">
      <c r="A414" t="str">
        <f>IF(PRECIOS_DE_VENTA!J417="","",PRECIOS_DE_VENTA!J417)</f>
        <v>004589.1001</v>
      </c>
      <c r="B414" t="str">
        <f>IF(PRECIOS_DE_VENTA!K417="","",PRECIOS_DE_VENTA!K417)</f>
        <v>LISTA1</v>
      </c>
      <c r="C414">
        <f>IF(PRECIOS_DE_VENTA!L417="","",PRECIOS_DE_VENTA!L417)</f>
        <v>984</v>
      </c>
    </row>
    <row r="415" spans="1:3">
      <c r="A415" t="str">
        <f>IF(PRECIOS_DE_VENTA!J418="","",PRECIOS_DE_VENTA!J418)</f>
        <v>003223.1001</v>
      </c>
      <c r="B415" t="str">
        <f>IF(PRECIOS_DE_VENTA!K418="","",PRECIOS_DE_VENTA!K418)</f>
        <v>LISTA1</v>
      </c>
      <c r="C415">
        <f>IF(PRECIOS_DE_VENTA!L418="","",PRECIOS_DE_VENTA!L418)</f>
        <v>984</v>
      </c>
    </row>
    <row r="416" spans="1:3">
      <c r="A416" t="str">
        <f>IF(PRECIOS_DE_VENTA!J419="","",PRECIOS_DE_VENTA!J419)</f>
        <v>004594.1001</v>
      </c>
      <c r="B416" t="str">
        <f>IF(PRECIOS_DE_VENTA!K419="","",PRECIOS_DE_VENTA!K419)</f>
        <v>LISTA1</v>
      </c>
      <c r="C416">
        <f>IF(PRECIOS_DE_VENTA!L419="","",PRECIOS_DE_VENTA!L419)</f>
        <v>1281</v>
      </c>
    </row>
    <row r="417" spans="1:3">
      <c r="A417" t="str">
        <f>IF(PRECIOS_DE_VENTA!J420="","",PRECIOS_DE_VENTA!J420)</f>
        <v/>
      </c>
      <c r="B417" t="str">
        <f>IF(PRECIOS_DE_VENTA!K420="","",PRECIOS_DE_VENTA!K420)</f>
        <v/>
      </c>
      <c r="C417" t="str">
        <f>IF(PRECIOS_DE_VENTA!L420="","",PRECIOS_DE_VENTA!L420)</f>
        <v/>
      </c>
    </row>
    <row r="418" spans="1:3">
      <c r="A418" t="str">
        <f>IF(PRECIOS_DE_VENTA!J421="","",PRECIOS_DE_VENTA!J421)</f>
        <v>004529.1001</v>
      </c>
      <c r="B418" t="str">
        <f>IF(PRECIOS_DE_VENTA!K421="","",PRECIOS_DE_VENTA!K421)</f>
        <v>LISTA1</v>
      </c>
      <c r="C418">
        <f>IF(PRECIOS_DE_VENTA!L421="","",PRECIOS_DE_VENTA!L421)</f>
        <v>2101</v>
      </c>
    </row>
    <row r="419" spans="1:3">
      <c r="A419" t="str">
        <f>IF(PRECIOS_DE_VENTA!J422="","",PRECIOS_DE_VENTA!J422)</f>
        <v>004530.1001</v>
      </c>
      <c r="B419" t="str">
        <f>IF(PRECIOS_DE_VENTA!K422="","",PRECIOS_DE_VENTA!K422)</f>
        <v>LISTA1</v>
      </c>
      <c r="C419">
        <f>IF(PRECIOS_DE_VENTA!L422="","",PRECIOS_DE_VENTA!L422)</f>
        <v>1889</v>
      </c>
    </row>
    <row r="420" spans="1:3">
      <c r="A420" t="str">
        <f>IF(PRECIOS_DE_VENTA!J423="","",PRECIOS_DE_VENTA!J423)</f>
        <v>004533.1001</v>
      </c>
      <c r="B420" t="str">
        <f>IF(PRECIOS_DE_VENTA!K423="","",PRECIOS_DE_VENTA!K423)</f>
        <v>LISTA1</v>
      </c>
      <c r="C420">
        <f>IF(PRECIOS_DE_VENTA!L423="","",PRECIOS_DE_VENTA!L423)</f>
        <v>1929</v>
      </c>
    </row>
    <row r="421" spans="1:3">
      <c r="A421" t="str">
        <f>IF(PRECIOS_DE_VENTA!J424="","",PRECIOS_DE_VENTA!J424)</f>
        <v>004532.1001</v>
      </c>
      <c r="B421" t="str">
        <f>IF(PRECIOS_DE_VENTA!K424="","",PRECIOS_DE_VENTA!K424)</f>
        <v>LISTA1</v>
      </c>
      <c r="C421">
        <f>IF(PRECIOS_DE_VENTA!L424="","",PRECIOS_DE_VENTA!L424)</f>
        <v>2784</v>
      </c>
    </row>
    <row r="422" spans="1:3">
      <c r="A422" t="str">
        <f>IF(PRECIOS_DE_VENTA!J425="","",PRECIOS_DE_VENTA!J425)</f>
        <v>004534.1001</v>
      </c>
      <c r="B422" t="str">
        <f>IF(PRECIOS_DE_VENTA!K425="","",PRECIOS_DE_VENTA!K425)</f>
        <v>LISTA1</v>
      </c>
      <c r="C422">
        <f>IF(PRECIOS_DE_VENTA!L425="","",PRECIOS_DE_VENTA!L425)</f>
        <v>3200</v>
      </c>
    </row>
    <row r="423" spans="1:3">
      <c r="A423" t="str">
        <f>IF(PRECIOS_DE_VENTA!J426="","",PRECIOS_DE_VENTA!J426)</f>
        <v>004574.1001</v>
      </c>
      <c r="B423" t="str">
        <f>IF(PRECIOS_DE_VENTA!K426="","",PRECIOS_DE_VENTA!K426)</f>
        <v>LISTA1</v>
      </c>
      <c r="C423">
        <f>IF(PRECIOS_DE_VENTA!L426="","",PRECIOS_DE_VENTA!L426)</f>
        <v>1050</v>
      </c>
    </row>
    <row r="424" spans="1:3">
      <c r="A424" t="str">
        <f>IF(PRECIOS_DE_VENTA!J427="","",PRECIOS_DE_VENTA!J427)</f>
        <v>004573.1001</v>
      </c>
      <c r="B424" t="str">
        <f>IF(PRECIOS_DE_VENTA!K427="","",PRECIOS_DE_VENTA!K427)</f>
        <v>LISTA1</v>
      </c>
      <c r="C424">
        <f>IF(PRECIOS_DE_VENTA!L427="","",PRECIOS_DE_VENTA!L427)</f>
        <v>1050</v>
      </c>
    </row>
    <row r="425" spans="1:3">
      <c r="A425" t="str">
        <f>IF(PRECIOS_DE_VENTA!J428="","",PRECIOS_DE_VENTA!J428)</f>
        <v>004577.1001</v>
      </c>
      <c r="B425" t="str">
        <f>IF(PRECIOS_DE_VENTA!K428="","",PRECIOS_DE_VENTA!K428)</f>
        <v>LISTA1</v>
      </c>
      <c r="C425">
        <f>IF(PRECIOS_DE_VENTA!L428="","",PRECIOS_DE_VENTA!L428)</f>
        <v>1500</v>
      </c>
    </row>
    <row r="426" spans="1:3">
      <c r="A426" t="str">
        <f>IF(PRECIOS_DE_VENTA!J429="","",PRECIOS_DE_VENTA!J429)</f>
        <v>004578.1001</v>
      </c>
      <c r="B426" t="str">
        <f>IF(PRECIOS_DE_VENTA!K429="","",PRECIOS_DE_VENTA!K429)</f>
        <v>LISTA1</v>
      </c>
      <c r="C426">
        <f>IF(PRECIOS_DE_VENTA!L429="","",PRECIOS_DE_VENTA!L429)</f>
        <v>1500</v>
      </c>
    </row>
    <row r="427" spans="1:3">
      <c r="A427" t="str">
        <f>IF(PRECIOS_DE_VENTA!J430="","",PRECIOS_DE_VENTA!J430)</f>
        <v>004579.1001</v>
      </c>
      <c r="B427" t="str">
        <f>IF(PRECIOS_DE_VENTA!K430="","",PRECIOS_DE_VENTA!K430)</f>
        <v>LISTA1</v>
      </c>
      <c r="C427">
        <f>IF(PRECIOS_DE_VENTA!L430="","",PRECIOS_DE_VENTA!L430)</f>
        <v>1500</v>
      </c>
    </row>
    <row r="428" spans="1:3">
      <c r="A428" t="str">
        <f>IF(PRECIOS_DE_VENTA!J431="","",PRECIOS_DE_VENTA!J431)</f>
        <v/>
      </c>
      <c r="B428" t="str">
        <f>IF(PRECIOS_DE_VENTA!K431="","",PRECIOS_DE_VENTA!K431)</f>
        <v/>
      </c>
      <c r="C428" t="str">
        <f>IF(PRECIOS_DE_VENTA!L431="","",PRECIOS_DE_VENTA!L431)</f>
        <v/>
      </c>
    </row>
    <row r="429" spans="1:3">
      <c r="A429" t="str">
        <f>IF(PRECIOS_DE_VENTA!J432="","",PRECIOS_DE_VENTA!J432)</f>
        <v>004521.1001</v>
      </c>
      <c r="B429" t="str">
        <f>IF(PRECIOS_DE_VENTA!K432="","",PRECIOS_DE_VENTA!K432)</f>
        <v>LISTA1</v>
      </c>
      <c r="C429">
        <f>IF(PRECIOS_DE_VENTA!L432="","",PRECIOS_DE_VENTA!L432)</f>
        <v>319</v>
      </c>
    </row>
    <row r="430" spans="1:3">
      <c r="A430" t="str">
        <f>IF(PRECIOS_DE_VENTA!J433="","",PRECIOS_DE_VENTA!J433)</f>
        <v>004522.1001</v>
      </c>
      <c r="B430" t="str">
        <f>IF(PRECIOS_DE_VENTA!K433="","",PRECIOS_DE_VENTA!K433)</f>
        <v>LISTA1</v>
      </c>
      <c r="C430">
        <f>IF(PRECIOS_DE_VENTA!L433="","",PRECIOS_DE_VENTA!L433)</f>
        <v>450</v>
      </c>
    </row>
    <row r="431" spans="1:3">
      <c r="A431" t="str">
        <f>IF(PRECIOS_DE_VENTA!J434="","",PRECIOS_DE_VENTA!J434)</f>
        <v>004523.1001</v>
      </c>
      <c r="B431" t="str">
        <f>IF(PRECIOS_DE_VENTA!K434="","",PRECIOS_DE_VENTA!K434)</f>
        <v>LISTA1</v>
      </c>
      <c r="C431">
        <f>IF(PRECIOS_DE_VENTA!L434="","",PRECIOS_DE_VENTA!L434)</f>
        <v>450</v>
      </c>
    </row>
    <row r="432" spans="1:3">
      <c r="A432" t="str">
        <f>IF(PRECIOS_DE_VENTA!J435="","",PRECIOS_DE_VENTA!J435)</f>
        <v>004524.1001</v>
      </c>
      <c r="B432" t="str">
        <f>IF(PRECIOS_DE_VENTA!K435="","",PRECIOS_DE_VENTA!K435)</f>
        <v>LISTA1</v>
      </c>
      <c r="C432">
        <f>IF(PRECIOS_DE_VENTA!L435="","",PRECIOS_DE_VENTA!L435)</f>
        <v>450</v>
      </c>
    </row>
    <row r="433" spans="1:3">
      <c r="A433" t="str">
        <f>IF(PRECIOS_DE_VENTA!J436="","",PRECIOS_DE_VENTA!J436)</f>
        <v>004525.1001</v>
      </c>
      <c r="B433" t="str">
        <f>IF(PRECIOS_DE_VENTA!K436="","",PRECIOS_DE_VENTA!K436)</f>
        <v>LISTA1</v>
      </c>
      <c r="C433">
        <f>IF(PRECIOS_DE_VENTA!L436="","",PRECIOS_DE_VENTA!L436)</f>
        <v>450</v>
      </c>
    </row>
    <row r="434" spans="1:3">
      <c r="A434" t="str">
        <f>IF(PRECIOS_DE_VENTA!J437="","",PRECIOS_DE_VENTA!J437)</f>
        <v>004526.1001</v>
      </c>
      <c r="B434" t="str">
        <f>IF(PRECIOS_DE_VENTA!K437="","",PRECIOS_DE_VENTA!K437)</f>
        <v>LISTA1</v>
      </c>
      <c r="C434">
        <f>IF(PRECIOS_DE_VENTA!L437="","",PRECIOS_DE_VENTA!L437)</f>
        <v>450</v>
      </c>
    </row>
    <row r="435" spans="1:3">
      <c r="A435" t="str">
        <f>IF(PRECIOS_DE_VENTA!J438="","",PRECIOS_DE_VENTA!J438)</f>
        <v>004527.1001</v>
      </c>
      <c r="B435" t="str">
        <f>IF(PRECIOS_DE_VENTA!K438="","",PRECIOS_DE_VENTA!K438)</f>
        <v>LISTA1</v>
      </c>
      <c r="C435">
        <f>IF(PRECIOS_DE_VENTA!L438="","",PRECIOS_DE_VENTA!L438)</f>
        <v>450</v>
      </c>
    </row>
    <row r="436" spans="1:3">
      <c r="A436" t="str">
        <f>IF(PRECIOS_DE_VENTA!J439="","",PRECIOS_DE_VENTA!J439)</f>
        <v>004528.1001</v>
      </c>
      <c r="B436" t="str">
        <f>IF(PRECIOS_DE_VENTA!K439="","",PRECIOS_DE_VENTA!K439)</f>
        <v>LISTA1</v>
      </c>
      <c r="C436">
        <f>IF(PRECIOS_DE_VENTA!L439="","",PRECIOS_DE_VENTA!L439)</f>
        <v>450</v>
      </c>
    </row>
    <row r="437" spans="1:3">
      <c r="A437" t="str">
        <f>IF(PRECIOS_DE_VENTA!J440="","",PRECIOS_DE_VENTA!J440)</f>
        <v/>
      </c>
      <c r="B437" t="str">
        <f>IF(PRECIOS_DE_VENTA!K440="","",PRECIOS_DE_VENTA!K440)</f>
        <v/>
      </c>
      <c r="C437" t="str">
        <f>IF(PRECIOS_DE_VENTA!L440="","",PRECIOS_DE_VENTA!L440)</f>
        <v/>
      </c>
    </row>
    <row r="438" spans="1:3">
      <c r="A438" t="str">
        <f>IF(PRECIOS_DE_VENTA!J441="","",PRECIOS_DE_VENTA!J441)</f>
        <v>001101.1009</v>
      </c>
      <c r="B438" t="str">
        <f>IF(PRECIOS_DE_VENTA!K441="","",PRECIOS_DE_VENTA!K441)</f>
        <v>LISTA1</v>
      </c>
      <c r="C438">
        <f>IF(PRECIOS_DE_VENTA!L441="","",PRECIOS_DE_VENTA!L441)</f>
        <v>86925</v>
      </c>
    </row>
    <row r="439" spans="1:3">
      <c r="A439" t="str">
        <f>IF(PRECIOS_DE_VENTA!J442="","",PRECIOS_DE_VENTA!J442)</f>
        <v>001101.1007</v>
      </c>
      <c r="B439" t="str">
        <f>IF(PRECIOS_DE_VENTA!K442="","",PRECIOS_DE_VENTA!K442)</f>
        <v>LISTA1</v>
      </c>
      <c r="C439">
        <f>IF(PRECIOS_DE_VENTA!L442="","",PRECIOS_DE_VENTA!L442)</f>
        <v>43463</v>
      </c>
    </row>
    <row r="440" spans="1:3">
      <c r="A440" t="str">
        <f>IF(PRECIOS_DE_VENTA!J443="","",PRECIOS_DE_VENTA!J443)</f>
        <v>001101.1030</v>
      </c>
      <c r="B440" t="str">
        <f>IF(PRECIOS_DE_VENTA!K443="","",PRECIOS_DE_VENTA!K443)</f>
        <v>LISTA1</v>
      </c>
      <c r="C440">
        <f>IF(PRECIOS_DE_VENTA!L443="","",PRECIOS_DE_VENTA!L443)</f>
        <v>6800</v>
      </c>
    </row>
    <row r="441" spans="1:3">
      <c r="A441" t="str">
        <f>IF(PRECIOS_DE_VENTA!J444="","",PRECIOS_DE_VENTA!J444)</f>
        <v>001101.1019</v>
      </c>
      <c r="B441" t="str">
        <f>IF(PRECIOS_DE_VENTA!K444="","",PRECIOS_DE_VENTA!K444)</f>
        <v>LISTA1</v>
      </c>
      <c r="C441">
        <f>IF(PRECIOS_DE_VENTA!L444="","",PRECIOS_DE_VENTA!L444)</f>
        <v>3767</v>
      </c>
    </row>
    <row r="442" spans="1:3">
      <c r="A442" t="str">
        <f>IF(PRECIOS_DE_VENTA!J445="","",PRECIOS_DE_VENTA!J445)</f>
        <v/>
      </c>
      <c r="B442" t="str">
        <f>IF(PRECIOS_DE_VENTA!K445="","",PRECIOS_DE_VENTA!K445)</f>
        <v/>
      </c>
      <c r="C442" t="str">
        <f>IF(PRECIOS_DE_VENTA!L445="","",PRECIOS_DE_VENTA!L445)</f>
        <v/>
      </c>
    </row>
    <row r="443" spans="1:3">
      <c r="A443" t="str">
        <f>IF(PRECIOS_DE_VENTA!J446="","",PRECIOS_DE_VENTA!J446)</f>
        <v/>
      </c>
      <c r="B443" t="str">
        <f>IF(PRECIOS_DE_VENTA!K446="","",PRECIOS_DE_VENTA!K446)</f>
        <v/>
      </c>
      <c r="C443" t="str">
        <f>IF(PRECIOS_DE_VENTA!L446="","",PRECIOS_DE_VENTA!L446)</f>
        <v/>
      </c>
    </row>
    <row r="444" spans="1:3">
      <c r="A444" t="str">
        <f>IF(PRECIOS_DE_VENTA!J447="","",PRECIOS_DE_VENTA!J447)</f>
        <v/>
      </c>
      <c r="B444" t="str">
        <f>IF(PRECIOS_DE_VENTA!K447="","",PRECIOS_DE_VENTA!K447)</f>
        <v/>
      </c>
      <c r="C444" t="str">
        <f>IF(PRECIOS_DE_VENTA!L447="","",PRECIOS_DE_VENTA!L447)</f>
        <v/>
      </c>
    </row>
    <row r="445" spans="1:3">
      <c r="A445" t="str">
        <f>IF(PRECIOS_DE_VENTA!J448="","",PRECIOS_DE_VENTA!J448)</f>
        <v>001102.1009</v>
      </c>
      <c r="B445" t="str">
        <f>IF(PRECIOS_DE_VENTA!K448="","",PRECIOS_DE_VENTA!K448)</f>
        <v>LISTA1</v>
      </c>
      <c r="C445">
        <f>IF(PRECIOS_DE_VENTA!L448="","",PRECIOS_DE_VENTA!L448)</f>
        <v>81675</v>
      </c>
    </row>
    <row r="446" spans="1:3">
      <c r="A446" t="str">
        <f>IF(PRECIOS_DE_VENTA!J449="","",PRECIOS_DE_VENTA!J449)</f>
        <v>001102.1007</v>
      </c>
      <c r="B446" t="str">
        <f>IF(PRECIOS_DE_VENTA!K449="","",PRECIOS_DE_VENTA!K449)</f>
        <v>LISTA1</v>
      </c>
      <c r="C446">
        <f>IF(PRECIOS_DE_VENTA!L449="","",PRECIOS_DE_VENTA!L449)</f>
        <v>40838</v>
      </c>
    </row>
    <row r="447" spans="1:3">
      <c r="A447" t="str">
        <f>IF(PRECIOS_DE_VENTA!J450="","",PRECIOS_DE_VENTA!J450)</f>
        <v>001102.1030</v>
      </c>
      <c r="B447" t="str">
        <f>IF(PRECIOS_DE_VENTA!K450="","",PRECIOS_DE_VENTA!K450)</f>
        <v>LISTA1</v>
      </c>
      <c r="C447">
        <f>IF(PRECIOS_DE_VENTA!L450="","",PRECIOS_DE_VENTA!L450)</f>
        <v>6800</v>
      </c>
    </row>
    <row r="448" spans="1:3">
      <c r="A448" t="str">
        <f>IF(PRECIOS_DE_VENTA!J451="","",PRECIOS_DE_VENTA!J451)</f>
        <v>001102.1019</v>
      </c>
      <c r="B448" t="str">
        <f>IF(PRECIOS_DE_VENTA!K451="","",PRECIOS_DE_VENTA!K451)</f>
        <v>LISTA1</v>
      </c>
      <c r="C448">
        <f>IF(PRECIOS_DE_VENTA!L451="","",PRECIOS_DE_VENTA!L451)</f>
        <v>3700</v>
      </c>
    </row>
    <row r="449" spans="1:3">
      <c r="A449" t="str">
        <f>IF(PRECIOS_DE_VENTA!J452="","",PRECIOS_DE_VENTA!J452)</f>
        <v/>
      </c>
      <c r="B449" t="str">
        <f>IF(PRECIOS_DE_VENTA!K452="","",PRECIOS_DE_VENTA!K452)</f>
        <v/>
      </c>
      <c r="C449" t="str">
        <f>IF(PRECIOS_DE_VENTA!L452="","",PRECIOS_DE_VENTA!L452)</f>
        <v/>
      </c>
    </row>
    <row r="450" spans="1:3">
      <c r="A450" t="str">
        <f>IF(PRECIOS_DE_VENTA!J453="","",PRECIOS_DE_VENTA!J453)</f>
        <v/>
      </c>
      <c r="B450" t="str">
        <f>IF(PRECIOS_DE_VENTA!K453="","",PRECIOS_DE_VENTA!K453)</f>
        <v/>
      </c>
      <c r="C450" t="str">
        <f>IF(PRECIOS_DE_VENTA!L453="","",PRECIOS_DE_VENTA!L453)</f>
        <v/>
      </c>
    </row>
    <row r="451" spans="1:3">
      <c r="A451" t="str">
        <f>IF(PRECIOS_DE_VENTA!J454="","",PRECIOS_DE_VENTA!J454)</f>
        <v/>
      </c>
      <c r="B451" t="str">
        <f>IF(PRECIOS_DE_VENTA!K454="","",PRECIOS_DE_VENTA!K454)</f>
        <v/>
      </c>
      <c r="C451" t="str">
        <f>IF(PRECIOS_DE_VENTA!L454="","",PRECIOS_DE_VENTA!L454)</f>
        <v/>
      </c>
    </row>
    <row r="452" spans="1:3">
      <c r="A452" t="str">
        <f>IF(PRECIOS_DE_VENTA!J455="","",PRECIOS_DE_VENTA!J455)</f>
        <v>001103.1009</v>
      </c>
      <c r="B452" t="str">
        <f>IF(PRECIOS_DE_VENTA!K455="","",PRECIOS_DE_VENTA!K455)</f>
        <v>LISTA1</v>
      </c>
      <c r="C452">
        <f>IF(PRECIOS_DE_VENTA!L455="","",PRECIOS_DE_VENTA!L455)</f>
        <v>80963</v>
      </c>
    </row>
    <row r="453" spans="1:3">
      <c r="A453" t="str">
        <f>IF(PRECIOS_DE_VENTA!J456="","",PRECIOS_DE_VENTA!J456)</f>
        <v>001104.1009</v>
      </c>
      <c r="B453" t="str">
        <f>IF(PRECIOS_DE_VENTA!K456="","",PRECIOS_DE_VENTA!K456)</f>
        <v>LISTA1</v>
      </c>
      <c r="C453">
        <f>IF(PRECIOS_DE_VENTA!L456="","",PRECIOS_DE_VENTA!L456)</f>
        <v>71438</v>
      </c>
    </row>
    <row r="454" spans="1:3">
      <c r="A454" t="str">
        <f>IF(PRECIOS_DE_VENTA!J457="","",PRECIOS_DE_VENTA!J457)</f>
        <v>001106.1009</v>
      </c>
      <c r="B454" t="str">
        <f>IF(PRECIOS_DE_VENTA!K457="","",PRECIOS_DE_VENTA!K457)</f>
        <v>LISTA1</v>
      </c>
      <c r="C454">
        <f>IF(PRECIOS_DE_VENTA!L457="","",PRECIOS_DE_VENTA!L457)</f>
        <v>88900</v>
      </c>
    </row>
    <row r="455" spans="1:3">
      <c r="A455" t="str">
        <f>IF(PRECIOS_DE_VENTA!J458="","",PRECIOS_DE_VENTA!J458)</f>
        <v>001106.1007</v>
      </c>
      <c r="B455" t="str">
        <f>IF(PRECIOS_DE_VENTA!K458="","",PRECIOS_DE_VENTA!K458)</f>
        <v>LISTA1</v>
      </c>
      <c r="C455">
        <f>IF(PRECIOS_DE_VENTA!L458="","",PRECIOS_DE_VENTA!L458)</f>
        <v>44450</v>
      </c>
    </row>
    <row r="456" spans="1:3">
      <c r="A456" t="str">
        <f>IF(PRECIOS_DE_VENTA!J459="","",PRECIOS_DE_VENTA!J459)</f>
        <v>001106.1030</v>
      </c>
      <c r="B456" t="str">
        <f>IF(PRECIOS_DE_VENTA!K459="","",PRECIOS_DE_VENTA!K459)</f>
        <v>LISTA1</v>
      </c>
      <c r="C456">
        <f>IF(PRECIOS_DE_VENTA!L459="","",PRECIOS_DE_VENTA!L459)</f>
        <v>7408</v>
      </c>
    </row>
    <row r="457" spans="1:3">
      <c r="A457" t="str">
        <f>IF(PRECIOS_DE_VENTA!J460="","",PRECIOS_DE_VENTA!J460)</f>
        <v/>
      </c>
      <c r="B457" t="str">
        <f>IF(PRECIOS_DE_VENTA!K460="","",PRECIOS_DE_VENTA!K460)</f>
        <v/>
      </c>
      <c r="C457" t="str">
        <f>IF(PRECIOS_DE_VENTA!L460="","",PRECIOS_DE_VENTA!L460)</f>
        <v/>
      </c>
    </row>
    <row r="458" spans="1:3">
      <c r="A458" t="str">
        <f>IF(PRECIOS_DE_VENTA!J461="","",PRECIOS_DE_VENTA!J461)</f>
        <v/>
      </c>
      <c r="B458" t="str">
        <f>IF(PRECIOS_DE_VENTA!K461="","",PRECIOS_DE_VENTA!K461)</f>
        <v/>
      </c>
      <c r="C458" t="str">
        <f>IF(PRECIOS_DE_VENTA!L461="","",PRECIOS_DE_VENTA!L461)</f>
        <v/>
      </c>
    </row>
    <row r="459" spans="1:3">
      <c r="A459" t="str">
        <f>IF(PRECIOS_DE_VENTA!J462="","",PRECIOS_DE_VENTA!J462)</f>
        <v/>
      </c>
      <c r="B459" t="str">
        <f>IF(PRECIOS_DE_VENTA!K462="","",PRECIOS_DE_VENTA!K462)</f>
        <v/>
      </c>
      <c r="C459" t="str">
        <f>IF(PRECIOS_DE_VENTA!L462="","",PRECIOS_DE_VENTA!L462)</f>
        <v/>
      </c>
    </row>
    <row r="460" spans="1:3">
      <c r="A460" t="str">
        <f>IF(PRECIOS_DE_VENTA!J463="","",PRECIOS_DE_VENTA!J463)</f>
        <v/>
      </c>
      <c r="B460" t="str">
        <f>IF(PRECIOS_DE_VENTA!K463="","",PRECIOS_DE_VENTA!K463)</f>
        <v/>
      </c>
      <c r="C460" t="str">
        <f>IF(PRECIOS_DE_VENTA!L463="","",PRECIOS_DE_VENTA!L463)</f>
        <v/>
      </c>
    </row>
    <row r="461" spans="1:3">
      <c r="A461" t="str">
        <f>IF(PRECIOS_DE_VENTA!J464="","",PRECIOS_DE_VENTA!J464)</f>
        <v>001108.1009</v>
      </c>
      <c r="B461" t="str">
        <f>IF(PRECIOS_DE_VENTA!K464="","",PRECIOS_DE_VENTA!K464)</f>
        <v>LISTA1</v>
      </c>
      <c r="C461">
        <f>IF(PRECIOS_DE_VENTA!L464="","",PRECIOS_DE_VENTA!L464)</f>
        <v>74613</v>
      </c>
    </row>
    <row r="462" spans="1:3">
      <c r="A462" t="str">
        <f>IF(PRECIOS_DE_VENTA!J465="","",PRECIOS_DE_VENTA!J465)</f>
        <v/>
      </c>
      <c r="B462" t="str">
        <f>IF(PRECIOS_DE_VENTA!K465="","",PRECIOS_DE_VENTA!K465)</f>
        <v/>
      </c>
      <c r="C462" t="str">
        <f>IF(PRECIOS_DE_VENTA!L465="","",PRECIOS_DE_VENTA!L465)</f>
        <v/>
      </c>
    </row>
    <row r="463" spans="1:3">
      <c r="A463" t="str">
        <f>IF(PRECIOS_DE_VENTA!J466="","",PRECIOS_DE_VENTA!J466)</f>
        <v>001111.1009</v>
      </c>
      <c r="B463" t="str">
        <f>IF(PRECIOS_DE_VENTA!K466="","",PRECIOS_DE_VENTA!K466)</f>
        <v>LISTA1</v>
      </c>
      <c r="C463">
        <f>IF(PRECIOS_DE_VENTA!L466="","",PRECIOS_DE_VENTA!L466)</f>
        <v>104775</v>
      </c>
    </row>
    <row r="464" spans="1:3">
      <c r="A464" t="str">
        <f>IF(PRECIOS_DE_VENTA!J467="","",PRECIOS_DE_VENTA!J467)</f>
        <v>001111.1017</v>
      </c>
      <c r="B464" t="str">
        <f>IF(PRECIOS_DE_VENTA!K467="","",PRECIOS_DE_VENTA!K467)</f>
        <v>LISTA1</v>
      </c>
      <c r="C464">
        <f>IF(PRECIOS_DE_VENTA!L467="","",PRECIOS_DE_VENTA!L467)</f>
        <v>34925</v>
      </c>
    </row>
    <row r="465" spans="1:3">
      <c r="A465" t="str">
        <f>IF(PRECIOS_DE_VENTA!J468="","",PRECIOS_DE_VENTA!J468)</f>
        <v>001111.1013</v>
      </c>
      <c r="B465" t="str">
        <f>IF(PRECIOS_DE_VENTA!K468="","",PRECIOS_DE_VENTA!K468)</f>
        <v>LISTA1</v>
      </c>
      <c r="C465">
        <f>IF(PRECIOS_DE_VENTA!L468="","",PRECIOS_DE_VENTA!L468)</f>
        <v>5821</v>
      </c>
    </row>
    <row r="466" spans="1:3">
      <c r="A466" t="str">
        <f>IF(PRECIOS_DE_VENTA!J469="","",PRECIOS_DE_VENTA!J469)</f>
        <v>001204.1009</v>
      </c>
      <c r="B466" t="str">
        <f>IF(PRECIOS_DE_VENTA!K469="","",PRECIOS_DE_VENTA!K469)</f>
        <v>LISTA1</v>
      </c>
      <c r="C466">
        <f>IF(PRECIOS_DE_VENTA!L469="","",PRECIOS_DE_VENTA!L469)</f>
        <v>109538</v>
      </c>
    </row>
    <row r="467" spans="1:3">
      <c r="A467" t="str">
        <f>IF(PRECIOS_DE_VENTA!J470="","",PRECIOS_DE_VENTA!J470)</f>
        <v/>
      </c>
      <c r="B467" t="str">
        <f>IF(PRECIOS_DE_VENTA!K470="","",PRECIOS_DE_VENTA!K470)</f>
        <v/>
      </c>
      <c r="C467" t="str">
        <f>IF(PRECIOS_DE_VENTA!L470="","",PRECIOS_DE_VENTA!L470)</f>
        <v/>
      </c>
    </row>
    <row r="468" spans="1:3">
      <c r="A468" t="str">
        <f>IF(PRECIOS_DE_VENTA!J471="","",PRECIOS_DE_VENTA!J471)</f>
        <v/>
      </c>
      <c r="B468" t="str">
        <f>IF(PRECIOS_DE_VENTA!K471="","",PRECIOS_DE_VENTA!K471)</f>
        <v/>
      </c>
      <c r="C468" t="str">
        <f>IF(PRECIOS_DE_VENTA!L471="","",PRECIOS_DE_VENTA!L471)</f>
        <v/>
      </c>
    </row>
    <row r="469" spans="1:3">
      <c r="A469" t="str">
        <f>IF(PRECIOS_DE_VENTA!J472="","",PRECIOS_DE_VENTA!J472)</f>
        <v/>
      </c>
      <c r="B469" t="str">
        <f>IF(PRECIOS_DE_VENTA!K472="","",PRECIOS_DE_VENTA!K472)</f>
        <v/>
      </c>
      <c r="C469" t="str">
        <f>IF(PRECIOS_DE_VENTA!L472="","",PRECIOS_DE_VENTA!L472)</f>
        <v/>
      </c>
    </row>
    <row r="470" spans="1:3">
      <c r="A470" t="str">
        <f>IF(PRECIOS_DE_VENTA!J473="","",PRECIOS_DE_VENTA!J473)</f>
        <v>001205.1009</v>
      </c>
      <c r="B470" t="str">
        <f>IF(PRECIOS_DE_VENTA!K473="","",PRECIOS_DE_VENTA!K473)</f>
        <v>LISTA1</v>
      </c>
      <c r="C470">
        <f>IF(PRECIOS_DE_VENTA!L473="","",PRECIOS_DE_VENTA!L473)</f>
        <v>111125</v>
      </c>
    </row>
    <row r="471" spans="1:3">
      <c r="A471" t="str">
        <f>IF(PRECIOS_DE_VENTA!J474="","",PRECIOS_DE_VENTA!J474)</f>
        <v/>
      </c>
      <c r="B471" t="str">
        <f>IF(PRECIOS_DE_VENTA!K474="","",PRECIOS_DE_VENTA!K474)</f>
        <v/>
      </c>
      <c r="C471" t="str">
        <f>IF(PRECIOS_DE_VENTA!L474="","",PRECIOS_DE_VENTA!L474)</f>
        <v/>
      </c>
    </row>
    <row r="472" spans="1:3">
      <c r="A472" t="str">
        <f>IF(PRECIOS_DE_VENTA!J475="","",PRECIOS_DE_VENTA!J475)</f>
        <v>001311.1009</v>
      </c>
      <c r="B472" t="str">
        <f>IF(PRECIOS_DE_VENTA!K475="","",PRECIOS_DE_VENTA!K475)</f>
        <v>LISTA1</v>
      </c>
      <c r="C472">
        <f>IF(PRECIOS_DE_VENTA!L475="","",PRECIOS_DE_VENTA!L475)</f>
        <v>0</v>
      </c>
    </row>
    <row r="473" spans="1:3">
      <c r="A473" t="str">
        <f>IF(PRECIOS_DE_VENTA!J476="","",PRECIOS_DE_VENTA!J476)</f>
        <v>001312.1009</v>
      </c>
      <c r="B473" t="str">
        <f>IF(PRECIOS_DE_VENTA!K476="","",PRECIOS_DE_VENTA!K476)</f>
        <v>LISTA1</v>
      </c>
      <c r="C473">
        <f>IF(PRECIOS_DE_VENTA!L476="","",PRECIOS_DE_VENTA!L476)</f>
        <v>0</v>
      </c>
    </row>
    <row r="474" spans="1:3">
      <c r="A474" t="str">
        <f>IF(PRECIOS_DE_VENTA!J477="","",PRECIOS_DE_VENTA!J477)</f>
        <v/>
      </c>
      <c r="B474" t="str">
        <f>IF(PRECIOS_DE_VENTA!K477="","",PRECIOS_DE_VENTA!K477)</f>
        <v/>
      </c>
      <c r="C474" t="str">
        <f>IF(PRECIOS_DE_VENTA!L477="","",PRECIOS_DE_VENTA!L477)</f>
        <v/>
      </c>
    </row>
    <row r="475" spans="1:3">
      <c r="A475" t="str">
        <f>IF(PRECIOS_DE_VENTA!J478="","",PRECIOS_DE_VENTA!J478)</f>
        <v>001365.1009</v>
      </c>
      <c r="B475" t="str">
        <f>IF(PRECIOS_DE_VENTA!K478="","",PRECIOS_DE_VENTA!K478)</f>
        <v>LISTA1</v>
      </c>
      <c r="C475">
        <f>IF(PRECIOS_DE_VENTA!L478="","",PRECIOS_DE_VENTA!L478)</f>
        <v>0</v>
      </c>
    </row>
    <row r="476" spans="1:3">
      <c r="A476" t="str">
        <f>IF(PRECIOS_DE_VENTA!J479="","",PRECIOS_DE_VENTA!J479)</f>
        <v>001366.1009</v>
      </c>
      <c r="B476" t="str">
        <f>IF(PRECIOS_DE_VENTA!K479="","",PRECIOS_DE_VENTA!K479)</f>
        <v>LISTA1</v>
      </c>
      <c r="C476">
        <f>IF(PRECIOS_DE_VENTA!L479="","",PRECIOS_DE_VENTA!L479)</f>
        <v>0</v>
      </c>
    </row>
    <row r="477" spans="1:3">
      <c r="A477" t="str">
        <f>IF(PRECIOS_DE_VENTA!J480="","",PRECIOS_DE_VENTA!J480)</f>
        <v>001151.1009</v>
      </c>
      <c r="B477" t="str">
        <f>IF(PRECIOS_DE_VENTA!K480="","",PRECIOS_DE_VENTA!K480)</f>
        <v>LISTA1</v>
      </c>
      <c r="C477">
        <f>IF(PRECIOS_DE_VENTA!L480="","",PRECIOS_DE_VENTA!L480)</f>
        <v>97600</v>
      </c>
    </row>
    <row r="478" spans="1:3">
      <c r="A478" t="str">
        <f>IF(PRECIOS_DE_VENTA!J481="","",PRECIOS_DE_VENTA!J481)</f>
        <v>001151.1007</v>
      </c>
      <c r="B478" t="str">
        <f>IF(PRECIOS_DE_VENTA!K481="","",PRECIOS_DE_VENTA!K481)</f>
        <v>LISTA1</v>
      </c>
      <c r="C478">
        <f>IF(PRECIOS_DE_VENTA!L481="","",PRECIOS_DE_VENTA!L481)</f>
        <v>48800</v>
      </c>
    </row>
    <row r="479" spans="1:3">
      <c r="A479" t="str">
        <f>IF(PRECIOS_DE_VENTA!J482="","",PRECIOS_DE_VENTA!J482)</f>
        <v>001151.1030</v>
      </c>
      <c r="B479" t="str">
        <f>IF(PRECIOS_DE_VENTA!K482="","",PRECIOS_DE_VENTA!K482)</f>
        <v>LISTA1</v>
      </c>
      <c r="C479">
        <f>IF(PRECIOS_DE_VENTA!L482="","",PRECIOS_DE_VENTA!L482)</f>
        <v>8133</v>
      </c>
    </row>
    <row r="480" spans="1:3">
      <c r="A480" t="str">
        <f>IF(PRECIOS_DE_VENTA!J483="","",PRECIOS_DE_VENTA!J483)</f>
        <v/>
      </c>
      <c r="B480" t="str">
        <f>IF(PRECIOS_DE_VENTA!K483="","",PRECIOS_DE_VENTA!K483)</f>
        <v/>
      </c>
      <c r="C480" t="str">
        <f>IF(PRECIOS_DE_VENTA!L483="","",PRECIOS_DE_VENTA!L483)</f>
        <v/>
      </c>
    </row>
    <row r="481" spans="1:3">
      <c r="A481" t="str">
        <f>IF(PRECIOS_DE_VENTA!J484="","",PRECIOS_DE_VENTA!J484)</f>
        <v/>
      </c>
      <c r="B481" t="str">
        <f>IF(PRECIOS_DE_VENTA!K484="","",PRECIOS_DE_VENTA!K484)</f>
        <v/>
      </c>
      <c r="C481" t="str">
        <f>IF(PRECIOS_DE_VENTA!L484="","",PRECIOS_DE_VENTA!L484)</f>
        <v/>
      </c>
    </row>
    <row r="482" spans="1:3">
      <c r="A482" t="str">
        <f>IF(PRECIOS_DE_VENTA!J485="","",PRECIOS_DE_VENTA!J485)</f>
        <v/>
      </c>
      <c r="B482" t="str">
        <f>IF(PRECIOS_DE_VENTA!K485="","",PRECIOS_DE_VENTA!K485)</f>
        <v/>
      </c>
      <c r="C482" t="str">
        <f>IF(PRECIOS_DE_VENTA!L485="","",PRECIOS_DE_VENTA!L485)</f>
        <v/>
      </c>
    </row>
    <row r="483" spans="1:3">
      <c r="A483" t="str">
        <f>IF(PRECIOS_DE_VENTA!J486="","",PRECIOS_DE_VENTA!J486)</f>
        <v>001152.1009</v>
      </c>
      <c r="B483" t="str">
        <f>IF(PRECIOS_DE_VENTA!K486="","",PRECIOS_DE_VENTA!K486)</f>
        <v>LISTA1</v>
      </c>
      <c r="C483">
        <f>IF(PRECIOS_DE_VENTA!L486="","",PRECIOS_DE_VENTA!L486)</f>
        <v>93025</v>
      </c>
    </row>
    <row r="484" spans="1:3">
      <c r="A484" t="str">
        <f>IF(PRECIOS_DE_VENTA!J487="","",PRECIOS_DE_VENTA!J487)</f>
        <v>001152.1007</v>
      </c>
      <c r="B484" t="str">
        <f>IF(PRECIOS_DE_VENTA!K487="","",PRECIOS_DE_VENTA!K487)</f>
        <v>LISTA1</v>
      </c>
      <c r="C484">
        <f>IF(PRECIOS_DE_VENTA!L487="","",PRECIOS_DE_VENTA!L487)</f>
        <v>46513</v>
      </c>
    </row>
    <row r="485" spans="1:3">
      <c r="A485" t="str">
        <f>IF(PRECIOS_DE_VENTA!J488="","",PRECIOS_DE_VENTA!J488)</f>
        <v>001152.1030</v>
      </c>
      <c r="B485" t="str">
        <f>IF(PRECIOS_DE_VENTA!K488="","",PRECIOS_DE_VENTA!K488)</f>
        <v>LISTA1</v>
      </c>
      <c r="C485">
        <f>IF(PRECIOS_DE_VENTA!L488="","",PRECIOS_DE_VENTA!L488)</f>
        <v>7752</v>
      </c>
    </row>
    <row r="486" spans="1:3">
      <c r="A486" t="str">
        <f>IF(PRECIOS_DE_VENTA!J489="","",PRECIOS_DE_VENTA!J489)</f>
        <v/>
      </c>
      <c r="B486" t="str">
        <f>IF(PRECIOS_DE_VENTA!K489="","",PRECIOS_DE_VENTA!K489)</f>
        <v/>
      </c>
      <c r="C486" t="str">
        <f>IF(PRECIOS_DE_VENTA!L489="","",PRECIOS_DE_VENTA!L489)</f>
        <v/>
      </c>
    </row>
    <row r="487" spans="1:3">
      <c r="A487" t="str">
        <f>IF(PRECIOS_DE_VENTA!J490="","",PRECIOS_DE_VENTA!J490)</f>
        <v/>
      </c>
      <c r="B487" t="str">
        <f>IF(PRECIOS_DE_VENTA!K490="","",PRECIOS_DE_VENTA!K490)</f>
        <v/>
      </c>
      <c r="C487" t="str">
        <f>IF(PRECIOS_DE_VENTA!L490="","",PRECIOS_DE_VENTA!L490)</f>
        <v/>
      </c>
    </row>
    <row r="488" spans="1:3">
      <c r="A488" t="str">
        <f>IF(PRECIOS_DE_VENTA!J491="","",PRECIOS_DE_VENTA!J491)</f>
        <v/>
      </c>
      <c r="B488" t="str">
        <f>IF(PRECIOS_DE_VENTA!K491="","",PRECIOS_DE_VENTA!K491)</f>
        <v/>
      </c>
      <c r="C488" t="str">
        <f>IF(PRECIOS_DE_VENTA!L491="","",PRECIOS_DE_VENTA!L491)</f>
        <v/>
      </c>
    </row>
    <row r="489" spans="1:3">
      <c r="A489" t="str">
        <f>IF(PRECIOS_DE_VENTA!J492="","",PRECIOS_DE_VENTA!J492)</f>
        <v>001161.1009</v>
      </c>
      <c r="B489" t="str">
        <f>IF(PRECIOS_DE_VENTA!K492="","",PRECIOS_DE_VENTA!K492)</f>
        <v>LISTA1</v>
      </c>
      <c r="C489">
        <f>IF(PRECIOS_DE_VENTA!L492="","",PRECIOS_DE_VENTA!L492)</f>
        <v>107950</v>
      </c>
    </row>
    <row r="490" spans="1:3">
      <c r="A490" t="str">
        <f>IF(PRECIOS_DE_VENTA!J493="","",PRECIOS_DE_VENTA!J493)</f>
        <v>001161.1017</v>
      </c>
      <c r="B490" t="str">
        <f>IF(PRECIOS_DE_VENTA!K493="","",PRECIOS_DE_VENTA!K493)</f>
        <v>LISTA1</v>
      </c>
      <c r="C490">
        <f>IF(PRECIOS_DE_VENTA!L493="","",PRECIOS_DE_VENTA!L493)</f>
        <v>35983</v>
      </c>
    </row>
    <row r="491" spans="1:3">
      <c r="A491" t="str">
        <f>IF(PRECIOS_DE_VENTA!J494="","",PRECIOS_DE_VENTA!J494)</f>
        <v>001161.1013</v>
      </c>
      <c r="B491" t="str">
        <f>IF(PRECIOS_DE_VENTA!K494="","",PRECIOS_DE_VENTA!K494)</f>
        <v>LISTA1</v>
      </c>
      <c r="C491">
        <f>IF(PRECIOS_DE_VENTA!L494="","",PRECIOS_DE_VENTA!L494)</f>
        <v>5997</v>
      </c>
    </row>
    <row r="492" spans="1:3">
      <c r="A492" t="str">
        <f>IF(PRECIOS_DE_VENTA!J495="","",PRECIOS_DE_VENTA!J495)</f>
        <v>001120.1009</v>
      </c>
      <c r="B492" t="str">
        <f>IF(PRECIOS_DE_VENTA!K495="","",PRECIOS_DE_VENTA!K495)</f>
        <v>LISTA1</v>
      </c>
      <c r="C492">
        <f>IF(PRECIOS_DE_VENTA!L495="","",PRECIOS_DE_VENTA!L495)</f>
        <v>0</v>
      </c>
    </row>
    <row r="493" spans="1:3">
      <c r="A493" t="str">
        <f>IF(PRECIOS_DE_VENTA!J496="","",PRECIOS_DE_VENTA!J496)</f>
        <v>001254.1009</v>
      </c>
      <c r="B493" t="str">
        <f>IF(PRECIOS_DE_VENTA!K496="","",PRECIOS_DE_VENTA!K496)</f>
        <v>LISTA1</v>
      </c>
      <c r="C493">
        <f>IF(PRECIOS_DE_VENTA!L496="","",PRECIOS_DE_VENTA!L496)</f>
        <v>114300</v>
      </c>
    </row>
    <row r="494" spans="1:3">
      <c r="A494" t="str">
        <f>IF(PRECIOS_DE_VENTA!J497="","",PRECIOS_DE_VENTA!J497)</f>
        <v/>
      </c>
      <c r="B494" t="str">
        <f>IF(PRECIOS_DE_VENTA!K497="","",PRECIOS_DE_VENTA!K497)</f>
        <v/>
      </c>
      <c r="C494" t="str">
        <f>IF(PRECIOS_DE_VENTA!L497="","",PRECIOS_DE_VENTA!L497)</f>
        <v/>
      </c>
    </row>
    <row r="495" spans="1:3">
      <c r="A495" t="str">
        <f>IF(PRECIOS_DE_VENTA!J498="","",PRECIOS_DE_VENTA!J498)</f>
        <v/>
      </c>
      <c r="B495" t="str">
        <f>IF(PRECIOS_DE_VENTA!K498="","",PRECIOS_DE_VENTA!K498)</f>
        <v/>
      </c>
      <c r="C495" t="str">
        <f>IF(PRECIOS_DE_VENTA!L498="","",PRECIOS_DE_VENTA!L498)</f>
        <v/>
      </c>
    </row>
    <row r="496" spans="1:3">
      <c r="A496" t="str">
        <f>IF(PRECIOS_DE_VENTA!J499="","",PRECIOS_DE_VENTA!J499)</f>
        <v>001255.1009</v>
      </c>
      <c r="B496" t="str">
        <f>IF(PRECIOS_DE_VENTA!K499="","",PRECIOS_DE_VENTA!K499)</f>
        <v>LISTA1</v>
      </c>
      <c r="C496">
        <f>IF(PRECIOS_DE_VENTA!L499="","",PRECIOS_DE_VENTA!L499)</f>
        <v>114300</v>
      </c>
    </row>
    <row r="497" spans="1:3">
      <c r="A497" t="str">
        <f>IF(PRECIOS_DE_VENTA!J500="","",PRECIOS_DE_VENTA!J500)</f>
        <v/>
      </c>
      <c r="B497" t="str">
        <f>IF(PRECIOS_DE_VENTA!K500="","",PRECIOS_DE_VENTA!K500)</f>
        <v/>
      </c>
      <c r="C497" t="str">
        <f>IF(PRECIOS_DE_VENTA!L500="","",PRECIOS_DE_VENTA!L500)</f>
        <v/>
      </c>
    </row>
    <row r="498" spans="1:3">
      <c r="A498" t="str">
        <f>IF(PRECIOS_DE_VENTA!J501="","",PRECIOS_DE_VENTA!J501)</f>
        <v/>
      </c>
      <c r="B498" t="str">
        <f>IF(PRECIOS_DE_VENTA!K501="","",PRECIOS_DE_VENTA!K501)</f>
        <v/>
      </c>
      <c r="C498" t="str">
        <f>IF(PRECIOS_DE_VENTA!L501="","",PRECIOS_DE_VENTA!L501)</f>
        <v/>
      </c>
    </row>
    <row r="499" spans="1:3">
      <c r="A499" t="str">
        <f>IF(PRECIOS_DE_VENTA!J502="","",PRECIOS_DE_VENTA!J502)</f>
        <v>001361.1009</v>
      </c>
      <c r="B499" t="str">
        <f>IF(PRECIOS_DE_VENTA!K502="","",PRECIOS_DE_VENTA!K502)</f>
        <v>LISTA1</v>
      </c>
      <c r="C499">
        <f>IF(PRECIOS_DE_VENTA!L502="","",PRECIOS_DE_VENTA!L502)</f>
        <v>0</v>
      </c>
    </row>
    <row r="500" spans="1:3">
      <c r="A500" t="str">
        <f>IF(PRECIOS_DE_VENTA!J503="","",PRECIOS_DE_VENTA!J503)</f>
        <v>001362.1009</v>
      </c>
      <c r="B500" t="str">
        <f>IF(PRECIOS_DE_VENTA!K503="","",PRECIOS_DE_VENTA!K503)</f>
        <v>LISTA1</v>
      </c>
      <c r="C500">
        <f>IF(PRECIOS_DE_VENTA!L503="","",PRECIOS_DE_VENTA!L503)</f>
        <v>0</v>
      </c>
    </row>
    <row r="501" spans="1:3">
      <c r="A501" t="str">
        <f>IF(PRECIOS_DE_VENTA!J504="","",PRECIOS_DE_VENTA!J504)</f>
        <v/>
      </c>
      <c r="B501" t="str">
        <f>IF(PRECIOS_DE_VENTA!K504="","",PRECIOS_DE_VENTA!K504)</f>
        <v/>
      </c>
      <c r="C501" t="str">
        <f>IF(PRECIOS_DE_VENTA!L504="","",PRECIOS_DE_VENTA!L504)</f>
        <v/>
      </c>
    </row>
    <row r="502" spans="1:3">
      <c r="A502" t="str">
        <f>IF(PRECIOS_DE_VENTA!J505="","",PRECIOS_DE_VENTA!J505)</f>
        <v>001367.1009</v>
      </c>
      <c r="B502" t="str">
        <f>IF(PRECIOS_DE_VENTA!K505="","",PRECIOS_DE_VENTA!K505)</f>
        <v>LISTA1</v>
      </c>
      <c r="C502">
        <f>IF(PRECIOS_DE_VENTA!L505="","",PRECIOS_DE_VENTA!L505)</f>
        <v>0</v>
      </c>
    </row>
    <row r="503" spans="1:3">
      <c r="A503" t="str">
        <f>IF(PRECIOS_DE_VENTA!J506="","",PRECIOS_DE_VENTA!J506)</f>
        <v>001368.1009</v>
      </c>
      <c r="B503" t="str">
        <f>IF(PRECIOS_DE_VENTA!K506="","",PRECIOS_DE_VENTA!K506)</f>
        <v>LISTA1</v>
      </c>
      <c r="C503">
        <f>IF(PRECIOS_DE_VENTA!L506="","",PRECIOS_DE_VENTA!L506)</f>
        <v>0</v>
      </c>
    </row>
    <row r="504" spans="1:3">
      <c r="A504" t="str">
        <f>IF(PRECIOS_DE_VENTA!J507="","",PRECIOS_DE_VENTA!J507)</f>
        <v/>
      </c>
      <c r="B504" t="str">
        <f>IF(PRECIOS_DE_VENTA!K507="","",PRECIOS_DE_VENTA!K507)</f>
        <v/>
      </c>
      <c r="C504" t="str">
        <f>IF(PRECIOS_DE_VENTA!L507="","",PRECIOS_DE_VENTA!L507)</f>
        <v/>
      </c>
    </row>
    <row r="505" spans="1:3">
      <c r="A505" t="str">
        <f>IF(PRECIOS_DE_VENTA!J508="","",PRECIOS_DE_VENTA!J508)</f>
        <v/>
      </c>
      <c r="B505" t="str">
        <f>IF(PRECIOS_DE_VENTA!K508="","",PRECIOS_DE_VENTA!K508)</f>
        <v/>
      </c>
      <c r="C505" t="str">
        <f>IF(PRECIOS_DE_VENTA!L508="","",PRECIOS_DE_VENTA!L508)</f>
        <v/>
      </c>
    </row>
    <row r="506" spans="1:3">
      <c r="A506" t="str">
        <f>IF(PRECIOS_DE_VENTA!J509="","",PRECIOS_DE_VENTA!J509)</f>
        <v/>
      </c>
      <c r="B506" t="str">
        <f>IF(PRECIOS_DE_VENTA!K509="","",PRECIOS_DE_VENTA!K509)</f>
        <v/>
      </c>
      <c r="C506" t="str">
        <f>IF(PRECIOS_DE_VENTA!L509="","",PRECIOS_DE_VENTA!L509)</f>
        <v/>
      </c>
    </row>
    <row r="507" spans="1:3">
      <c r="A507" t="str">
        <f>IF(PRECIOS_DE_VENTA!J510="","",PRECIOS_DE_VENTA!J510)</f>
        <v/>
      </c>
      <c r="B507" t="str">
        <f>IF(PRECIOS_DE_VENTA!K510="","",PRECIOS_DE_VENTA!K510)</f>
        <v/>
      </c>
      <c r="C507" t="str">
        <f>IF(PRECIOS_DE_VENTA!L510="","",PRECIOS_DE_VENTA!L510)</f>
        <v/>
      </c>
    </row>
    <row r="508" spans="1:3">
      <c r="A508" t="str">
        <f>IF(PRECIOS_DE_VENTA!J511="","",PRECIOS_DE_VENTA!J511)</f>
        <v/>
      </c>
      <c r="B508" t="str">
        <f>IF(PRECIOS_DE_VENTA!K511="","",PRECIOS_DE_VENTA!K511)</f>
        <v/>
      </c>
      <c r="C508" t="str">
        <f>IF(PRECIOS_DE_VENTA!L511="","",PRECIOS_DE_VENTA!L511)</f>
        <v/>
      </c>
    </row>
    <row r="509" spans="1:3">
      <c r="A509" t="str">
        <f>IF(PRECIOS_DE_VENTA!J512="","",PRECIOS_DE_VENTA!J512)</f>
        <v/>
      </c>
      <c r="B509" t="str">
        <f>IF(PRECIOS_DE_VENTA!K512="","",PRECIOS_DE_VENTA!K512)</f>
        <v/>
      </c>
      <c r="C509" t="str">
        <f>IF(PRECIOS_DE_VENTA!L512="","",PRECIOS_DE_VENTA!L512)</f>
        <v/>
      </c>
    </row>
    <row r="510" spans="1:3">
      <c r="A510" t="str">
        <f>IF(PRECIOS_DE_VENTA!J513="","",PRECIOS_DE_VENTA!J513)</f>
        <v/>
      </c>
      <c r="B510" t="str">
        <f>IF(PRECIOS_DE_VENTA!K513="","",PRECIOS_DE_VENTA!K513)</f>
        <v/>
      </c>
      <c r="C510" t="str">
        <f>IF(PRECIOS_DE_VENTA!L513="","",PRECIOS_DE_VENTA!L513)</f>
        <v/>
      </c>
    </row>
    <row r="511" spans="1:3">
      <c r="A511" t="str">
        <f>IF(PRECIOS_DE_VENTA!J514="","",PRECIOS_DE_VENTA!J514)</f>
        <v/>
      </c>
      <c r="B511" t="str">
        <f>IF(PRECIOS_DE_VENTA!K514="","",PRECIOS_DE_VENTA!K514)</f>
        <v/>
      </c>
      <c r="C511" t="str">
        <f>IF(PRECIOS_DE_VENTA!L514="","",PRECIOS_DE_VENTA!L514)</f>
        <v/>
      </c>
    </row>
    <row r="512" spans="1:3">
      <c r="A512" t="str">
        <f>IF(PRECIOS_DE_VENTA!J515="","",PRECIOS_DE_VENTA!J515)</f>
        <v/>
      </c>
      <c r="B512" t="str">
        <f>IF(PRECIOS_DE_VENTA!K515="","",PRECIOS_DE_VENTA!K515)</f>
        <v/>
      </c>
      <c r="C512" t="str">
        <f>IF(PRECIOS_DE_VENTA!L515="","",PRECIOS_DE_VENTA!L515)</f>
        <v/>
      </c>
    </row>
    <row r="513" spans="1:3">
      <c r="A513" t="str">
        <f>IF(PRECIOS_DE_VENTA!J516="","",PRECIOS_DE_VENTA!J516)</f>
        <v/>
      </c>
      <c r="B513" t="str">
        <f>IF(PRECIOS_DE_VENTA!K516="","",PRECIOS_DE_VENTA!K516)</f>
        <v/>
      </c>
      <c r="C513" t="str">
        <f>IF(PRECIOS_DE_VENTA!L516="","",PRECIOS_DE_VENTA!L516)</f>
        <v/>
      </c>
    </row>
    <row r="514" spans="1:3">
      <c r="A514" t="str">
        <f>IF(PRECIOS_DE_VENTA!J517="","",PRECIOS_DE_VENTA!J517)</f>
        <v/>
      </c>
      <c r="B514" t="str">
        <f>IF(PRECIOS_DE_VENTA!K517="","",PRECIOS_DE_VENTA!K517)</f>
        <v/>
      </c>
      <c r="C514" t="str">
        <f>IF(PRECIOS_DE_VENTA!L517="","",PRECIOS_DE_VENTA!L517)</f>
        <v/>
      </c>
    </row>
    <row r="515" spans="1:3">
      <c r="A515" t="str">
        <f>IF(PRECIOS_DE_VENTA!J518="","",PRECIOS_DE_VENTA!J518)</f>
        <v/>
      </c>
      <c r="B515" t="str">
        <f>IF(PRECIOS_DE_VENTA!K518="","",PRECIOS_DE_VENTA!K518)</f>
        <v/>
      </c>
      <c r="C515" t="str">
        <f>IF(PRECIOS_DE_VENTA!L518="","",PRECIOS_DE_VENTA!L518)</f>
        <v/>
      </c>
    </row>
    <row r="516" spans="1:3">
      <c r="A516" t="str">
        <f>IF(PRECIOS_DE_VENTA!J519="","",PRECIOS_DE_VENTA!J519)</f>
        <v/>
      </c>
      <c r="B516" t="str">
        <f>IF(PRECIOS_DE_VENTA!K519="","",PRECIOS_DE_VENTA!K519)</f>
        <v/>
      </c>
      <c r="C516" t="str">
        <f>IF(PRECIOS_DE_VENTA!L519="","",PRECIOS_DE_VENTA!L519)</f>
        <v/>
      </c>
    </row>
    <row r="517" spans="1:3">
      <c r="A517" t="str">
        <f>IF(PRECIOS_DE_VENTA!J520="","",PRECIOS_DE_VENTA!J520)</f>
        <v/>
      </c>
      <c r="B517" t="str">
        <f>IF(PRECIOS_DE_VENTA!K520="","",PRECIOS_DE_VENTA!K520)</f>
        <v/>
      </c>
      <c r="C517" t="str">
        <f>IF(PRECIOS_DE_VENTA!L520="","",PRECIOS_DE_VENTA!L520)</f>
        <v/>
      </c>
    </row>
    <row r="518" spans="1:3">
      <c r="A518" t="str">
        <f>IF(PRECIOS_DE_VENTA!J521="","",PRECIOS_DE_VENTA!J521)</f>
        <v/>
      </c>
      <c r="B518" t="str">
        <f>IF(PRECIOS_DE_VENTA!K521="","",PRECIOS_DE_VENTA!K521)</f>
        <v/>
      </c>
      <c r="C518" t="str">
        <f>IF(PRECIOS_DE_VENTA!L521="","",PRECIOS_DE_VENTA!L521)</f>
        <v/>
      </c>
    </row>
    <row r="519" spans="1:3">
      <c r="A519" t="str">
        <f>IF(PRECIOS_DE_VENTA!J522="","",PRECIOS_DE_VENTA!J522)</f>
        <v/>
      </c>
      <c r="B519" t="str">
        <f>IF(PRECIOS_DE_VENTA!K522="","",PRECIOS_DE_VENTA!K522)</f>
        <v/>
      </c>
      <c r="C519" t="str">
        <f>IF(PRECIOS_DE_VENTA!L522="","",PRECIOS_DE_VENTA!L522)</f>
        <v/>
      </c>
    </row>
    <row r="520" spans="1:3">
      <c r="A520">
        <f>IF(PRECIOS_DE_VENTA!J523="","",PRECIOS_DE_VENTA!J523)</f>
        <v>4273</v>
      </c>
      <c r="B520" t="str">
        <f>IF(PRECIOS_DE_VENTA!K523="","",PRECIOS_DE_VENTA!K523)</f>
        <v>LISTA1</v>
      </c>
      <c r="C520">
        <f>IF(PRECIOS_DE_VENTA!L523="","",PRECIOS_DE_VENTA!L523)</f>
        <v>15316</v>
      </c>
    </row>
    <row r="521" spans="1:3">
      <c r="A521">
        <f>IF(PRECIOS_DE_VENTA!J524="","",PRECIOS_DE_VENTA!J524)</f>
        <v>4069</v>
      </c>
      <c r="B521" t="str">
        <f>IF(PRECIOS_DE_VENTA!K524="","",PRECIOS_DE_VENTA!K524)</f>
        <v>LISTA1</v>
      </c>
      <c r="C521">
        <f>IF(PRECIOS_DE_VENTA!L524="","",PRECIOS_DE_VENTA!L524)</f>
        <v>13498</v>
      </c>
    </row>
    <row r="522" spans="1:3">
      <c r="A522">
        <f>IF(PRECIOS_DE_VENTA!J525="","",PRECIOS_DE_VENTA!J525)</f>
        <v>4294</v>
      </c>
      <c r="B522" t="str">
        <f>IF(PRECIOS_DE_VENTA!K525="","",PRECIOS_DE_VENTA!K525)</f>
        <v>LISTA1</v>
      </c>
      <c r="C522">
        <f>IF(PRECIOS_DE_VENTA!L525="","",PRECIOS_DE_VENTA!L525)</f>
        <v>13109</v>
      </c>
    </row>
    <row r="523" spans="1:3">
      <c r="A523">
        <f>IF(PRECIOS_DE_VENTA!J526="","",PRECIOS_DE_VENTA!J526)</f>
        <v>4082</v>
      </c>
      <c r="B523" t="str">
        <f>IF(PRECIOS_DE_VENTA!K526="","",PRECIOS_DE_VENTA!K526)</f>
        <v>LISTA1</v>
      </c>
      <c r="C523">
        <f>IF(PRECIOS_DE_VENTA!L526="","",PRECIOS_DE_VENTA!L526)</f>
        <v>13567</v>
      </c>
    </row>
    <row r="524" spans="1:3">
      <c r="A524">
        <f>IF(PRECIOS_DE_VENTA!J527="","",PRECIOS_DE_VENTA!J527)</f>
        <v>4268</v>
      </c>
      <c r="B524" t="str">
        <f>IF(PRECIOS_DE_VENTA!K527="","",PRECIOS_DE_VENTA!K527)</f>
        <v>LISTA1</v>
      </c>
      <c r="C524">
        <f>IF(PRECIOS_DE_VENTA!L527="","",PRECIOS_DE_VENTA!L527)</f>
        <v>21675</v>
      </c>
    </row>
    <row r="525" spans="1:3">
      <c r="A525">
        <f>IF(PRECIOS_DE_VENTA!J528="","",PRECIOS_DE_VENTA!J528)</f>
        <v>4083</v>
      </c>
      <c r="B525" t="str">
        <f>IF(PRECIOS_DE_VENTA!K528="","",PRECIOS_DE_VENTA!K528)</f>
        <v>LISTA1</v>
      </c>
      <c r="C525">
        <f>IF(PRECIOS_DE_VENTA!L528="","",PRECIOS_DE_VENTA!L528)</f>
        <v>12002</v>
      </c>
    </row>
    <row r="526" spans="1:3">
      <c r="A526">
        <f>IF(PRECIOS_DE_VENTA!J529="","",PRECIOS_DE_VENTA!J529)</f>
        <v>4008</v>
      </c>
      <c r="B526" t="str">
        <f>IF(PRECIOS_DE_VENTA!K529="","",PRECIOS_DE_VENTA!K529)</f>
        <v>LISTA1</v>
      </c>
      <c r="C526">
        <f>IF(PRECIOS_DE_VENTA!L529="","",PRECIOS_DE_VENTA!L529)</f>
        <v>0</v>
      </c>
    </row>
    <row r="527" spans="1:3">
      <c r="A527" t="str">
        <f>IF(PRECIOS_DE_VENTA!J530="","",PRECIOS_DE_VENTA!J530)</f>
        <v/>
      </c>
      <c r="B527" t="str">
        <f>IF(PRECIOS_DE_VENTA!K530="","",PRECIOS_DE_VENTA!K530)</f>
        <v/>
      </c>
      <c r="C527" t="str">
        <f>IF(PRECIOS_DE_VENTA!L530="","",PRECIOS_DE_VENTA!L530)</f>
        <v/>
      </c>
    </row>
    <row r="528" spans="1:3">
      <c r="A528">
        <f>IF(PRECIOS_DE_VENTA!J531="","",PRECIOS_DE_VENTA!J531)</f>
        <v>4271</v>
      </c>
      <c r="B528" t="str">
        <f>IF(PRECIOS_DE_VENTA!K531="","",PRECIOS_DE_VENTA!K531)</f>
        <v>LISTA1</v>
      </c>
      <c r="C528">
        <f>IF(PRECIOS_DE_VENTA!L531="","",PRECIOS_DE_VENTA!L531)</f>
        <v>14240</v>
      </c>
    </row>
    <row r="529" spans="1:3">
      <c r="A529">
        <f>IF(PRECIOS_DE_VENTA!J532="","",PRECIOS_DE_VENTA!J532)</f>
        <v>4281</v>
      </c>
      <c r="B529" t="str">
        <f>IF(PRECIOS_DE_VENTA!K532="","",PRECIOS_DE_VENTA!K532)</f>
        <v>LISTA1</v>
      </c>
      <c r="C529">
        <f>IF(PRECIOS_DE_VENTA!L532="","",PRECIOS_DE_VENTA!L532)</f>
        <v>13366</v>
      </c>
    </row>
    <row r="530" spans="1:3">
      <c r="A530">
        <f>IF(PRECIOS_DE_VENTA!J533="","",PRECIOS_DE_VENTA!J533)</f>
        <v>4378</v>
      </c>
      <c r="B530" t="str">
        <f>IF(PRECIOS_DE_VENTA!K533="","",PRECIOS_DE_VENTA!K533)</f>
        <v>LISTA1</v>
      </c>
      <c r="C530">
        <f>IF(PRECIOS_DE_VENTA!L533="","",PRECIOS_DE_VENTA!L533)</f>
        <v>18099</v>
      </c>
    </row>
    <row r="531" spans="1:3">
      <c r="A531">
        <f>IF(PRECIOS_DE_VENTA!J534="","",PRECIOS_DE_VENTA!J534)</f>
        <v>4379</v>
      </c>
      <c r="B531" t="str">
        <f>IF(PRECIOS_DE_VENTA!K534="","",PRECIOS_DE_VENTA!K534)</f>
        <v>LISTA1</v>
      </c>
      <c r="C531">
        <f>IF(PRECIOS_DE_VENTA!L534="","",PRECIOS_DE_VENTA!L534)</f>
        <v>22690</v>
      </c>
    </row>
    <row r="532" spans="1:3">
      <c r="A532">
        <f>IF(PRECIOS_DE_VENTA!J535="","",PRECIOS_DE_VENTA!J535)</f>
        <v>4377</v>
      </c>
      <c r="B532" t="str">
        <f>IF(PRECIOS_DE_VENTA!K535="","",PRECIOS_DE_VENTA!K535)</f>
        <v>LISTA1</v>
      </c>
      <c r="C532">
        <f>IF(PRECIOS_DE_VENTA!L535="","",PRECIOS_DE_VENTA!L535)</f>
        <v>17500</v>
      </c>
    </row>
    <row r="533" spans="1:3">
      <c r="A533">
        <f>IF(PRECIOS_DE_VENTA!J536="","",PRECIOS_DE_VENTA!J536)</f>
        <v>4381</v>
      </c>
      <c r="B533" t="str">
        <f>IF(PRECIOS_DE_VENTA!K536="","",PRECIOS_DE_VENTA!K536)</f>
        <v>LISTA1</v>
      </c>
      <c r="C533">
        <f>IF(PRECIOS_DE_VENTA!L536="","",PRECIOS_DE_VENTA!L536)</f>
        <v>13670</v>
      </c>
    </row>
    <row r="534" spans="1:3">
      <c r="A534">
        <f>IF(PRECIOS_DE_VENTA!J537="","",PRECIOS_DE_VENTA!J537)</f>
        <v>4282</v>
      </c>
      <c r="B534" t="str">
        <f>IF(PRECIOS_DE_VENTA!K537="","",PRECIOS_DE_VENTA!K537)</f>
        <v>LISTA1</v>
      </c>
      <c r="C534">
        <f>IF(PRECIOS_DE_VENTA!L537="","",PRECIOS_DE_VENTA!L537)</f>
        <v>16896</v>
      </c>
    </row>
    <row r="535" spans="1:3">
      <c r="A535">
        <f>IF(PRECIOS_DE_VENTA!J538="","",PRECIOS_DE_VENTA!J538)</f>
        <v>4283</v>
      </c>
      <c r="B535" t="str">
        <f>IF(PRECIOS_DE_VENTA!K538="","",PRECIOS_DE_VENTA!K538)</f>
        <v>LISTA1</v>
      </c>
      <c r="C535">
        <f>IF(PRECIOS_DE_VENTA!L538="","",PRECIOS_DE_VENTA!L538)</f>
        <v>0</v>
      </c>
    </row>
    <row r="536" spans="1:3">
      <c r="A536">
        <f>IF(PRECIOS_DE_VENTA!J539="","",PRECIOS_DE_VENTA!J539)</f>
        <v>4383</v>
      </c>
      <c r="B536" t="str">
        <f>IF(PRECIOS_DE_VENTA!K539="","",PRECIOS_DE_VENTA!K539)</f>
        <v>LISTA1</v>
      </c>
      <c r="C536">
        <f>IF(PRECIOS_DE_VENTA!L539="","",PRECIOS_DE_VENTA!L539)</f>
        <v>13068</v>
      </c>
    </row>
    <row r="537" spans="1:3">
      <c r="A537">
        <f>IF(PRECIOS_DE_VENTA!J540="","",PRECIOS_DE_VENTA!J540)</f>
        <v>4330</v>
      </c>
      <c r="B537" t="str">
        <f>IF(PRECIOS_DE_VENTA!K540="","",PRECIOS_DE_VENTA!K540)</f>
        <v>LISTA1</v>
      </c>
      <c r="C537">
        <f>IF(PRECIOS_DE_VENTA!L540="","",PRECIOS_DE_VENTA!L540)</f>
        <v>18559</v>
      </c>
    </row>
    <row r="538" spans="1:3">
      <c r="A538">
        <f>IF(PRECIOS_DE_VENTA!J541="","",PRECIOS_DE_VENTA!J541)</f>
        <v>4331</v>
      </c>
      <c r="B538" t="str">
        <f>IF(PRECIOS_DE_VENTA!K541="","",PRECIOS_DE_VENTA!K541)</f>
        <v>LISTA1</v>
      </c>
      <c r="C538">
        <f>IF(PRECIOS_DE_VENTA!L541="","",PRECIOS_DE_VENTA!L541)</f>
        <v>25999</v>
      </c>
    </row>
    <row r="539" spans="1:3">
      <c r="A539">
        <f>IF(PRECIOS_DE_VENTA!J542="","",PRECIOS_DE_VENTA!J542)</f>
        <v>4329</v>
      </c>
      <c r="B539" t="str">
        <f>IF(PRECIOS_DE_VENTA!K542="","",PRECIOS_DE_VENTA!K542)</f>
        <v>LISTA1</v>
      </c>
      <c r="C539">
        <f>IF(PRECIOS_DE_VENTA!L542="","",PRECIOS_DE_VENTA!L542)</f>
        <v>12768</v>
      </c>
    </row>
    <row r="540" spans="1:3">
      <c r="A540">
        <f>IF(PRECIOS_DE_VENTA!J543="","",PRECIOS_DE_VENTA!J543)</f>
        <v>4332</v>
      </c>
      <c r="B540" t="str">
        <f>IF(PRECIOS_DE_VENTA!K543="","",PRECIOS_DE_VENTA!K543)</f>
        <v>LISTA1</v>
      </c>
      <c r="C540">
        <f>IF(PRECIOS_DE_VENTA!L543="","",PRECIOS_DE_VENTA!L543)</f>
        <v>19997</v>
      </c>
    </row>
    <row r="541" spans="1:3">
      <c r="A541">
        <f>IF(PRECIOS_DE_VENTA!J544="","",PRECIOS_DE_VENTA!J544)</f>
        <v>4333</v>
      </c>
      <c r="B541" t="str">
        <f>IF(PRECIOS_DE_VENTA!K544="","",PRECIOS_DE_VENTA!K544)</f>
        <v>LISTA1</v>
      </c>
      <c r="C541">
        <f>IF(PRECIOS_DE_VENTA!L544="","",PRECIOS_DE_VENTA!L544)</f>
        <v>17336</v>
      </c>
    </row>
    <row r="542" spans="1:3">
      <c r="A542">
        <f>IF(PRECIOS_DE_VENTA!J545="","",PRECIOS_DE_VENTA!J545)</f>
        <v>4335</v>
      </c>
      <c r="B542" t="str">
        <f>IF(PRECIOS_DE_VENTA!K545="","",PRECIOS_DE_VENTA!K545)</f>
        <v>LISTA1</v>
      </c>
      <c r="C542">
        <f>IF(PRECIOS_DE_VENTA!L545="","",PRECIOS_DE_VENTA!L545)</f>
        <v>24840</v>
      </c>
    </row>
    <row r="543" spans="1:3">
      <c r="A543">
        <f>IF(PRECIOS_DE_VENTA!J546="","",PRECIOS_DE_VENTA!J546)</f>
        <v>4336</v>
      </c>
      <c r="B543" t="str">
        <f>IF(PRECIOS_DE_VENTA!K546="","",PRECIOS_DE_VENTA!K546)</f>
        <v>LISTA1</v>
      </c>
      <c r="C543">
        <f>IF(PRECIOS_DE_VENTA!L546="","",PRECIOS_DE_VENTA!L546)</f>
        <v>22450</v>
      </c>
    </row>
    <row r="544" spans="1:3">
      <c r="A544">
        <f>IF(PRECIOS_DE_VENTA!J547="","",PRECIOS_DE_VENTA!J547)</f>
        <v>4337</v>
      </c>
      <c r="B544" t="str">
        <f>IF(PRECIOS_DE_VENTA!K547="","",PRECIOS_DE_VENTA!K547)</f>
        <v>LISTA1</v>
      </c>
      <c r="C544">
        <f>IF(PRECIOS_DE_VENTA!L547="","",PRECIOS_DE_VENTA!L547)</f>
        <v>23701</v>
      </c>
    </row>
    <row r="545" spans="1:3">
      <c r="A545">
        <f>IF(PRECIOS_DE_VENTA!J548="","",PRECIOS_DE_VENTA!J548)</f>
        <v>4338</v>
      </c>
      <c r="B545" t="str">
        <f>IF(PRECIOS_DE_VENTA!K548="","",PRECIOS_DE_VENTA!K548)</f>
        <v>LISTA1</v>
      </c>
      <c r="C545">
        <f>IF(PRECIOS_DE_VENTA!L548="","",PRECIOS_DE_VENTA!L548)</f>
        <v>29568</v>
      </c>
    </row>
    <row r="546" spans="1:3">
      <c r="A546">
        <f>IF(PRECIOS_DE_VENTA!J549="","",PRECIOS_DE_VENTA!J549)</f>
        <v>4339</v>
      </c>
      <c r="B546" t="str">
        <f>IF(PRECIOS_DE_VENTA!K549="","",PRECIOS_DE_VENTA!K549)</f>
        <v>LISTA1</v>
      </c>
      <c r="C546">
        <f>IF(PRECIOS_DE_VENTA!L549="","",PRECIOS_DE_VENTA!L549)</f>
        <v>16933</v>
      </c>
    </row>
    <row r="547" spans="1:3">
      <c r="A547">
        <f>IF(PRECIOS_DE_VENTA!J550="","",PRECIOS_DE_VENTA!J550)</f>
        <v>4264</v>
      </c>
      <c r="B547" t="str">
        <f>IF(PRECIOS_DE_VENTA!K550="","",PRECIOS_DE_VENTA!K550)</f>
        <v>LISTA1</v>
      </c>
      <c r="C547">
        <f>IF(PRECIOS_DE_VENTA!L550="","",PRECIOS_DE_VENTA!L550)</f>
        <v>17761</v>
      </c>
    </row>
    <row r="548" spans="1:3">
      <c r="A548">
        <f>IF(PRECIOS_DE_VENTA!J551="","",PRECIOS_DE_VENTA!J551)</f>
        <v>4254</v>
      </c>
      <c r="B548" t="str">
        <f>IF(PRECIOS_DE_VENTA!K551="","",PRECIOS_DE_VENTA!K551)</f>
        <v>LISTA1</v>
      </c>
      <c r="C548">
        <f>IF(PRECIOS_DE_VENTA!L551="","",PRECIOS_DE_VENTA!L551)</f>
        <v>17114</v>
      </c>
    </row>
    <row r="549" spans="1:3">
      <c r="A549">
        <f>IF(PRECIOS_DE_VENTA!J552="","",PRECIOS_DE_VENTA!J552)</f>
        <v>4099</v>
      </c>
      <c r="B549" t="str">
        <f>IF(PRECIOS_DE_VENTA!K552="","",PRECIOS_DE_VENTA!K552)</f>
        <v>LISTA1</v>
      </c>
      <c r="C549">
        <f>IF(PRECIOS_DE_VENTA!L552="","",PRECIOS_DE_VENTA!L552)</f>
        <v>18184</v>
      </c>
    </row>
    <row r="550" spans="1:3">
      <c r="A550">
        <f>IF(PRECIOS_DE_VENTA!J553="","",PRECIOS_DE_VENTA!J553)</f>
        <v>4407</v>
      </c>
      <c r="B550" t="str">
        <f>IF(PRECIOS_DE_VENTA!K553="","",PRECIOS_DE_VENTA!K553)</f>
        <v>LISTA1</v>
      </c>
      <c r="C550">
        <f>IF(PRECIOS_DE_VENTA!L553="","",PRECIOS_DE_VENTA!L553)</f>
        <v>19931</v>
      </c>
    </row>
    <row r="551" spans="1:3">
      <c r="A551">
        <f>IF(PRECIOS_DE_VENTA!J554="","",PRECIOS_DE_VENTA!J554)</f>
        <v>4408</v>
      </c>
      <c r="B551" t="str">
        <f>IF(PRECIOS_DE_VENTA!K554="","",PRECIOS_DE_VENTA!K554)</f>
        <v>LISTA1</v>
      </c>
      <c r="C551">
        <f>IF(PRECIOS_DE_VENTA!L554="","",PRECIOS_DE_VENTA!L554)</f>
        <v>20618</v>
      </c>
    </row>
    <row r="552" spans="1:3">
      <c r="A552">
        <f>IF(PRECIOS_DE_VENTA!J555="","",PRECIOS_DE_VENTA!J555)</f>
        <v>4204</v>
      </c>
      <c r="B552" t="str">
        <f>IF(PRECIOS_DE_VENTA!K555="","",PRECIOS_DE_VENTA!K555)</f>
        <v>LISTA1</v>
      </c>
      <c r="C552">
        <f>IF(PRECIOS_DE_VENTA!L555="","",PRECIOS_DE_VENTA!L555)</f>
        <v>13206</v>
      </c>
    </row>
    <row r="553" spans="1:3">
      <c r="A553">
        <f>IF(PRECIOS_DE_VENTA!J556="","",PRECIOS_DE_VENTA!J556)</f>
        <v>4125</v>
      </c>
      <c r="B553" t="str">
        <f>IF(PRECIOS_DE_VENTA!K556="","",PRECIOS_DE_VENTA!K556)</f>
        <v>LISTA1</v>
      </c>
      <c r="C553">
        <f>IF(PRECIOS_DE_VENTA!L556="","",PRECIOS_DE_VENTA!L556)</f>
        <v>8606</v>
      </c>
    </row>
    <row r="554" spans="1:3">
      <c r="A554" t="str">
        <f>IF(PRECIOS_DE_VENTA!J557="","",PRECIOS_DE_VENTA!J557)</f>
        <v/>
      </c>
      <c r="B554" t="str">
        <f>IF(PRECIOS_DE_VENTA!K557="","",PRECIOS_DE_VENTA!K557)</f>
        <v/>
      </c>
      <c r="C554" t="str">
        <f>IF(PRECIOS_DE_VENTA!L557="","",PRECIOS_DE_VENTA!L557)</f>
        <v/>
      </c>
    </row>
    <row r="555" spans="1:3">
      <c r="A555">
        <f>IF(PRECIOS_DE_VENTA!J558="","",PRECIOS_DE_VENTA!J558)</f>
        <v>4036</v>
      </c>
      <c r="B555" t="str">
        <f>IF(PRECIOS_DE_VENTA!K558="","",PRECIOS_DE_VENTA!K558)</f>
        <v>LISTA1</v>
      </c>
      <c r="C555">
        <f>IF(PRECIOS_DE_VENTA!L558="","",PRECIOS_DE_VENTA!L558)</f>
        <v>11762</v>
      </c>
    </row>
    <row r="556" spans="1:3">
      <c r="A556">
        <f>IF(PRECIOS_DE_VENTA!J559="","",PRECIOS_DE_VENTA!J559)</f>
        <v>4429</v>
      </c>
      <c r="B556" t="str">
        <f>IF(PRECIOS_DE_VENTA!K559="","",PRECIOS_DE_VENTA!K559)</f>
        <v>LISTA1</v>
      </c>
      <c r="C556">
        <f>IF(PRECIOS_DE_VENTA!L559="","",PRECIOS_DE_VENTA!L559)</f>
        <v>9842</v>
      </c>
    </row>
    <row r="557" spans="1:3">
      <c r="A557" t="str">
        <f>IF(PRECIOS_DE_VENTA!J560="","",PRECIOS_DE_VENTA!J560)</f>
        <v/>
      </c>
      <c r="B557" t="str">
        <f>IF(PRECIOS_DE_VENTA!K560="","",PRECIOS_DE_VENTA!K560)</f>
        <v/>
      </c>
      <c r="C557" t="str">
        <f>IF(PRECIOS_DE_VENTA!L560="","",PRECIOS_DE_VENTA!L560)</f>
        <v/>
      </c>
    </row>
    <row r="558" spans="1:3">
      <c r="A558">
        <f>IF(PRECIOS_DE_VENTA!J561="","",PRECIOS_DE_VENTA!J561)</f>
        <v>4022</v>
      </c>
      <c r="B558" t="str">
        <f>IF(PRECIOS_DE_VENTA!K561="","",PRECIOS_DE_VENTA!K561)</f>
        <v>LISTA1</v>
      </c>
      <c r="C558">
        <f>IF(PRECIOS_DE_VENTA!L561="","",PRECIOS_DE_VENTA!L561)</f>
        <v>6044</v>
      </c>
    </row>
    <row r="559" spans="1:3">
      <c r="A559">
        <f>IF(PRECIOS_DE_VENTA!J562="","",PRECIOS_DE_VENTA!J562)</f>
        <v>4023</v>
      </c>
      <c r="B559" t="str">
        <f>IF(PRECIOS_DE_VENTA!K562="","",PRECIOS_DE_VENTA!K562)</f>
        <v>LISTA1</v>
      </c>
      <c r="C559">
        <f>IF(PRECIOS_DE_VENTA!L562="","",PRECIOS_DE_VENTA!L562)</f>
        <v>3625</v>
      </c>
    </row>
    <row r="560" spans="1:3">
      <c r="A560">
        <f>IF(PRECIOS_DE_VENTA!J563="","",PRECIOS_DE_VENTA!J563)</f>
        <v>4024</v>
      </c>
      <c r="B560" t="str">
        <f>IF(PRECIOS_DE_VENTA!K563="","",PRECIOS_DE_VENTA!K563)</f>
        <v>LISTA1</v>
      </c>
      <c r="C560">
        <f>IF(PRECIOS_DE_VENTA!L563="","",PRECIOS_DE_VENTA!L563)</f>
        <v>5000</v>
      </c>
    </row>
    <row r="561" spans="1:3">
      <c r="A561">
        <f>IF(PRECIOS_DE_VENTA!J564="","",PRECIOS_DE_VENTA!J564)</f>
        <v>4025</v>
      </c>
      <c r="B561" t="str">
        <f>IF(PRECIOS_DE_VENTA!K564="","",PRECIOS_DE_VENTA!K564)</f>
        <v>LISTA1</v>
      </c>
      <c r="C561">
        <f>IF(PRECIOS_DE_VENTA!L564="","",PRECIOS_DE_VENTA!L564)</f>
        <v>4493</v>
      </c>
    </row>
    <row r="562" spans="1:3">
      <c r="A562">
        <f>IF(PRECIOS_DE_VENTA!J565="","",PRECIOS_DE_VENTA!J565)</f>
        <v>4026</v>
      </c>
      <c r="B562" t="str">
        <f>IF(PRECIOS_DE_VENTA!K565="","",PRECIOS_DE_VENTA!K565)</f>
        <v>LISTA1</v>
      </c>
      <c r="C562">
        <f>IF(PRECIOS_DE_VENTA!L565="","",PRECIOS_DE_VENTA!L565)</f>
        <v>5180</v>
      </c>
    </row>
    <row r="563" spans="1:3">
      <c r="A563">
        <f>IF(PRECIOS_DE_VENTA!J566="","",PRECIOS_DE_VENTA!J566)</f>
        <v>4027</v>
      </c>
      <c r="B563" t="str">
        <f>IF(PRECIOS_DE_VENTA!K566="","",PRECIOS_DE_VENTA!K566)</f>
        <v>LISTA1</v>
      </c>
      <c r="C563">
        <f>IF(PRECIOS_DE_VENTA!L566="","",PRECIOS_DE_VENTA!L566)</f>
        <v>5180</v>
      </c>
    </row>
    <row r="564" spans="1:3">
      <c r="A564">
        <f>IF(PRECIOS_DE_VENTA!J567="","",PRECIOS_DE_VENTA!J567)</f>
        <v>4028</v>
      </c>
      <c r="B564" t="str">
        <f>IF(PRECIOS_DE_VENTA!K567="","",PRECIOS_DE_VENTA!K567)</f>
        <v>LISTA1</v>
      </c>
      <c r="C564">
        <f>IF(PRECIOS_DE_VENTA!L567="","",PRECIOS_DE_VENTA!L567)</f>
        <v>2923</v>
      </c>
    </row>
    <row r="565" spans="1:3">
      <c r="A565">
        <f>IF(PRECIOS_DE_VENTA!J568="","",PRECIOS_DE_VENTA!J568)</f>
        <v>4029</v>
      </c>
      <c r="B565" t="str">
        <f>IF(PRECIOS_DE_VENTA!K568="","",PRECIOS_DE_VENTA!K568)</f>
        <v>LISTA1</v>
      </c>
      <c r="C565">
        <f>IF(PRECIOS_DE_VENTA!L568="","",PRECIOS_DE_VENTA!L568)</f>
        <v>9531</v>
      </c>
    </row>
    <row r="566" spans="1:3">
      <c r="A566">
        <f>IF(PRECIOS_DE_VENTA!J569="","",PRECIOS_DE_VENTA!J569)</f>
        <v>4031</v>
      </c>
      <c r="B566" t="str">
        <f>IF(PRECIOS_DE_VENTA!K569="","",PRECIOS_DE_VENTA!K569)</f>
        <v>LISTA1</v>
      </c>
      <c r="C566">
        <f>IF(PRECIOS_DE_VENTA!L569="","",PRECIOS_DE_VENTA!L569)</f>
        <v>11726</v>
      </c>
    </row>
    <row r="567" spans="1:3">
      <c r="A567">
        <f>IF(PRECIOS_DE_VENTA!J570="","",PRECIOS_DE_VENTA!J570)</f>
        <v>4032</v>
      </c>
      <c r="B567" t="str">
        <f>IF(PRECIOS_DE_VENTA!K570="","",PRECIOS_DE_VENTA!K570)</f>
        <v>LISTA1</v>
      </c>
      <c r="C567">
        <f>IF(PRECIOS_DE_VENTA!L570="","",PRECIOS_DE_VENTA!L570)</f>
        <v>2573</v>
      </c>
    </row>
    <row r="568" spans="1:3">
      <c r="A568">
        <f>IF(PRECIOS_DE_VENTA!J571="","",PRECIOS_DE_VENTA!J571)</f>
        <v>4041</v>
      </c>
      <c r="B568" t="str">
        <f>IF(PRECIOS_DE_VENTA!K571="","",PRECIOS_DE_VENTA!K571)</f>
        <v>LISTA1</v>
      </c>
      <c r="C568">
        <f>IF(PRECIOS_DE_VENTA!L571="","",PRECIOS_DE_VENTA!L571)</f>
        <v>9435</v>
      </c>
    </row>
    <row r="569" spans="1:3">
      <c r="A569">
        <f>IF(PRECIOS_DE_VENTA!J572="","",PRECIOS_DE_VENTA!J572)</f>
        <v>4126</v>
      </c>
      <c r="B569" t="str">
        <f>IF(PRECIOS_DE_VENTA!K572="","",PRECIOS_DE_VENTA!K572)</f>
        <v>LISTA1</v>
      </c>
      <c r="C569">
        <f>IF(PRECIOS_DE_VENTA!L572="","",PRECIOS_DE_VENTA!L572)</f>
        <v>14844</v>
      </c>
    </row>
    <row r="570" spans="1:3">
      <c r="A570" t="str">
        <f>IF(PRECIOS_DE_VENTA!J573="","",PRECIOS_DE_VENTA!J573)</f>
        <v/>
      </c>
      <c r="B570" t="str">
        <f>IF(PRECIOS_DE_VENTA!K573="","",PRECIOS_DE_VENTA!K573)</f>
        <v/>
      </c>
      <c r="C570" t="str">
        <f>IF(PRECIOS_DE_VENTA!L573="","",PRECIOS_DE_VENTA!L573)</f>
        <v/>
      </c>
    </row>
    <row r="571" spans="1:3">
      <c r="A571">
        <f>IF(PRECIOS_DE_VENTA!J574="","",PRECIOS_DE_VENTA!J574)</f>
        <v>4307</v>
      </c>
      <c r="B571" t="str">
        <f>IF(PRECIOS_DE_VENTA!K574="","",PRECIOS_DE_VENTA!K574)</f>
        <v>LISTA1</v>
      </c>
      <c r="C571">
        <f>IF(PRECIOS_DE_VENTA!L574="","",PRECIOS_DE_VENTA!L574)</f>
        <v>4923</v>
      </c>
    </row>
    <row r="572" spans="1:3">
      <c r="A572" t="str">
        <f>IF(PRECIOS_DE_VENTA!J575="","",PRECIOS_DE_VENTA!J575)</f>
        <v/>
      </c>
      <c r="B572" t="str">
        <f>IF(PRECIOS_DE_VENTA!K575="","",PRECIOS_DE_VENTA!K575)</f>
        <v/>
      </c>
      <c r="C572" t="str">
        <f>IF(PRECIOS_DE_VENTA!L575="","",PRECIOS_DE_VENTA!L575)</f>
        <v/>
      </c>
    </row>
    <row r="573" spans="1:3">
      <c r="A573">
        <f>IF(PRECIOS_DE_VENTA!J576="","",PRECIOS_DE_VENTA!J576)</f>
        <v>4201</v>
      </c>
      <c r="B573" t="str">
        <f>IF(PRECIOS_DE_VENTA!K576="","",PRECIOS_DE_VENTA!K576)</f>
        <v>LISTA1</v>
      </c>
      <c r="C573">
        <f>IF(PRECIOS_DE_VENTA!L576="","",PRECIOS_DE_VENTA!L576)</f>
        <v>7180</v>
      </c>
    </row>
    <row r="574" spans="1:3">
      <c r="A574">
        <f>IF(PRECIOS_DE_VENTA!J577="","",PRECIOS_DE_VENTA!J577)</f>
        <v>4205</v>
      </c>
      <c r="B574" t="str">
        <f>IF(PRECIOS_DE_VENTA!K577="","",PRECIOS_DE_VENTA!K577)</f>
        <v>LISTA1</v>
      </c>
      <c r="C574">
        <f>IF(PRECIOS_DE_VENTA!L577="","",PRECIOS_DE_VENTA!L577)</f>
        <v>7008</v>
      </c>
    </row>
    <row r="575" spans="1:3">
      <c r="A575">
        <f>IF(PRECIOS_DE_VENTA!J578="","",PRECIOS_DE_VENTA!J578)</f>
        <v>4206</v>
      </c>
      <c r="B575" t="str">
        <f>IF(PRECIOS_DE_VENTA!K578="","",PRECIOS_DE_VENTA!K578)</f>
        <v>LISTA1</v>
      </c>
      <c r="C575">
        <f>IF(PRECIOS_DE_VENTA!L578="","",PRECIOS_DE_VENTA!L578)</f>
        <v>7399</v>
      </c>
    </row>
    <row r="576" spans="1:3">
      <c r="A576">
        <f>IF(PRECIOS_DE_VENTA!J579="","",PRECIOS_DE_VENTA!J579)</f>
        <v>4270</v>
      </c>
      <c r="B576" t="str">
        <f>IF(PRECIOS_DE_VENTA!K579="","",PRECIOS_DE_VENTA!K579)</f>
        <v>LISTA1</v>
      </c>
      <c r="C576">
        <f>IF(PRECIOS_DE_VENTA!L579="","",PRECIOS_DE_VENTA!L579)</f>
        <v>7399</v>
      </c>
    </row>
    <row r="577" spans="1:3">
      <c r="A577">
        <f>IF(PRECIOS_DE_VENTA!J580="","",PRECIOS_DE_VENTA!J580)</f>
        <v>4340</v>
      </c>
      <c r="B577" t="str">
        <f>IF(PRECIOS_DE_VENTA!K580="","",PRECIOS_DE_VENTA!K580)</f>
        <v>LISTA1</v>
      </c>
      <c r="C577">
        <f>IF(PRECIOS_DE_VENTA!L580="","",PRECIOS_DE_VENTA!L580)</f>
        <v>8152</v>
      </c>
    </row>
    <row r="578" spans="1:3">
      <c r="A578">
        <f>IF(PRECIOS_DE_VENTA!J581="","",PRECIOS_DE_VENTA!J581)</f>
        <v>4326</v>
      </c>
      <c r="B578" t="str">
        <f>IF(PRECIOS_DE_VENTA!K581="","",PRECIOS_DE_VENTA!K581)</f>
        <v>LISTA1</v>
      </c>
      <c r="C578">
        <f>IF(PRECIOS_DE_VENTA!L581="","",PRECIOS_DE_VENTA!L581)</f>
        <v>6399</v>
      </c>
    </row>
    <row r="579" spans="1:3">
      <c r="A579">
        <f>IF(PRECIOS_DE_VENTA!J582="","",PRECIOS_DE_VENTA!J582)</f>
        <v>4328</v>
      </c>
      <c r="B579" t="str">
        <f>IF(PRECIOS_DE_VENTA!K582="","",PRECIOS_DE_VENTA!K582)</f>
        <v>LISTA1</v>
      </c>
      <c r="C579">
        <f>IF(PRECIOS_DE_VENTA!L582="","",PRECIOS_DE_VENTA!L582)</f>
        <v>6399</v>
      </c>
    </row>
    <row r="580" spans="1:3">
      <c r="A580">
        <f>IF(PRECIOS_DE_VENTA!J583="","",PRECIOS_DE_VENTA!J583)</f>
        <v>4208</v>
      </c>
      <c r="B580" t="str">
        <f>IF(PRECIOS_DE_VENTA!K583="","",PRECIOS_DE_VENTA!K583)</f>
        <v>LISTA1</v>
      </c>
      <c r="C580">
        <f>IF(PRECIOS_DE_VENTA!L583="","",PRECIOS_DE_VENTA!L583)</f>
        <v>7499</v>
      </c>
    </row>
    <row r="581" spans="1:3">
      <c r="A581">
        <f>IF(PRECIOS_DE_VENTA!J584="","",PRECIOS_DE_VENTA!J584)</f>
        <v>4209</v>
      </c>
      <c r="B581" t="str">
        <f>IF(PRECIOS_DE_VENTA!K584="","",PRECIOS_DE_VENTA!K584)</f>
        <v>LISTA1</v>
      </c>
      <c r="C581">
        <f>IF(PRECIOS_DE_VENTA!L584="","",PRECIOS_DE_VENTA!L584)</f>
        <v>12880</v>
      </c>
    </row>
    <row r="582" spans="1:3">
      <c r="A582">
        <f>IF(PRECIOS_DE_VENTA!J585="","",PRECIOS_DE_VENTA!J585)</f>
        <v>4211</v>
      </c>
      <c r="B582" t="str">
        <f>IF(PRECIOS_DE_VENTA!K585="","",PRECIOS_DE_VENTA!K585)</f>
        <v>LISTA1</v>
      </c>
      <c r="C582">
        <f>IF(PRECIOS_DE_VENTA!L585="","",PRECIOS_DE_VENTA!L585)</f>
        <v>7500</v>
      </c>
    </row>
    <row r="583" spans="1:3">
      <c r="A583">
        <f>IF(PRECIOS_DE_VENTA!J586="","",PRECIOS_DE_VENTA!J586)</f>
        <v>4215</v>
      </c>
      <c r="B583" t="str">
        <f>IF(PRECIOS_DE_VENTA!K586="","",PRECIOS_DE_VENTA!K586)</f>
        <v>LISTA1</v>
      </c>
      <c r="C583">
        <f>IF(PRECIOS_DE_VENTA!L586="","",PRECIOS_DE_VENTA!L586)</f>
        <v>3125</v>
      </c>
    </row>
    <row r="584" spans="1:3">
      <c r="A584">
        <f>IF(PRECIOS_DE_VENTA!J587="","",PRECIOS_DE_VENTA!J587)</f>
        <v>4216</v>
      </c>
      <c r="B584" t="str">
        <f>IF(PRECIOS_DE_VENTA!K587="","",PRECIOS_DE_VENTA!K587)</f>
        <v>LISTA1</v>
      </c>
      <c r="C584">
        <f>IF(PRECIOS_DE_VENTA!L587="","",PRECIOS_DE_VENTA!L587)</f>
        <v>3125</v>
      </c>
    </row>
    <row r="585" spans="1:3">
      <c r="A585">
        <f>IF(PRECIOS_DE_VENTA!J588="","",PRECIOS_DE_VENTA!J588)</f>
        <v>4217</v>
      </c>
      <c r="B585" t="str">
        <f>IF(PRECIOS_DE_VENTA!K588="","",PRECIOS_DE_VENTA!K588)</f>
        <v>LISTA1</v>
      </c>
      <c r="C585">
        <f>IF(PRECIOS_DE_VENTA!L588="","",PRECIOS_DE_VENTA!L588)</f>
        <v>3125</v>
      </c>
    </row>
    <row r="586" spans="1:3">
      <c r="A586">
        <f>IF(PRECIOS_DE_VENTA!J589="","",PRECIOS_DE_VENTA!J589)</f>
        <v>7014</v>
      </c>
      <c r="B586" t="str">
        <f>IF(PRECIOS_DE_VENTA!K589="","",PRECIOS_DE_VENTA!K589)</f>
        <v>LISTA1</v>
      </c>
      <c r="C586">
        <f>IF(PRECIOS_DE_VENTA!L589="","",PRECIOS_DE_VENTA!L589)</f>
        <v>13046</v>
      </c>
    </row>
    <row r="587" spans="1:3">
      <c r="A587">
        <f>IF(PRECIOS_DE_VENTA!J590="","",PRECIOS_DE_VENTA!J590)</f>
        <v>4219</v>
      </c>
      <c r="B587" t="str">
        <f>IF(PRECIOS_DE_VENTA!K590="","",PRECIOS_DE_VENTA!K590)</f>
        <v>LISTA1</v>
      </c>
      <c r="C587">
        <f>IF(PRECIOS_DE_VENTA!L590="","",PRECIOS_DE_VENTA!L590)</f>
        <v>5505</v>
      </c>
    </row>
    <row r="588" spans="1:3">
      <c r="A588">
        <f>IF(PRECIOS_DE_VENTA!J591="","",PRECIOS_DE_VENTA!J591)</f>
        <v>4220</v>
      </c>
      <c r="B588" t="str">
        <f>IF(PRECIOS_DE_VENTA!K591="","",PRECIOS_DE_VENTA!K591)</f>
        <v>LISTA1</v>
      </c>
      <c r="C588">
        <f>IF(PRECIOS_DE_VENTA!L591="","",PRECIOS_DE_VENTA!L591)</f>
        <v>6006</v>
      </c>
    </row>
    <row r="589" spans="1:3">
      <c r="A589">
        <f>IF(PRECIOS_DE_VENTA!J592="","",PRECIOS_DE_VENTA!J592)</f>
        <v>4226</v>
      </c>
      <c r="B589" t="str">
        <f>IF(PRECIOS_DE_VENTA!K592="","",PRECIOS_DE_VENTA!K592)</f>
        <v>LISTA1</v>
      </c>
      <c r="C589">
        <f>IF(PRECIOS_DE_VENTA!L592="","",PRECIOS_DE_VENTA!L592)</f>
        <v>8706</v>
      </c>
    </row>
    <row r="590" spans="1:3">
      <c r="A590">
        <f>IF(PRECIOS_DE_VENTA!J593="","",PRECIOS_DE_VENTA!J593)</f>
        <v>4300</v>
      </c>
      <c r="B590" t="str">
        <f>IF(PRECIOS_DE_VENTA!K593="","",PRECIOS_DE_VENTA!K593)</f>
        <v>LISTA1</v>
      </c>
      <c r="C590">
        <f>IF(PRECIOS_DE_VENTA!L593="","",PRECIOS_DE_VENTA!L593)</f>
        <v>7900</v>
      </c>
    </row>
    <row r="591" spans="1:3">
      <c r="A591">
        <f>IF(PRECIOS_DE_VENTA!J594="","",PRECIOS_DE_VENTA!J594)</f>
        <v>4230</v>
      </c>
      <c r="B591" t="str">
        <f>IF(PRECIOS_DE_VENTA!K594="","",PRECIOS_DE_VENTA!K594)</f>
        <v>LISTA1</v>
      </c>
      <c r="C591">
        <f>IF(PRECIOS_DE_VENTA!L594="","",PRECIOS_DE_VENTA!L594)</f>
        <v>8062</v>
      </c>
    </row>
    <row r="592" spans="1:3">
      <c r="A592">
        <f>IF(PRECIOS_DE_VENTA!J595="","",PRECIOS_DE_VENTA!J595)</f>
        <v>4242</v>
      </c>
      <c r="B592" t="str">
        <f>IF(PRECIOS_DE_VENTA!K595="","",PRECIOS_DE_VENTA!K595)</f>
        <v>LISTA1</v>
      </c>
      <c r="C592">
        <f>IF(PRECIOS_DE_VENTA!L595="","",PRECIOS_DE_VENTA!L595)</f>
        <v>10800</v>
      </c>
    </row>
    <row r="593" spans="1:3">
      <c r="A593">
        <f>IF(PRECIOS_DE_VENTA!J596="","",PRECIOS_DE_VENTA!J596)</f>
        <v>4243</v>
      </c>
      <c r="B593" t="str">
        <f>IF(PRECIOS_DE_VENTA!K596="","",PRECIOS_DE_VENTA!K596)</f>
        <v>LISTA1</v>
      </c>
      <c r="C593">
        <f>IF(PRECIOS_DE_VENTA!L596="","",PRECIOS_DE_VENTA!L596)</f>
        <v>8649</v>
      </c>
    </row>
    <row r="594" spans="1:3">
      <c r="A594">
        <f>IF(PRECIOS_DE_VENTA!J597="","",PRECIOS_DE_VENTA!J597)</f>
        <v>4309</v>
      </c>
      <c r="B594" t="str">
        <f>IF(PRECIOS_DE_VENTA!K597="","",PRECIOS_DE_VENTA!K597)</f>
        <v>LISTA1</v>
      </c>
      <c r="C594">
        <f>IF(PRECIOS_DE_VENTA!L597="","",PRECIOS_DE_VENTA!L597)</f>
        <v>8560</v>
      </c>
    </row>
    <row r="595" spans="1:3">
      <c r="A595">
        <f>IF(PRECIOS_DE_VENTA!J598="","",PRECIOS_DE_VENTA!J598)</f>
        <v>4369</v>
      </c>
      <c r="B595" t="str">
        <f>IF(PRECIOS_DE_VENTA!K598="","",PRECIOS_DE_VENTA!K598)</f>
        <v>LISTA1</v>
      </c>
      <c r="C595">
        <f>IF(PRECIOS_DE_VENTA!L598="","",PRECIOS_DE_VENTA!L598)</f>
        <v>7200</v>
      </c>
    </row>
    <row r="596" spans="1:3">
      <c r="A596" t="str">
        <f>IF(PRECIOS_DE_VENTA!J599="","",PRECIOS_DE_VENTA!J599)</f>
        <v/>
      </c>
      <c r="B596" t="str">
        <f>IF(PRECIOS_DE_VENTA!K599="","",PRECIOS_DE_VENTA!K599)</f>
        <v/>
      </c>
      <c r="C596" t="str">
        <f>IF(PRECIOS_DE_VENTA!L599="","",PRECIOS_DE_VENTA!L599)</f>
        <v/>
      </c>
    </row>
    <row r="597" spans="1:3">
      <c r="A597">
        <f>IF(PRECIOS_DE_VENTA!J600="","",PRECIOS_DE_VENTA!J600)</f>
        <v>4236</v>
      </c>
      <c r="B597" t="str">
        <f>IF(PRECIOS_DE_VENTA!K600="","",PRECIOS_DE_VENTA!K600)</f>
        <v>LISTA1</v>
      </c>
      <c r="C597">
        <f>IF(PRECIOS_DE_VENTA!L600="","",PRECIOS_DE_VENTA!L600)</f>
        <v>6999</v>
      </c>
    </row>
    <row r="598" spans="1:3">
      <c r="A598">
        <f>IF(PRECIOS_DE_VENTA!J601="","",PRECIOS_DE_VENTA!J601)</f>
        <v>4879</v>
      </c>
      <c r="B598" t="str">
        <f>IF(PRECIOS_DE_VENTA!K601="","",PRECIOS_DE_VENTA!K601)</f>
        <v>LISTA1</v>
      </c>
      <c r="C598">
        <f>IF(PRECIOS_DE_VENTA!L601="","",PRECIOS_DE_VENTA!L601)</f>
        <v>10800</v>
      </c>
    </row>
    <row r="599" spans="1:3">
      <c r="A599">
        <f>IF(PRECIOS_DE_VENTA!J602="","",PRECIOS_DE_VENTA!J602)</f>
        <v>4237</v>
      </c>
      <c r="B599" t="str">
        <f>IF(PRECIOS_DE_VENTA!K602="","",PRECIOS_DE_VENTA!K602)</f>
        <v>LISTA1</v>
      </c>
      <c r="C599">
        <f>IF(PRECIOS_DE_VENTA!L602="","",PRECIOS_DE_VENTA!L602)</f>
        <v>9004</v>
      </c>
    </row>
    <row r="600" spans="1:3">
      <c r="A600">
        <f>IF(PRECIOS_DE_VENTA!J603="","",PRECIOS_DE_VENTA!J603)</f>
        <v>4302</v>
      </c>
      <c r="B600" t="str">
        <f>IF(PRECIOS_DE_VENTA!K603="","",PRECIOS_DE_VENTA!K603)</f>
        <v>LISTA1</v>
      </c>
      <c r="C600">
        <f>IF(PRECIOS_DE_VENTA!L603="","",PRECIOS_DE_VENTA!L603)</f>
        <v>5100</v>
      </c>
    </row>
    <row r="601" spans="1:3">
      <c r="A601">
        <f>IF(PRECIOS_DE_VENTA!J604="","",PRECIOS_DE_VENTA!J604)</f>
        <v>4257</v>
      </c>
      <c r="B601" t="str">
        <f>IF(PRECIOS_DE_VENTA!K604="","",PRECIOS_DE_VENTA!K604)</f>
        <v>LISTA1</v>
      </c>
      <c r="C601">
        <f>IF(PRECIOS_DE_VENTA!L604="","",PRECIOS_DE_VENTA!L604)</f>
        <v>4260</v>
      </c>
    </row>
    <row r="602" spans="1:3">
      <c r="A602" t="str">
        <f>IF(PRECIOS_DE_VENTA!J605="","",PRECIOS_DE_VENTA!J605)</f>
        <v/>
      </c>
      <c r="B602" t="str">
        <f>IF(PRECIOS_DE_VENTA!K605="","",PRECIOS_DE_VENTA!K605)</f>
        <v/>
      </c>
      <c r="C602" t="str">
        <f>IF(PRECIOS_DE_VENTA!L605="","",PRECIOS_DE_VENTA!L605)</f>
        <v/>
      </c>
    </row>
    <row r="603" spans="1:3">
      <c r="A603" t="str">
        <f>IF(PRECIOS_DE_VENTA!J606="","",PRECIOS_DE_VENTA!J606)</f>
        <v/>
      </c>
      <c r="B603" t="str">
        <f>IF(PRECIOS_DE_VENTA!K606="","",PRECIOS_DE_VENTA!K606)</f>
        <v/>
      </c>
      <c r="C603" t="str">
        <f>IF(PRECIOS_DE_VENTA!L606="","",PRECIOS_DE_VENTA!L606)</f>
        <v/>
      </c>
    </row>
    <row r="604" spans="1:3">
      <c r="A604">
        <f>IF(PRECIOS_DE_VENTA!J607="","",PRECIOS_DE_VENTA!J607)</f>
        <v>6000</v>
      </c>
      <c r="B604" t="str">
        <f>IF(PRECIOS_DE_VENTA!K607="","",PRECIOS_DE_VENTA!K607)</f>
        <v>LISTA1</v>
      </c>
      <c r="C604">
        <f>IF(PRECIOS_DE_VENTA!L607="","",PRECIOS_DE_VENTA!L607)</f>
        <v>4200</v>
      </c>
    </row>
    <row r="605" spans="1:3">
      <c r="A605">
        <f>IF(PRECIOS_DE_VENTA!J608="","",PRECIOS_DE_VENTA!J608)</f>
        <v>6001</v>
      </c>
      <c r="B605" t="str">
        <f>IF(PRECIOS_DE_VENTA!K608="","",PRECIOS_DE_VENTA!K608)</f>
        <v>LISTA1</v>
      </c>
      <c r="C605">
        <f>IF(PRECIOS_DE_VENTA!L608="","",PRECIOS_DE_VENTA!L608)</f>
        <v>3250</v>
      </c>
    </row>
    <row r="606" spans="1:3">
      <c r="A606">
        <f>IF(PRECIOS_DE_VENTA!J609="","",PRECIOS_DE_VENTA!J609)</f>
        <v>6002</v>
      </c>
      <c r="B606" t="str">
        <f>IF(PRECIOS_DE_VENTA!K609="","",PRECIOS_DE_VENTA!K609)</f>
        <v>LISTA1</v>
      </c>
      <c r="C606">
        <f>IF(PRECIOS_DE_VENTA!L609="","",PRECIOS_DE_VENTA!L609)</f>
        <v>4200</v>
      </c>
    </row>
    <row r="607" spans="1:3">
      <c r="A607">
        <f>IF(PRECIOS_DE_VENTA!J610="","",PRECIOS_DE_VENTA!J610)</f>
        <v>6003</v>
      </c>
      <c r="B607" t="str">
        <f>IF(PRECIOS_DE_VENTA!K610="","",PRECIOS_DE_VENTA!K610)</f>
        <v>LISTA1</v>
      </c>
      <c r="C607">
        <f>IF(PRECIOS_DE_VENTA!L610="","",PRECIOS_DE_VENTA!L610)</f>
        <v>1400</v>
      </c>
    </row>
    <row r="608" spans="1:3">
      <c r="A608">
        <f>IF(PRECIOS_DE_VENTA!J611="","",PRECIOS_DE_VENTA!J611)</f>
        <v>6004</v>
      </c>
      <c r="B608" t="str">
        <f>IF(PRECIOS_DE_VENTA!K611="","",PRECIOS_DE_VENTA!K611)</f>
        <v>LISTA1</v>
      </c>
      <c r="C608">
        <f>IF(PRECIOS_DE_VENTA!L611="","",PRECIOS_DE_VENTA!L611)</f>
        <v>2100</v>
      </c>
    </row>
    <row r="609" spans="1:3">
      <c r="A609">
        <f>IF(PRECIOS_DE_VENTA!J612="","",PRECIOS_DE_VENTA!J612)</f>
        <v>6005</v>
      </c>
      <c r="B609" t="str">
        <f>IF(PRECIOS_DE_VENTA!K612="","",PRECIOS_DE_VENTA!K612)</f>
        <v>LISTA1</v>
      </c>
      <c r="C609">
        <f>IF(PRECIOS_DE_VENTA!L612="","",PRECIOS_DE_VENTA!L612)</f>
        <v>2600</v>
      </c>
    </row>
    <row r="610" spans="1:3">
      <c r="A610">
        <f>IF(PRECIOS_DE_VENTA!J613="","",PRECIOS_DE_VENTA!J613)</f>
        <v>6006</v>
      </c>
      <c r="B610" t="str">
        <f>IF(PRECIOS_DE_VENTA!K613="","",PRECIOS_DE_VENTA!K613)</f>
        <v>LISTA1</v>
      </c>
      <c r="C610">
        <f>IF(PRECIOS_DE_VENTA!L613="","",PRECIOS_DE_VENTA!L613)</f>
        <v>1800</v>
      </c>
    </row>
    <row r="611" spans="1:3">
      <c r="A611">
        <f>IF(PRECIOS_DE_VENTA!J614="","",PRECIOS_DE_VENTA!J614)</f>
        <v>6007</v>
      </c>
      <c r="B611" t="str">
        <f>IF(PRECIOS_DE_VENTA!K614="","",PRECIOS_DE_VENTA!K614)</f>
        <v>LISTA1</v>
      </c>
      <c r="C611">
        <f>IF(PRECIOS_DE_VENTA!L614="","",PRECIOS_DE_VENTA!L614)</f>
        <v>360</v>
      </c>
    </row>
    <row r="612" spans="1:3">
      <c r="A612">
        <f>IF(PRECIOS_DE_VENTA!J615="","",PRECIOS_DE_VENTA!J615)</f>
        <v>6008</v>
      </c>
      <c r="B612" t="str">
        <f>IF(PRECIOS_DE_VENTA!K615="","",PRECIOS_DE_VENTA!K615)</f>
        <v>LISTA1</v>
      </c>
      <c r="C612">
        <f>IF(PRECIOS_DE_VENTA!L615="","",PRECIOS_DE_VENTA!L615)</f>
        <v>500</v>
      </c>
    </row>
    <row r="613" spans="1:3">
      <c r="A613">
        <f>IF(PRECIOS_DE_VENTA!J616="","",PRECIOS_DE_VENTA!J616)</f>
        <v>6009</v>
      </c>
      <c r="B613" t="str">
        <f>IF(PRECIOS_DE_VENTA!K616="","",PRECIOS_DE_VENTA!K616)</f>
        <v>LISTA1</v>
      </c>
      <c r="C613">
        <f>IF(PRECIOS_DE_VENTA!L616="","",PRECIOS_DE_VENTA!L616)</f>
        <v>1499</v>
      </c>
    </row>
    <row r="614" spans="1:3">
      <c r="A614">
        <f>IF(PRECIOS_DE_VENTA!J617="","",PRECIOS_DE_VENTA!J617)</f>
        <v>6010</v>
      </c>
      <c r="B614" t="str">
        <f>IF(PRECIOS_DE_VENTA!K617="","",PRECIOS_DE_VENTA!K617)</f>
        <v>LISTA1</v>
      </c>
      <c r="C614">
        <f>IF(PRECIOS_DE_VENTA!L617="","",PRECIOS_DE_VENTA!L617)</f>
        <v>2799</v>
      </c>
    </row>
    <row r="615" spans="1:3">
      <c r="A615">
        <f>IF(PRECIOS_DE_VENTA!J618="","",PRECIOS_DE_VENTA!J618)</f>
        <v>6011</v>
      </c>
      <c r="B615" t="str">
        <f>IF(PRECIOS_DE_VENTA!K618="","",PRECIOS_DE_VENTA!K618)</f>
        <v>LISTA1</v>
      </c>
      <c r="C615">
        <f>IF(PRECIOS_DE_VENTA!L618="","",PRECIOS_DE_VENTA!L618)</f>
        <v>1105</v>
      </c>
    </row>
    <row r="616" spans="1:3">
      <c r="A616">
        <f>IF(PRECIOS_DE_VENTA!J619="","",PRECIOS_DE_VENTA!J619)</f>
        <v>6012</v>
      </c>
      <c r="B616" t="str">
        <f>IF(PRECIOS_DE_VENTA!K619="","",PRECIOS_DE_VENTA!K619)</f>
        <v>LISTA1</v>
      </c>
      <c r="C616">
        <f>IF(PRECIOS_DE_VENTA!L619="","",PRECIOS_DE_VENTA!L619)</f>
        <v>1560</v>
      </c>
    </row>
    <row r="617" spans="1:3">
      <c r="A617">
        <f>IF(PRECIOS_DE_VENTA!J620="","",PRECIOS_DE_VENTA!J620)</f>
        <v>6013</v>
      </c>
      <c r="B617" t="str">
        <f>IF(PRECIOS_DE_VENTA!K620="","",PRECIOS_DE_VENTA!K620)</f>
        <v>LISTA1</v>
      </c>
      <c r="C617">
        <f>IF(PRECIOS_DE_VENTA!L620="","",PRECIOS_DE_VENTA!L620)</f>
        <v>454</v>
      </c>
    </row>
    <row r="618" spans="1:3">
      <c r="A618">
        <f>IF(PRECIOS_DE_VENTA!J621="","",PRECIOS_DE_VENTA!J621)</f>
        <v>6014</v>
      </c>
      <c r="B618" t="str">
        <f>IF(PRECIOS_DE_VENTA!K621="","",PRECIOS_DE_VENTA!K621)</f>
        <v>LISTA1</v>
      </c>
      <c r="C618">
        <f>IF(PRECIOS_DE_VENTA!L621="","",PRECIOS_DE_VENTA!L621)</f>
        <v>1500</v>
      </c>
    </row>
    <row r="619" spans="1:3">
      <c r="A619">
        <f>IF(PRECIOS_DE_VENTA!J622="","",PRECIOS_DE_VENTA!J622)</f>
        <v>6015</v>
      </c>
      <c r="B619" t="str">
        <f>IF(PRECIOS_DE_VENTA!K622="","",PRECIOS_DE_VENTA!K622)</f>
        <v>LISTA1</v>
      </c>
      <c r="C619">
        <f>IF(PRECIOS_DE_VENTA!L622="","",PRECIOS_DE_VENTA!L622)</f>
        <v>1755</v>
      </c>
    </row>
    <row r="620" spans="1:3">
      <c r="A620">
        <f>IF(PRECIOS_DE_VENTA!J623="","",PRECIOS_DE_VENTA!J623)</f>
        <v>6016</v>
      </c>
      <c r="B620" t="str">
        <f>IF(PRECIOS_DE_VENTA!K623="","",PRECIOS_DE_VENTA!K623)</f>
        <v>LISTA1</v>
      </c>
      <c r="C620">
        <f>IF(PRECIOS_DE_VENTA!L623="","",PRECIOS_DE_VENTA!L623)</f>
        <v>1550</v>
      </c>
    </row>
    <row r="621" spans="1:3">
      <c r="A621">
        <f>IF(PRECIOS_DE_VENTA!J624="","",PRECIOS_DE_VENTA!J624)</f>
        <v>6017</v>
      </c>
      <c r="B621" t="str">
        <f>IF(PRECIOS_DE_VENTA!K624="","",PRECIOS_DE_VENTA!K624)</f>
        <v>LISTA1</v>
      </c>
      <c r="C621">
        <f>IF(PRECIOS_DE_VENTA!L624="","",PRECIOS_DE_VENTA!L624)</f>
        <v>6240</v>
      </c>
    </row>
    <row r="622" spans="1:3">
      <c r="A622">
        <f>IF(PRECIOS_DE_VENTA!J625="","",PRECIOS_DE_VENTA!J625)</f>
        <v>6018</v>
      </c>
      <c r="B622" t="str">
        <f>IF(PRECIOS_DE_VENTA!K625="","",PRECIOS_DE_VENTA!K625)</f>
        <v>LISTA1</v>
      </c>
      <c r="C622">
        <f>IF(PRECIOS_DE_VENTA!L625="","",PRECIOS_DE_VENTA!L625)</f>
        <v>18701</v>
      </c>
    </row>
    <row r="623" spans="1:3">
      <c r="A623">
        <f>IF(PRECIOS_DE_VENTA!J626="","",PRECIOS_DE_VENTA!J626)</f>
        <v>6019</v>
      </c>
      <c r="B623" t="str">
        <f>IF(PRECIOS_DE_VENTA!K626="","",PRECIOS_DE_VENTA!K626)</f>
        <v>LISTA1</v>
      </c>
      <c r="C623">
        <f>IF(PRECIOS_DE_VENTA!L626="","",PRECIOS_DE_VENTA!L626)</f>
        <v>9999</v>
      </c>
    </row>
    <row r="624" spans="1:3">
      <c r="A624">
        <f>IF(PRECIOS_DE_VENTA!J627="","",PRECIOS_DE_VENTA!J627)</f>
        <v>6020</v>
      </c>
      <c r="B624" t="str">
        <f>IF(PRECIOS_DE_VENTA!K627="","",PRECIOS_DE_VENTA!K627)</f>
        <v>LISTA1</v>
      </c>
      <c r="C624">
        <f>IF(PRECIOS_DE_VENTA!L627="","",PRECIOS_DE_VENTA!L627)</f>
        <v>11250</v>
      </c>
    </row>
    <row r="625" spans="1:3">
      <c r="A625">
        <f>IF(PRECIOS_DE_VENTA!J628="","",PRECIOS_DE_VENTA!J628)</f>
        <v>6021</v>
      </c>
      <c r="B625" t="str">
        <f>IF(PRECIOS_DE_VENTA!K628="","",PRECIOS_DE_VENTA!K628)</f>
        <v>LISTA1</v>
      </c>
      <c r="C625">
        <f>IF(PRECIOS_DE_VENTA!L628="","",PRECIOS_DE_VENTA!L628)</f>
        <v>3900</v>
      </c>
    </row>
    <row r="626" spans="1:3">
      <c r="A626">
        <f>IF(PRECIOS_DE_VENTA!J629="","",PRECIOS_DE_VENTA!J629)</f>
        <v>6022</v>
      </c>
      <c r="B626" t="str">
        <f>IF(PRECIOS_DE_VENTA!K629="","",PRECIOS_DE_VENTA!K629)</f>
        <v>LISTA1</v>
      </c>
      <c r="C626">
        <f>IF(PRECIOS_DE_VENTA!L629="","",PRECIOS_DE_VENTA!L629)</f>
        <v>10201</v>
      </c>
    </row>
    <row r="627" spans="1:3">
      <c r="A627">
        <f>IF(PRECIOS_DE_VENTA!J630="","",PRECIOS_DE_VENTA!J630)</f>
        <v>6023</v>
      </c>
      <c r="B627" t="str">
        <f>IF(PRECIOS_DE_VENTA!K630="","",PRECIOS_DE_VENTA!K630)</f>
        <v>LISTA1</v>
      </c>
      <c r="C627">
        <f>IF(PRECIOS_DE_VENTA!L630="","",PRECIOS_DE_VENTA!L630)</f>
        <v>3250</v>
      </c>
    </row>
    <row r="628" spans="1:3">
      <c r="A628">
        <f>IF(PRECIOS_DE_VENTA!J631="","",PRECIOS_DE_VENTA!J631)</f>
        <v>6024</v>
      </c>
      <c r="B628" t="str">
        <f>IF(PRECIOS_DE_VENTA!K631="","",PRECIOS_DE_VENTA!K631)</f>
        <v>LISTA1</v>
      </c>
      <c r="C628">
        <f>IF(PRECIOS_DE_VENTA!L631="","",PRECIOS_DE_VENTA!L631)</f>
        <v>8199</v>
      </c>
    </row>
    <row r="629" spans="1:3">
      <c r="A629">
        <f>IF(PRECIOS_DE_VENTA!J632="","",PRECIOS_DE_VENTA!J632)</f>
        <v>6025</v>
      </c>
      <c r="B629" t="str">
        <f>IF(PRECIOS_DE_VENTA!K632="","",PRECIOS_DE_VENTA!K632)</f>
        <v>LISTA1</v>
      </c>
      <c r="C629">
        <f>IF(PRECIOS_DE_VENTA!L632="","",PRECIOS_DE_VENTA!L632)</f>
        <v>4699</v>
      </c>
    </row>
    <row r="630" spans="1:3">
      <c r="A630">
        <f>IF(PRECIOS_DE_VENTA!J633="","",PRECIOS_DE_VENTA!J633)</f>
        <v>6026</v>
      </c>
      <c r="B630" t="str">
        <f>IF(PRECIOS_DE_VENTA!K633="","",PRECIOS_DE_VENTA!K633)</f>
        <v>LISTA1</v>
      </c>
      <c r="C630">
        <f>IF(PRECIOS_DE_VENTA!L633="","",PRECIOS_DE_VENTA!L633)</f>
        <v>3700</v>
      </c>
    </row>
    <row r="631" spans="1:3">
      <c r="A631">
        <f>IF(PRECIOS_DE_VENTA!J634="","",PRECIOS_DE_VENTA!J634)</f>
        <v>6027</v>
      </c>
      <c r="B631" t="str">
        <f>IF(PRECIOS_DE_VENTA!K634="","",PRECIOS_DE_VENTA!K634)</f>
        <v>LISTA1</v>
      </c>
      <c r="C631">
        <f>IF(PRECIOS_DE_VENTA!L634="","",PRECIOS_DE_VENTA!L634)</f>
        <v>4600</v>
      </c>
    </row>
    <row r="632" spans="1:3">
      <c r="A632">
        <f>IF(PRECIOS_DE_VENTA!J635="","",PRECIOS_DE_VENTA!J635)</f>
        <v>6028</v>
      </c>
      <c r="B632" t="str">
        <f>IF(PRECIOS_DE_VENTA!K635="","",PRECIOS_DE_VENTA!K635)</f>
        <v>LISTA1</v>
      </c>
      <c r="C632">
        <f>IF(PRECIOS_DE_VENTA!L635="","",PRECIOS_DE_VENTA!L635)</f>
        <v>4030</v>
      </c>
    </row>
    <row r="633" spans="1:3">
      <c r="A633">
        <f>IF(PRECIOS_DE_VENTA!J636="","",PRECIOS_DE_VENTA!J636)</f>
        <v>6029</v>
      </c>
      <c r="B633" t="str">
        <f>IF(PRECIOS_DE_VENTA!K636="","",PRECIOS_DE_VENTA!K636)</f>
        <v>LISTA1</v>
      </c>
      <c r="C633">
        <f>IF(PRECIOS_DE_VENTA!L636="","",PRECIOS_DE_VENTA!L636)</f>
        <v>3299</v>
      </c>
    </row>
    <row r="634" spans="1:3">
      <c r="A634">
        <f>IF(PRECIOS_DE_VENTA!J637="","",PRECIOS_DE_VENTA!J637)</f>
        <v>6030</v>
      </c>
      <c r="B634" t="str">
        <f>IF(PRECIOS_DE_VENTA!K637="","",PRECIOS_DE_VENTA!K637)</f>
        <v>LISTA1</v>
      </c>
      <c r="C634">
        <f>IF(PRECIOS_DE_VENTA!L637="","",PRECIOS_DE_VENTA!L637)</f>
        <v>4590</v>
      </c>
    </row>
    <row r="635" spans="1:3">
      <c r="A635">
        <f>IF(PRECIOS_DE_VENTA!J638="","",PRECIOS_DE_VENTA!J638)</f>
        <v>6031</v>
      </c>
      <c r="B635" t="str">
        <f>IF(PRECIOS_DE_VENTA!K638="","",PRECIOS_DE_VENTA!K638)</f>
        <v>LISTA1</v>
      </c>
      <c r="C635">
        <f>IF(PRECIOS_DE_VENTA!L638="","",PRECIOS_DE_VENTA!L638)</f>
        <v>5202</v>
      </c>
    </row>
    <row r="636" spans="1:3">
      <c r="A636">
        <f>IF(PRECIOS_DE_VENTA!J639="","",PRECIOS_DE_VENTA!J639)</f>
        <v>6032</v>
      </c>
      <c r="B636" t="str">
        <f>IF(PRECIOS_DE_VENTA!K639="","",PRECIOS_DE_VENTA!K639)</f>
        <v>LISTA1</v>
      </c>
      <c r="C636">
        <f>IF(PRECIOS_DE_VENTA!L639="","",PRECIOS_DE_VENTA!L639)</f>
        <v>3250</v>
      </c>
    </row>
    <row r="637" spans="1:3">
      <c r="A637">
        <f>IF(PRECIOS_DE_VENTA!J640="","",PRECIOS_DE_VENTA!J640)</f>
        <v>6033</v>
      </c>
      <c r="B637" t="str">
        <f>IF(PRECIOS_DE_VENTA!K640="","",PRECIOS_DE_VENTA!K640)</f>
        <v>LISTA1</v>
      </c>
      <c r="C637">
        <f>IF(PRECIOS_DE_VENTA!L640="","",PRECIOS_DE_VENTA!L640)</f>
        <v>3700</v>
      </c>
    </row>
    <row r="638" spans="1:3">
      <c r="A638">
        <f>IF(PRECIOS_DE_VENTA!J641="","",PRECIOS_DE_VENTA!J641)</f>
        <v>6034</v>
      </c>
      <c r="B638" t="str">
        <f>IF(PRECIOS_DE_VENTA!K641="","",PRECIOS_DE_VENTA!K641)</f>
        <v>LISTA1</v>
      </c>
      <c r="C638">
        <f>IF(PRECIOS_DE_VENTA!L641="","",PRECIOS_DE_VENTA!L641)</f>
        <v>3700</v>
      </c>
    </row>
    <row r="639" spans="1:3">
      <c r="A639">
        <f>IF(PRECIOS_DE_VENTA!J642="","",PRECIOS_DE_VENTA!J642)</f>
        <v>6035</v>
      </c>
      <c r="B639" t="str">
        <f>IF(PRECIOS_DE_VENTA!K642="","",PRECIOS_DE_VENTA!K642)</f>
        <v>LISTA1</v>
      </c>
      <c r="C639">
        <f>IF(PRECIOS_DE_VENTA!L642="","",PRECIOS_DE_VENTA!L642)</f>
        <v>5200</v>
      </c>
    </row>
    <row r="640" spans="1:3">
      <c r="A640">
        <f>IF(PRECIOS_DE_VENTA!J643="","",PRECIOS_DE_VENTA!J643)</f>
        <v>6036</v>
      </c>
      <c r="B640" t="str">
        <f>IF(PRECIOS_DE_VENTA!K643="","",PRECIOS_DE_VENTA!K643)</f>
        <v>LISTA1</v>
      </c>
      <c r="C640">
        <f>IF(PRECIOS_DE_VENTA!L643="","",PRECIOS_DE_VENTA!L643)</f>
        <v>4600</v>
      </c>
    </row>
    <row r="641" spans="1:3">
      <c r="A641">
        <f>IF(PRECIOS_DE_VENTA!J644="","",PRECIOS_DE_VENTA!J644)</f>
        <v>6037</v>
      </c>
      <c r="B641" t="str">
        <f>IF(PRECIOS_DE_VENTA!K644="","",PRECIOS_DE_VENTA!K644)</f>
        <v>LISTA1</v>
      </c>
      <c r="C641">
        <f>IF(PRECIOS_DE_VENTA!L644="","",PRECIOS_DE_VENTA!L644)</f>
        <v>4550</v>
      </c>
    </row>
    <row r="642" spans="1:3">
      <c r="A642">
        <f>IF(PRECIOS_DE_VENTA!J645="","",PRECIOS_DE_VENTA!J645)</f>
        <v>6038</v>
      </c>
      <c r="B642" t="str">
        <f>IF(PRECIOS_DE_VENTA!K645="","",PRECIOS_DE_VENTA!K645)</f>
        <v>LISTA1</v>
      </c>
      <c r="C642">
        <f>IF(PRECIOS_DE_VENTA!L645="","",PRECIOS_DE_VENTA!L645)</f>
        <v>1670</v>
      </c>
    </row>
    <row r="643" spans="1:3">
      <c r="A643">
        <f>IF(PRECIOS_DE_VENTA!J646="","",PRECIOS_DE_VENTA!J646)</f>
        <v>6039</v>
      </c>
      <c r="B643" t="str">
        <f>IF(PRECIOS_DE_VENTA!K646="","",PRECIOS_DE_VENTA!K646)</f>
        <v>LISTA1</v>
      </c>
      <c r="C643">
        <f>IF(PRECIOS_DE_VENTA!L646="","",PRECIOS_DE_VENTA!L646)</f>
        <v>2059</v>
      </c>
    </row>
    <row r="644" spans="1:3">
      <c r="A644">
        <f>IF(PRECIOS_DE_VENTA!J647="","",PRECIOS_DE_VENTA!J647)</f>
        <v>6040</v>
      </c>
      <c r="B644" t="str">
        <f>IF(PRECIOS_DE_VENTA!K647="","",PRECIOS_DE_VENTA!K647)</f>
        <v>LISTA1</v>
      </c>
      <c r="C644">
        <f>IF(PRECIOS_DE_VENTA!L647="","",PRECIOS_DE_VENTA!L647)</f>
        <v>2210</v>
      </c>
    </row>
    <row r="645" spans="1:3">
      <c r="A645">
        <f>IF(PRECIOS_DE_VENTA!J648="","",PRECIOS_DE_VENTA!J648)</f>
        <v>6041</v>
      </c>
      <c r="B645" t="str">
        <f>IF(PRECIOS_DE_VENTA!K648="","",PRECIOS_DE_VENTA!K648)</f>
        <v>LISTA1</v>
      </c>
      <c r="C645">
        <f>IF(PRECIOS_DE_VENTA!L648="","",PRECIOS_DE_VENTA!L648)</f>
        <v>1699</v>
      </c>
    </row>
    <row r="646" spans="1:3">
      <c r="A646">
        <f>IF(PRECIOS_DE_VENTA!J649="","",PRECIOS_DE_VENTA!J649)</f>
        <v>6042</v>
      </c>
      <c r="B646" t="str">
        <f>IF(PRECIOS_DE_VENTA!K649="","",PRECIOS_DE_VENTA!K649)</f>
        <v>LISTA1</v>
      </c>
      <c r="C646">
        <f>IF(PRECIOS_DE_VENTA!L649="","",PRECIOS_DE_VENTA!L649)</f>
        <v>2400</v>
      </c>
    </row>
    <row r="647" spans="1:3">
      <c r="A647">
        <f>IF(PRECIOS_DE_VENTA!J650="","",PRECIOS_DE_VENTA!J650)</f>
        <v>6043</v>
      </c>
      <c r="B647" t="str">
        <f>IF(PRECIOS_DE_VENTA!K650="","",PRECIOS_DE_VENTA!K650)</f>
        <v>LISTA1</v>
      </c>
      <c r="C647">
        <f>IF(PRECIOS_DE_VENTA!L650="","",PRECIOS_DE_VENTA!L650)</f>
        <v>2900</v>
      </c>
    </row>
    <row r="648" spans="1:3">
      <c r="A648">
        <f>IF(PRECIOS_DE_VENTA!J651="","",PRECIOS_DE_VENTA!J651)</f>
        <v>6044</v>
      </c>
      <c r="B648" t="str">
        <f>IF(PRECIOS_DE_VENTA!K651="","",PRECIOS_DE_VENTA!K651)</f>
        <v>LISTA1</v>
      </c>
      <c r="C648">
        <f>IF(PRECIOS_DE_VENTA!L651="","",PRECIOS_DE_VENTA!L651)</f>
        <v>2500</v>
      </c>
    </row>
    <row r="649" spans="1:3">
      <c r="A649">
        <f>IF(PRECIOS_DE_VENTA!J652="","",PRECIOS_DE_VENTA!J652)</f>
        <v>6045</v>
      </c>
      <c r="B649" t="str">
        <f>IF(PRECIOS_DE_VENTA!K652="","",PRECIOS_DE_VENTA!K652)</f>
        <v>LISTA1</v>
      </c>
      <c r="C649">
        <f>IF(PRECIOS_DE_VENTA!L652="","",PRECIOS_DE_VENTA!L652)</f>
        <v>950</v>
      </c>
    </row>
    <row r="650" spans="1:3">
      <c r="A650">
        <f>IF(PRECIOS_DE_VENTA!J653="","",PRECIOS_DE_VENTA!J653)</f>
        <v>6046</v>
      </c>
      <c r="B650" t="str">
        <f>IF(PRECIOS_DE_VENTA!K653="","",PRECIOS_DE_VENTA!K653)</f>
        <v>LISTA1</v>
      </c>
      <c r="C650">
        <f>IF(PRECIOS_DE_VENTA!L653="","",PRECIOS_DE_VENTA!L653)</f>
        <v>3150</v>
      </c>
    </row>
    <row r="651" spans="1:3">
      <c r="A651">
        <f>IF(PRECIOS_DE_VENTA!J654="","",PRECIOS_DE_VENTA!J654)</f>
        <v>6047</v>
      </c>
      <c r="B651" t="str">
        <f>IF(PRECIOS_DE_VENTA!K654="","",PRECIOS_DE_VENTA!K654)</f>
        <v>LISTA1</v>
      </c>
      <c r="C651">
        <f>IF(PRECIOS_DE_VENTA!L654="","",PRECIOS_DE_VENTA!L654)</f>
        <v>2063</v>
      </c>
    </row>
    <row r="652" spans="1:3">
      <c r="A652">
        <f>IF(PRECIOS_DE_VENTA!J655="","",PRECIOS_DE_VENTA!J655)</f>
        <v>6048</v>
      </c>
      <c r="B652" t="str">
        <f>IF(PRECIOS_DE_VENTA!K655="","",PRECIOS_DE_VENTA!K655)</f>
        <v>LISTA1</v>
      </c>
      <c r="C652">
        <f>IF(PRECIOS_DE_VENTA!L655="","",PRECIOS_DE_VENTA!L655)</f>
        <v>1699</v>
      </c>
    </row>
    <row r="653" spans="1:3">
      <c r="A653">
        <f>IF(PRECIOS_DE_VENTA!J656="","",PRECIOS_DE_VENTA!J656)</f>
        <v>6049</v>
      </c>
      <c r="B653" t="str">
        <f>IF(PRECIOS_DE_VENTA!K656="","",PRECIOS_DE_VENTA!K656)</f>
        <v>LISTA1</v>
      </c>
      <c r="C653">
        <f>IF(PRECIOS_DE_VENTA!L656="","",PRECIOS_DE_VENTA!L656)</f>
        <v>1699</v>
      </c>
    </row>
    <row r="654" spans="1:3">
      <c r="A654">
        <f>IF(PRECIOS_DE_VENTA!J657="","",PRECIOS_DE_VENTA!J657)</f>
        <v>6050</v>
      </c>
      <c r="B654" t="str">
        <f>IF(PRECIOS_DE_VENTA!K657="","",PRECIOS_DE_VENTA!K657)</f>
        <v>LISTA1</v>
      </c>
      <c r="C654">
        <f>IF(PRECIOS_DE_VENTA!L657="","",PRECIOS_DE_VENTA!L657)</f>
        <v>3500</v>
      </c>
    </row>
    <row r="655" spans="1:3">
      <c r="A655">
        <f>IF(PRECIOS_DE_VENTA!J658="","",PRECIOS_DE_VENTA!J658)</f>
        <v>6051</v>
      </c>
      <c r="B655" t="str">
        <f>IF(PRECIOS_DE_VENTA!K658="","",PRECIOS_DE_VENTA!K658)</f>
        <v>LISTA1</v>
      </c>
      <c r="C655">
        <f>IF(PRECIOS_DE_VENTA!L658="","",PRECIOS_DE_VENTA!L658)</f>
        <v>3000</v>
      </c>
    </row>
    <row r="656" spans="1:3">
      <c r="A656">
        <f>IF(PRECIOS_DE_VENTA!J659="","",PRECIOS_DE_VENTA!J659)</f>
        <v>6052</v>
      </c>
      <c r="B656" t="str">
        <f>IF(PRECIOS_DE_VENTA!K659="","",PRECIOS_DE_VENTA!K659)</f>
        <v>LISTA1</v>
      </c>
      <c r="C656">
        <f>IF(PRECIOS_DE_VENTA!L659="","",PRECIOS_DE_VENTA!L659)</f>
        <v>2760</v>
      </c>
    </row>
    <row r="657" spans="1:3">
      <c r="A657">
        <f>IF(PRECIOS_DE_VENTA!J660="","",PRECIOS_DE_VENTA!J660)</f>
        <v>6053</v>
      </c>
      <c r="B657" t="str">
        <f>IF(PRECIOS_DE_VENTA!K660="","",PRECIOS_DE_VENTA!K660)</f>
        <v>LISTA1</v>
      </c>
      <c r="C657">
        <f>IF(PRECIOS_DE_VENTA!L660="","",PRECIOS_DE_VENTA!L660)</f>
        <v>2080</v>
      </c>
    </row>
    <row r="658" spans="1:3">
      <c r="A658">
        <f>IF(PRECIOS_DE_VENTA!J661="","",PRECIOS_DE_VENTA!J661)</f>
        <v>6054</v>
      </c>
      <c r="B658" t="str">
        <f>IF(PRECIOS_DE_VENTA!K661="","",PRECIOS_DE_VENTA!K661)</f>
        <v>LISTA1</v>
      </c>
      <c r="C658">
        <f>IF(PRECIOS_DE_VENTA!L661="","",PRECIOS_DE_VENTA!L661)</f>
        <v>1950</v>
      </c>
    </row>
    <row r="659" spans="1:3">
      <c r="A659">
        <f>IF(PRECIOS_DE_VENTA!J662="","",PRECIOS_DE_VENTA!J662)</f>
        <v>6055</v>
      </c>
      <c r="B659" t="str">
        <f>IF(PRECIOS_DE_VENTA!K662="","",PRECIOS_DE_VENTA!K662)</f>
        <v>LISTA1</v>
      </c>
      <c r="C659">
        <f>IF(PRECIOS_DE_VENTA!L662="","",PRECIOS_DE_VENTA!L662)</f>
        <v>1365</v>
      </c>
    </row>
    <row r="660" spans="1:3">
      <c r="A660">
        <f>IF(PRECIOS_DE_VENTA!J663="","",PRECIOS_DE_VENTA!J663)</f>
        <v>6056</v>
      </c>
      <c r="B660" t="str">
        <f>IF(PRECIOS_DE_VENTA!K663="","",PRECIOS_DE_VENTA!K663)</f>
        <v>LISTA1</v>
      </c>
      <c r="C660">
        <f>IF(PRECIOS_DE_VENTA!L663="","",PRECIOS_DE_VENTA!L663)</f>
        <v>1050</v>
      </c>
    </row>
    <row r="661" spans="1:3">
      <c r="A661">
        <f>IF(PRECIOS_DE_VENTA!J664="","",PRECIOS_DE_VENTA!J664)</f>
        <v>6057</v>
      </c>
      <c r="B661" t="str">
        <f>IF(PRECIOS_DE_VENTA!K664="","",PRECIOS_DE_VENTA!K664)</f>
        <v>LISTA1</v>
      </c>
      <c r="C661">
        <f>IF(PRECIOS_DE_VENTA!L664="","",PRECIOS_DE_VENTA!L664)</f>
        <v>1404</v>
      </c>
    </row>
    <row r="662" spans="1:3">
      <c r="A662">
        <f>IF(PRECIOS_DE_VENTA!J665="","",PRECIOS_DE_VENTA!J665)</f>
        <v>6058</v>
      </c>
      <c r="B662" t="str">
        <f>IF(PRECIOS_DE_VENTA!K665="","",PRECIOS_DE_VENTA!K665)</f>
        <v>LISTA1</v>
      </c>
      <c r="C662">
        <f>IF(PRECIOS_DE_VENTA!L665="","",PRECIOS_DE_VENTA!L665)</f>
        <v>3510</v>
      </c>
    </row>
    <row r="663" spans="1:3">
      <c r="A663">
        <f>IF(PRECIOS_DE_VENTA!J666="","",PRECIOS_DE_VENTA!J666)</f>
        <v>6059</v>
      </c>
      <c r="B663" t="str">
        <f>IF(PRECIOS_DE_VENTA!K666="","",PRECIOS_DE_VENTA!K666)</f>
        <v>LISTA1</v>
      </c>
      <c r="C663">
        <f>IF(PRECIOS_DE_VENTA!L666="","",PRECIOS_DE_VENTA!L666)</f>
        <v>7800</v>
      </c>
    </row>
    <row r="664" spans="1:3">
      <c r="A664">
        <f>IF(PRECIOS_DE_VENTA!J667="","",PRECIOS_DE_VENTA!J667)</f>
        <v>6060</v>
      </c>
      <c r="B664" t="str">
        <f>IF(PRECIOS_DE_VENTA!K667="","",PRECIOS_DE_VENTA!K667)</f>
        <v>LISTA1</v>
      </c>
      <c r="C664">
        <f>IF(PRECIOS_DE_VENTA!L667="","",PRECIOS_DE_VENTA!L667)</f>
        <v>6500</v>
      </c>
    </row>
    <row r="665" spans="1:3">
      <c r="A665">
        <f>IF(PRECIOS_DE_VENTA!J668="","",PRECIOS_DE_VENTA!J668)</f>
        <v>6061</v>
      </c>
      <c r="B665" t="str">
        <f>IF(PRECIOS_DE_VENTA!K668="","",PRECIOS_DE_VENTA!K668)</f>
        <v>LISTA1</v>
      </c>
      <c r="C665">
        <f>IF(PRECIOS_DE_VENTA!L668="","",PRECIOS_DE_VENTA!L668)</f>
        <v>2600</v>
      </c>
    </row>
    <row r="666" spans="1:3">
      <c r="A666">
        <f>IF(PRECIOS_DE_VENTA!J669="","",PRECIOS_DE_VENTA!J669)</f>
        <v>6062</v>
      </c>
      <c r="B666" t="str">
        <f>IF(PRECIOS_DE_VENTA!K669="","",PRECIOS_DE_VENTA!K669)</f>
        <v>LISTA1</v>
      </c>
      <c r="C666">
        <f>IF(PRECIOS_DE_VENTA!L669="","",PRECIOS_DE_VENTA!L669)</f>
        <v>2499</v>
      </c>
    </row>
    <row r="667" spans="1:3">
      <c r="A667">
        <f>IF(PRECIOS_DE_VENTA!J670="","",PRECIOS_DE_VENTA!J670)</f>
        <v>6063</v>
      </c>
      <c r="B667" t="str">
        <f>IF(PRECIOS_DE_VENTA!K670="","",PRECIOS_DE_VENTA!K670)</f>
        <v>LISTA1</v>
      </c>
      <c r="C667">
        <f>IF(PRECIOS_DE_VENTA!L670="","",PRECIOS_DE_VENTA!L670)</f>
        <v>4200</v>
      </c>
    </row>
    <row r="668" spans="1:3">
      <c r="A668">
        <f>IF(PRECIOS_DE_VENTA!J671="","",PRECIOS_DE_VENTA!J671)</f>
        <v>6064</v>
      </c>
      <c r="B668" t="str">
        <f>IF(PRECIOS_DE_VENTA!K671="","",PRECIOS_DE_VENTA!K671)</f>
        <v>LISTA1</v>
      </c>
      <c r="C668">
        <f>IF(PRECIOS_DE_VENTA!L671="","",PRECIOS_DE_VENTA!L671)</f>
        <v>5400</v>
      </c>
    </row>
    <row r="669" spans="1:3">
      <c r="A669">
        <f>IF(PRECIOS_DE_VENTA!J672="","",PRECIOS_DE_VENTA!J672)</f>
        <v>6065</v>
      </c>
      <c r="B669" t="str">
        <f>IF(PRECIOS_DE_VENTA!K672="","",PRECIOS_DE_VENTA!K672)</f>
        <v>LISTA1</v>
      </c>
      <c r="C669">
        <f>IF(PRECIOS_DE_VENTA!L672="","",PRECIOS_DE_VENTA!L672)</f>
        <v>2907</v>
      </c>
    </row>
    <row r="670" spans="1:3">
      <c r="A670">
        <f>IF(PRECIOS_DE_VENTA!J673="","",PRECIOS_DE_VENTA!J673)</f>
        <v>6066</v>
      </c>
      <c r="B670" t="str">
        <f>IF(PRECIOS_DE_VENTA!K673="","",PRECIOS_DE_VENTA!K673)</f>
        <v>LISTA1</v>
      </c>
      <c r="C670">
        <f>IF(PRECIOS_DE_VENTA!L673="","",PRECIOS_DE_VENTA!L673)</f>
        <v>1999</v>
      </c>
    </row>
    <row r="671" spans="1:3">
      <c r="A671">
        <f>IF(PRECIOS_DE_VENTA!J674="","",PRECIOS_DE_VENTA!J674)</f>
        <v>6067</v>
      </c>
      <c r="B671" t="str">
        <f>IF(PRECIOS_DE_VENTA!K674="","",PRECIOS_DE_VENTA!K674)</f>
        <v>LISTA1</v>
      </c>
      <c r="C671">
        <f>IF(PRECIOS_DE_VENTA!L674="","",PRECIOS_DE_VENTA!L674)</f>
        <v>6500</v>
      </c>
    </row>
    <row r="672" spans="1:3">
      <c r="A672">
        <f>IF(PRECIOS_DE_VENTA!J675="","",PRECIOS_DE_VENTA!J675)</f>
        <v>6068</v>
      </c>
      <c r="B672" t="str">
        <f>IF(PRECIOS_DE_VENTA!K675="","",PRECIOS_DE_VENTA!K675)</f>
        <v>LISTA1</v>
      </c>
      <c r="C672">
        <f>IF(PRECIOS_DE_VENTA!L675="","",PRECIOS_DE_VENTA!L675)</f>
        <v>2500</v>
      </c>
    </row>
    <row r="673" spans="1:3">
      <c r="A673">
        <f>IF(PRECIOS_DE_VENTA!J676="","",PRECIOS_DE_VENTA!J676)</f>
        <v>6069</v>
      </c>
      <c r="B673" t="str">
        <f>IF(PRECIOS_DE_VENTA!K676="","",PRECIOS_DE_VENTA!K676)</f>
        <v>LISTA1</v>
      </c>
      <c r="C673">
        <f>IF(PRECIOS_DE_VENTA!L676="","",PRECIOS_DE_VENTA!L676)</f>
        <v>4999</v>
      </c>
    </row>
    <row r="674" spans="1:3">
      <c r="A674">
        <f>IF(PRECIOS_DE_VENTA!J677="","",PRECIOS_DE_VENTA!J677)</f>
        <v>6070</v>
      </c>
      <c r="B674" t="str">
        <f>IF(PRECIOS_DE_VENTA!K677="","",PRECIOS_DE_VENTA!K677)</f>
        <v>LISTA1</v>
      </c>
      <c r="C674">
        <f>IF(PRECIOS_DE_VENTA!L677="","",PRECIOS_DE_VENTA!L677)</f>
        <v>980</v>
      </c>
    </row>
    <row r="675" spans="1:3">
      <c r="A675">
        <f>IF(PRECIOS_DE_VENTA!J678="","",PRECIOS_DE_VENTA!J678)</f>
        <v>6071</v>
      </c>
      <c r="B675" t="str">
        <f>IF(PRECIOS_DE_VENTA!K678="","",PRECIOS_DE_VENTA!K678)</f>
        <v>LISTA1</v>
      </c>
      <c r="C675">
        <f>IF(PRECIOS_DE_VENTA!L678="","",PRECIOS_DE_VENTA!L678)</f>
        <v>1100</v>
      </c>
    </row>
    <row r="676" spans="1:3">
      <c r="A676">
        <f>IF(PRECIOS_DE_VENTA!J679="","",PRECIOS_DE_VENTA!J679)</f>
        <v>6072</v>
      </c>
      <c r="B676" t="str">
        <f>IF(PRECIOS_DE_VENTA!K679="","",PRECIOS_DE_VENTA!K679)</f>
        <v>LISTA1</v>
      </c>
      <c r="C676">
        <f>IF(PRECIOS_DE_VENTA!L679="","",PRECIOS_DE_VENTA!L679)</f>
        <v>2002</v>
      </c>
    </row>
    <row r="677" spans="1:3">
      <c r="A677">
        <f>IF(PRECIOS_DE_VENTA!J680="","",PRECIOS_DE_VENTA!J680)</f>
        <v>6073</v>
      </c>
      <c r="B677" t="str">
        <f>IF(PRECIOS_DE_VENTA!K680="","",PRECIOS_DE_VENTA!K680)</f>
        <v>LISTA1</v>
      </c>
      <c r="C677">
        <f>IF(PRECIOS_DE_VENTA!L680="","",PRECIOS_DE_VENTA!L680)</f>
        <v>2380</v>
      </c>
    </row>
    <row r="678" spans="1:3">
      <c r="A678">
        <f>IF(PRECIOS_DE_VENTA!J681="","",PRECIOS_DE_VENTA!J681)</f>
        <v>6074</v>
      </c>
      <c r="B678" t="str">
        <f>IF(PRECIOS_DE_VENTA!K681="","",PRECIOS_DE_VENTA!K681)</f>
        <v>LISTA1</v>
      </c>
      <c r="C678">
        <f>IF(PRECIOS_DE_VENTA!L681="","",PRECIOS_DE_VENTA!L681)</f>
        <v>1960</v>
      </c>
    </row>
    <row r="679" spans="1:3">
      <c r="A679">
        <f>IF(PRECIOS_DE_VENTA!J682="","",PRECIOS_DE_VENTA!J682)</f>
        <v>6075</v>
      </c>
      <c r="B679" t="str">
        <f>IF(PRECIOS_DE_VENTA!K682="","",PRECIOS_DE_VENTA!K682)</f>
        <v>LISTA1</v>
      </c>
      <c r="C679">
        <f>IF(PRECIOS_DE_VENTA!L682="","",PRECIOS_DE_VENTA!L682)</f>
        <v>1820</v>
      </c>
    </row>
    <row r="680" spans="1:3">
      <c r="A680">
        <f>IF(PRECIOS_DE_VENTA!J683="","",PRECIOS_DE_VENTA!J683)</f>
        <v>6076</v>
      </c>
      <c r="B680" t="str">
        <f>IF(PRECIOS_DE_VENTA!K683="","",PRECIOS_DE_VENTA!K683)</f>
        <v>LISTA1</v>
      </c>
      <c r="C680">
        <f>IF(PRECIOS_DE_VENTA!L683="","",PRECIOS_DE_VENTA!L683)</f>
        <v>2210</v>
      </c>
    </row>
    <row r="681" spans="1:3">
      <c r="A681">
        <f>IF(PRECIOS_DE_VENTA!J684="","",PRECIOS_DE_VENTA!J684)</f>
        <v>6077</v>
      </c>
      <c r="B681" t="str">
        <f>IF(PRECIOS_DE_VENTA!K684="","",PRECIOS_DE_VENTA!K684)</f>
        <v>LISTA1</v>
      </c>
      <c r="C681">
        <f>IF(PRECIOS_DE_VENTA!L684="","",PRECIOS_DE_VENTA!L684)</f>
        <v>1905</v>
      </c>
    </row>
    <row r="682" spans="1:3">
      <c r="A682">
        <f>IF(PRECIOS_DE_VENTA!J685="","",PRECIOS_DE_VENTA!J685)</f>
        <v>6078</v>
      </c>
      <c r="B682" t="str">
        <f>IF(PRECIOS_DE_VENTA!K685="","",PRECIOS_DE_VENTA!K685)</f>
        <v>LISTA1</v>
      </c>
      <c r="C682">
        <f>IF(PRECIOS_DE_VENTA!L685="","",PRECIOS_DE_VENTA!L685)</f>
        <v>2100</v>
      </c>
    </row>
    <row r="683" spans="1:3">
      <c r="A683">
        <f>IF(PRECIOS_DE_VENTA!J686="","",PRECIOS_DE_VENTA!J686)</f>
        <v>6079</v>
      </c>
      <c r="B683" t="str">
        <f>IF(PRECIOS_DE_VENTA!K686="","",PRECIOS_DE_VENTA!K686)</f>
        <v>LISTA1</v>
      </c>
      <c r="C683">
        <f>IF(PRECIOS_DE_VENTA!L686="","",PRECIOS_DE_VENTA!L686)</f>
        <v>1855</v>
      </c>
    </row>
    <row r="684" spans="1:3">
      <c r="A684">
        <f>IF(PRECIOS_DE_VENTA!J687="","",PRECIOS_DE_VENTA!J687)</f>
        <v>6080</v>
      </c>
      <c r="B684" t="str">
        <f>IF(PRECIOS_DE_VENTA!K687="","",PRECIOS_DE_VENTA!K687)</f>
        <v>LISTA1</v>
      </c>
      <c r="C684">
        <f>IF(PRECIOS_DE_VENTA!L687="","",PRECIOS_DE_VENTA!L687)</f>
        <v>10400</v>
      </c>
    </row>
    <row r="685" spans="1:3">
      <c r="A685">
        <f>IF(PRECIOS_DE_VENTA!J688="","",PRECIOS_DE_VENTA!J688)</f>
        <v>6081</v>
      </c>
      <c r="B685" t="str">
        <f>IF(PRECIOS_DE_VENTA!K688="","",PRECIOS_DE_VENTA!K688)</f>
        <v>LISTA1</v>
      </c>
      <c r="C685">
        <f>IF(PRECIOS_DE_VENTA!L688="","",PRECIOS_DE_VENTA!L688)</f>
        <v>10400</v>
      </c>
    </row>
    <row r="686" spans="1:3">
      <c r="A686">
        <f>IF(PRECIOS_DE_VENTA!J689="","",PRECIOS_DE_VENTA!J689)</f>
        <v>6082</v>
      </c>
      <c r="B686" t="str">
        <f>IF(PRECIOS_DE_VENTA!K689="","",PRECIOS_DE_VENTA!K689)</f>
        <v>LISTA1</v>
      </c>
      <c r="C686">
        <f>IF(PRECIOS_DE_VENTA!L689="","",PRECIOS_DE_VENTA!L689)</f>
        <v>2210</v>
      </c>
    </row>
    <row r="687" spans="1:3">
      <c r="A687">
        <f>IF(PRECIOS_DE_VENTA!J690="","",PRECIOS_DE_VENTA!J690)</f>
        <v>6083</v>
      </c>
      <c r="B687" t="str">
        <f>IF(PRECIOS_DE_VENTA!K690="","",PRECIOS_DE_VENTA!K690)</f>
        <v>LISTA1</v>
      </c>
      <c r="C687">
        <f>IF(PRECIOS_DE_VENTA!L690="","",PRECIOS_DE_VENTA!L690)</f>
        <v>3199</v>
      </c>
    </row>
    <row r="688" spans="1:3">
      <c r="A688">
        <f>IF(PRECIOS_DE_VENTA!J691="","",PRECIOS_DE_VENTA!J691)</f>
        <v>6084</v>
      </c>
      <c r="B688" t="str">
        <f>IF(PRECIOS_DE_VENTA!K691="","",PRECIOS_DE_VENTA!K691)</f>
        <v>LISTA1</v>
      </c>
      <c r="C688">
        <f>IF(PRECIOS_DE_VENTA!L691="","",PRECIOS_DE_VENTA!L691)</f>
        <v>2600</v>
      </c>
    </row>
    <row r="689" spans="1:3">
      <c r="A689">
        <f>IF(PRECIOS_DE_VENTA!J692="","",PRECIOS_DE_VENTA!J692)</f>
        <v>6085</v>
      </c>
      <c r="B689" t="str">
        <f>IF(PRECIOS_DE_VENTA!K692="","",PRECIOS_DE_VENTA!K692)</f>
        <v>LISTA1</v>
      </c>
      <c r="C689">
        <f>IF(PRECIOS_DE_VENTA!L692="","",PRECIOS_DE_VENTA!L692)</f>
        <v>4030</v>
      </c>
    </row>
    <row r="690" spans="1:3">
      <c r="A690">
        <f>IF(PRECIOS_DE_VENTA!J693="","",PRECIOS_DE_VENTA!J693)</f>
        <v>6086</v>
      </c>
      <c r="B690" t="str">
        <f>IF(PRECIOS_DE_VENTA!K693="","",PRECIOS_DE_VENTA!K693)</f>
        <v>LISTA1</v>
      </c>
      <c r="C690">
        <f>IF(PRECIOS_DE_VENTA!L693="","",PRECIOS_DE_VENTA!L693)</f>
        <v>2600</v>
      </c>
    </row>
    <row r="691" spans="1:3">
      <c r="A691">
        <f>IF(PRECIOS_DE_VENTA!J694="","",PRECIOS_DE_VENTA!J694)</f>
        <v>6087</v>
      </c>
      <c r="B691" t="str">
        <f>IF(PRECIOS_DE_VENTA!K694="","",PRECIOS_DE_VENTA!K694)</f>
        <v>LISTA1</v>
      </c>
      <c r="C691">
        <f>IF(PRECIOS_DE_VENTA!L694="","",PRECIOS_DE_VENTA!L694)</f>
        <v>2600</v>
      </c>
    </row>
    <row r="692" spans="1:3">
      <c r="A692">
        <f>IF(PRECIOS_DE_VENTA!J695="","",PRECIOS_DE_VENTA!J695)</f>
        <v>6088</v>
      </c>
      <c r="B692" t="str">
        <f>IF(PRECIOS_DE_VENTA!K695="","",PRECIOS_DE_VENTA!K695)</f>
        <v>LISTA1</v>
      </c>
      <c r="C692">
        <f>IF(PRECIOS_DE_VENTA!L695="","",PRECIOS_DE_VENTA!L695)</f>
        <v>1500</v>
      </c>
    </row>
    <row r="693" spans="1:3">
      <c r="A693">
        <f>IF(PRECIOS_DE_VENTA!J696="","",PRECIOS_DE_VENTA!J696)</f>
        <v>6089</v>
      </c>
      <c r="B693" t="str">
        <f>IF(PRECIOS_DE_VENTA!K696="","",PRECIOS_DE_VENTA!K696)</f>
        <v>LISTA1</v>
      </c>
      <c r="C693">
        <f>IF(PRECIOS_DE_VENTA!L696="","",PRECIOS_DE_VENTA!L696)</f>
        <v>3000</v>
      </c>
    </row>
    <row r="694" spans="1:3">
      <c r="A694">
        <f>IF(PRECIOS_DE_VENTA!J697="","",PRECIOS_DE_VENTA!J697)</f>
        <v>6090</v>
      </c>
      <c r="B694" t="str">
        <f>IF(PRECIOS_DE_VENTA!K697="","",PRECIOS_DE_VENTA!K697)</f>
        <v>LISTA1</v>
      </c>
      <c r="C694">
        <f>IF(PRECIOS_DE_VENTA!L697="","",PRECIOS_DE_VENTA!L697)</f>
        <v>3700</v>
      </c>
    </row>
    <row r="695" spans="1:3">
      <c r="A695" t="str">
        <f>IF(PRECIOS_DE_VENTA!J698="","",PRECIOS_DE_VENTA!J698)</f>
        <v/>
      </c>
      <c r="B695" t="str">
        <f>IF(PRECIOS_DE_VENTA!K698="","",PRECIOS_DE_VENTA!K698)</f>
        <v/>
      </c>
      <c r="C695" t="str">
        <f>IF(PRECIOS_DE_VENTA!L698="","",PRECIOS_DE_VENTA!L698)</f>
        <v/>
      </c>
    </row>
    <row r="696" spans="1:3">
      <c r="A696" t="str">
        <f>IF(PRECIOS_DE_VENTA!J699="","",PRECIOS_DE_VENTA!J699)</f>
        <v/>
      </c>
      <c r="B696" t="str">
        <f>IF(PRECIOS_DE_VENTA!K699="","",PRECIOS_DE_VENTA!K699)</f>
        <v/>
      </c>
      <c r="C696" t="str">
        <f>IF(PRECIOS_DE_VENTA!L699="","",PRECIOS_DE_VENTA!L699)</f>
        <v/>
      </c>
    </row>
    <row r="697" spans="1:3">
      <c r="A697" t="str">
        <f>IF(PRECIOS_DE_VENTA!J700="","",PRECIOS_DE_VENTA!J700)</f>
        <v/>
      </c>
      <c r="B697" t="str">
        <f>IF(PRECIOS_DE_VENTA!K700="","",PRECIOS_DE_VENTA!K700)</f>
        <v/>
      </c>
      <c r="C697" t="str">
        <f>IF(PRECIOS_DE_VENTA!L700="","",PRECIOS_DE_VENTA!L700)</f>
        <v/>
      </c>
    </row>
    <row r="698" spans="1:3">
      <c r="A698" t="str">
        <f>IF(PRECIOS_DE_VENTA!J701="","",PRECIOS_DE_VENTA!J701)</f>
        <v/>
      </c>
      <c r="B698" t="str">
        <f>IF(PRECIOS_DE_VENTA!K701="","",PRECIOS_DE_VENTA!K701)</f>
        <v/>
      </c>
      <c r="C698" t="str">
        <f>IF(PRECIOS_DE_VENTA!L701="","",PRECIOS_DE_VENTA!L701)</f>
        <v/>
      </c>
    </row>
    <row r="699" spans="1:3">
      <c r="A699" t="str">
        <f>IF(PRECIOS_DE_VENTA!J702="","",PRECIOS_DE_VENTA!J702)</f>
        <v/>
      </c>
      <c r="B699" t="str">
        <f>IF(PRECIOS_DE_VENTA!K702="","",PRECIOS_DE_VENTA!K702)</f>
        <v/>
      </c>
      <c r="C699" t="str">
        <f>IF(PRECIOS_DE_VENTA!L702="","",PRECIOS_DE_VENTA!L702)</f>
        <v/>
      </c>
    </row>
    <row r="700" spans="1:3">
      <c r="A700" t="str">
        <f>IF(PRECIOS_DE_VENTA!J703="","",PRECIOS_DE_VENTA!J703)</f>
        <v/>
      </c>
      <c r="B700" t="str">
        <f>IF(PRECIOS_DE_VENTA!K703="","",PRECIOS_DE_VENTA!K703)</f>
        <v/>
      </c>
      <c r="C700" t="str">
        <f>IF(PRECIOS_DE_VENTA!L703="","",PRECIOS_DE_VENTA!L703)</f>
        <v/>
      </c>
    </row>
    <row r="701" spans="1:3">
      <c r="A701" t="str">
        <f>IF(PRECIOS_DE_VENTA!J704="","",PRECIOS_DE_VENTA!J704)</f>
        <v/>
      </c>
      <c r="B701" t="str">
        <f>IF(PRECIOS_DE_VENTA!K704="","",PRECIOS_DE_VENTA!K704)</f>
        <v/>
      </c>
      <c r="C701" t="str">
        <f>IF(PRECIOS_DE_VENTA!L704="","",PRECIOS_DE_VENTA!L704)</f>
        <v/>
      </c>
    </row>
    <row r="702" spans="1:3">
      <c r="A702" t="str">
        <f>IF(PRECIOS_DE_VENTA!J705="","",PRECIOS_DE_VENTA!J705)</f>
        <v/>
      </c>
      <c r="B702" t="str">
        <f>IF(PRECIOS_DE_VENTA!K705="","",PRECIOS_DE_VENTA!K705)</f>
        <v/>
      </c>
      <c r="C702" t="str">
        <f>IF(PRECIOS_DE_VENTA!L705="","",PRECIOS_DE_VENTA!L705)</f>
        <v/>
      </c>
    </row>
    <row r="703" spans="1:3">
      <c r="A703" t="str">
        <f>IF(PRECIOS_DE_VENTA!J706="","",PRECIOS_DE_VENTA!J706)</f>
        <v/>
      </c>
      <c r="B703" t="str">
        <f>IF(PRECIOS_DE_VENTA!K706="","",PRECIOS_DE_VENTA!K706)</f>
        <v/>
      </c>
      <c r="C703" t="str">
        <f>IF(PRECIOS_DE_VENTA!L706="","",PRECIOS_DE_VENTA!L706)</f>
        <v/>
      </c>
    </row>
    <row r="704" spans="1:3">
      <c r="A704" t="str">
        <f>IF(PRECIOS_DE_VENTA!J707="","",PRECIOS_DE_VENTA!J707)</f>
        <v/>
      </c>
      <c r="B704" t="str">
        <f>IF(PRECIOS_DE_VENTA!K707="","",PRECIOS_DE_VENTA!K707)</f>
        <v/>
      </c>
      <c r="C704" t="str">
        <f>IF(PRECIOS_DE_VENTA!L707="","",PRECIOS_DE_VENTA!L707)</f>
        <v/>
      </c>
    </row>
    <row r="705" spans="1:3">
      <c r="A705" t="str">
        <f>IF(PRECIOS_DE_VENTA!J708="","",PRECIOS_DE_VENTA!J708)</f>
        <v/>
      </c>
      <c r="B705" t="str">
        <f>IF(PRECIOS_DE_VENTA!K708="","",PRECIOS_DE_VENTA!K708)</f>
        <v/>
      </c>
      <c r="C705" t="str">
        <f>IF(PRECIOS_DE_VENTA!L708="","",PRECIOS_DE_VENTA!L708)</f>
        <v/>
      </c>
    </row>
    <row r="706" spans="1:3">
      <c r="A706" t="str">
        <f>IF(PRECIOS_DE_VENTA!J709="","",PRECIOS_DE_VENTA!J709)</f>
        <v/>
      </c>
      <c r="B706" t="str">
        <f>IF(PRECIOS_DE_VENTA!K709="","",PRECIOS_DE_VENTA!K709)</f>
        <v/>
      </c>
      <c r="C706" t="str">
        <f>IF(PRECIOS_DE_VENTA!L709="","",PRECIOS_DE_VENTA!L709)</f>
        <v/>
      </c>
    </row>
    <row r="707" spans="1:3">
      <c r="A707" t="str">
        <f>IF(PRECIOS_DE_VENTA!J710="","",PRECIOS_DE_VENTA!J710)</f>
        <v/>
      </c>
      <c r="B707" t="str">
        <f>IF(PRECIOS_DE_VENTA!K710="","",PRECIOS_DE_VENTA!K710)</f>
        <v/>
      </c>
      <c r="C707" t="str">
        <f>IF(PRECIOS_DE_VENTA!L710="","",PRECIOS_DE_VENTA!L710)</f>
        <v/>
      </c>
    </row>
    <row r="708" spans="1:3">
      <c r="A708" t="str">
        <f>IF(PRECIOS_DE_VENTA!J711="","",PRECIOS_DE_VENTA!J711)</f>
        <v/>
      </c>
      <c r="B708" t="str">
        <f>IF(PRECIOS_DE_VENTA!K711="","",PRECIOS_DE_VENTA!K711)</f>
        <v/>
      </c>
      <c r="C708" t="str">
        <f>IF(PRECIOS_DE_VENTA!L711="","",PRECIOS_DE_VENTA!L711)</f>
        <v/>
      </c>
    </row>
    <row r="709" spans="1:3">
      <c r="A709" t="str">
        <f>IF(PRECIOS_DE_VENTA!J712="","",PRECIOS_DE_VENTA!J712)</f>
        <v/>
      </c>
      <c r="B709" t="str">
        <f>IF(PRECIOS_DE_VENTA!K712="","",PRECIOS_DE_VENTA!K712)</f>
        <v/>
      </c>
      <c r="C709" t="str">
        <f>IF(PRECIOS_DE_VENTA!L712="","",PRECIOS_DE_VENTA!L712)</f>
        <v/>
      </c>
    </row>
    <row r="710" spans="1:3">
      <c r="A710" t="str">
        <f>IF(PRECIOS_DE_VENTA!J713="","",PRECIOS_DE_VENTA!J713)</f>
        <v/>
      </c>
      <c r="B710" t="str">
        <f>IF(PRECIOS_DE_VENTA!K713="","",PRECIOS_DE_VENTA!K713)</f>
        <v/>
      </c>
      <c r="C710" t="str">
        <f>IF(PRECIOS_DE_VENTA!L713="","",PRECIOS_DE_VENTA!L713)</f>
        <v/>
      </c>
    </row>
    <row r="711" spans="1:3">
      <c r="A711" t="str">
        <f>IF(PRECIOS_DE_VENTA!J714="","",PRECIOS_DE_VENTA!J714)</f>
        <v/>
      </c>
      <c r="B711" t="str">
        <f>IF(PRECIOS_DE_VENTA!K714="","",PRECIOS_DE_VENTA!K714)</f>
        <v/>
      </c>
      <c r="C711" t="str">
        <f>IF(PRECIOS_DE_VENTA!L714="","",PRECIOS_DE_VENTA!L714)</f>
        <v/>
      </c>
    </row>
    <row r="712" spans="1:3">
      <c r="A712" t="str">
        <f>IF(PRECIOS_DE_VENTA!J715="","",PRECIOS_DE_VENTA!J715)</f>
        <v/>
      </c>
      <c r="B712" t="str">
        <f>IF(PRECIOS_DE_VENTA!K715="","",PRECIOS_DE_VENTA!K715)</f>
        <v/>
      </c>
      <c r="C712" t="str">
        <f>IF(PRECIOS_DE_VENTA!L715="","",PRECIOS_DE_VENTA!L715)</f>
        <v/>
      </c>
    </row>
    <row r="713" spans="1:3">
      <c r="A713" t="str">
        <f>IF(PRECIOS_DE_VENTA!J716="","",PRECIOS_DE_VENTA!J716)</f>
        <v/>
      </c>
      <c r="B713" t="str">
        <f>IF(PRECIOS_DE_VENTA!K716="","",PRECIOS_DE_VENTA!K716)</f>
        <v/>
      </c>
      <c r="C713" t="str">
        <f>IF(PRECIOS_DE_VENTA!L716="","",PRECIOS_DE_VENTA!L716)</f>
        <v/>
      </c>
    </row>
    <row r="714" spans="1:3">
      <c r="A714" t="str">
        <f>IF(PRECIOS_DE_VENTA!J717="","",PRECIOS_DE_VENTA!J717)</f>
        <v/>
      </c>
      <c r="B714" t="str">
        <f>IF(PRECIOS_DE_VENTA!K717="","",PRECIOS_DE_VENTA!K717)</f>
        <v/>
      </c>
      <c r="C714" t="str">
        <f>IF(PRECIOS_DE_VENTA!L717="","",PRECIOS_DE_VENTA!L717)</f>
        <v/>
      </c>
    </row>
    <row r="715" spans="1:3">
      <c r="A715" t="str">
        <f>IF(PRECIOS_DE_VENTA!J718="","",PRECIOS_DE_VENTA!J718)</f>
        <v/>
      </c>
      <c r="B715" t="str">
        <f>IF(PRECIOS_DE_VENTA!K718="","",PRECIOS_DE_VENTA!K718)</f>
        <v/>
      </c>
      <c r="C715" t="str">
        <f>IF(PRECIOS_DE_VENTA!L718="","",PRECIOS_DE_VENTA!L718)</f>
        <v/>
      </c>
    </row>
    <row r="716" spans="1:3">
      <c r="A716" t="str">
        <f>IF(PRECIOS_DE_VENTA!J719="","",PRECIOS_DE_VENTA!J719)</f>
        <v/>
      </c>
      <c r="B716" t="str">
        <f>IF(PRECIOS_DE_VENTA!K719="","",PRECIOS_DE_VENTA!K719)</f>
        <v/>
      </c>
      <c r="C716" t="str">
        <f>IF(PRECIOS_DE_VENTA!L719="","",PRECIOS_DE_VENTA!L719)</f>
        <v/>
      </c>
    </row>
    <row r="717" spans="1:3">
      <c r="A717" t="str">
        <f>IF(PRECIOS_DE_VENTA!J720="","",PRECIOS_DE_VENTA!J720)</f>
        <v/>
      </c>
      <c r="B717" t="str">
        <f>IF(PRECIOS_DE_VENTA!K720="","",PRECIOS_DE_VENTA!K720)</f>
        <v/>
      </c>
      <c r="C717" t="str">
        <f>IF(PRECIOS_DE_VENTA!L720="","",PRECIOS_DE_VENTA!L720)</f>
        <v/>
      </c>
    </row>
    <row r="718" spans="1:3">
      <c r="A718" t="str">
        <f>IF(PRECIOS_DE_VENTA!J721="","",PRECIOS_DE_VENTA!J721)</f>
        <v/>
      </c>
      <c r="B718" t="str">
        <f>IF(PRECIOS_DE_VENTA!K721="","",PRECIOS_DE_VENTA!K721)</f>
        <v/>
      </c>
      <c r="C718" t="str">
        <f>IF(PRECIOS_DE_VENTA!L721="","",PRECIOS_DE_VENTA!L721)</f>
        <v/>
      </c>
    </row>
    <row r="719" spans="1:3">
      <c r="A719" t="str">
        <f>IF(PRECIOS_DE_VENTA!J722="","",PRECIOS_DE_VENTA!J722)</f>
        <v/>
      </c>
      <c r="B719" t="str">
        <f>IF(PRECIOS_DE_VENTA!K722="","",PRECIOS_DE_VENTA!K722)</f>
        <v/>
      </c>
      <c r="C719" t="str">
        <f>IF(PRECIOS_DE_VENTA!L722="","",PRECIOS_DE_VENTA!L722)</f>
        <v/>
      </c>
    </row>
    <row r="720" spans="1:3">
      <c r="A720" t="str">
        <f>IF(PRECIOS_DE_VENTA!J723="","",PRECIOS_DE_VENTA!J723)</f>
        <v/>
      </c>
      <c r="B720" t="str">
        <f>IF(PRECIOS_DE_VENTA!K723="","",PRECIOS_DE_VENTA!K723)</f>
        <v/>
      </c>
      <c r="C720" t="str">
        <f>IF(PRECIOS_DE_VENTA!L723="","",PRECIOS_DE_VENTA!L723)</f>
        <v/>
      </c>
    </row>
    <row r="721" spans="1:3">
      <c r="A721" t="str">
        <f>IF(PRECIOS_DE_VENTA!J724="","",PRECIOS_DE_VENTA!J724)</f>
        <v/>
      </c>
      <c r="B721" t="str">
        <f>IF(PRECIOS_DE_VENTA!K724="","",PRECIOS_DE_VENTA!K724)</f>
        <v/>
      </c>
      <c r="C721" t="str">
        <f>IF(PRECIOS_DE_VENTA!L724="","",PRECIOS_DE_VENTA!L724)</f>
        <v/>
      </c>
    </row>
    <row r="722" spans="1:3">
      <c r="A722" t="str">
        <f>IF(PRECIOS_DE_VENTA!J725="","",PRECIOS_DE_VENTA!J725)</f>
        <v/>
      </c>
      <c r="B722" t="str">
        <f>IF(PRECIOS_DE_VENTA!K725="","",PRECIOS_DE_VENTA!K725)</f>
        <v/>
      </c>
      <c r="C722" t="str">
        <f>IF(PRECIOS_DE_VENTA!L725="","",PRECIOS_DE_VENTA!L725)</f>
        <v/>
      </c>
    </row>
    <row r="723" spans="1:3">
      <c r="A723" t="str">
        <f>IF(PRECIOS_DE_VENTA!J726="","",PRECIOS_DE_VENTA!J726)</f>
        <v/>
      </c>
      <c r="B723" t="str">
        <f>IF(PRECIOS_DE_VENTA!K726="","",PRECIOS_DE_VENTA!K726)</f>
        <v/>
      </c>
      <c r="C723" t="str">
        <f>IF(PRECIOS_DE_VENTA!L726="","",PRECIOS_DE_VENTA!L726)</f>
        <v/>
      </c>
    </row>
    <row r="724" spans="1:3">
      <c r="A724" t="str">
        <f>IF(PRECIOS_DE_VENTA!J727="","",PRECIOS_DE_VENTA!J727)</f>
        <v/>
      </c>
      <c r="B724" t="str">
        <f>IF(PRECIOS_DE_VENTA!K727="","",PRECIOS_DE_VENTA!K727)</f>
        <v/>
      </c>
      <c r="C724" t="str">
        <f>IF(PRECIOS_DE_VENTA!L727="","",PRECIOS_DE_VENTA!L727)</f>
        <v/>
      </c>
    </row>
    <row r="725" spans="1:3">
      <c r="A725" t="str">
        <f>IF(PRECIOS_DE_VENTA!J728="","",PRECIOS_DE_VENTA!J728)</f>
        <v/>
      </c>
      <c r="B725" t="str">
        <f>IF(PRECIOS_DE_VENTA!K728="","",PRECIOS_DE_VENTA!K728)</f>
        <v/>
      </c>
      <c r="C725" t="str">
        <f>IF(PRECIOS_DE_VENTA!L728="","",PRECIOS_DE_VENTA!L728)</f>
        <v/>
      </c>
    </row>
    <row r="726" spans="1:3">
      <c r="A726" t="str">
        <f>IF(PRECIOS_DE_VENTA!J729="","",PRECIOS_DE_VENTA!J729)</f>
        <v/>
      </c>
      <c r="B726" t="str">
        <f>IF(PRECIOS_DE_VENTA!K729="","",PRECIOS_DE_VENTA!K729)</f>
        <v/>
      </c>
      <c r="C726" t="str">
        <f>IF(PRECIOS_DE_VENTA!L729="","",PRECIOS_DE_VENTA!L729)</f>
        <v/>
      </c>
    </row>
    <row r="727" spans="1:3">
      <c r="A727" t="str">
        <f>IF(PRECIOS_DE_VENTA!J730="","",PRECIOS_DE_VENTA!J730)</f>
        <v/>
      </c>
      <c r="B727" t="str">
        <f>IF(PRECIOS_DE_VENTA!K730="","",PRECIOS_DE_VENTA!K730)</f>
        <v/>
      </c>
      <c r="C727" t="str">
        <f>IF(PRECIOS_DE_VENTA!L730="","",PRECIOS_DE_VENTA!L730)</f>
        <v/>
      </c>
    </row>
    <row r="728" spans="1:3">
      <c r="A728" t="str">
        <f>IF(PRECIOS_DE_VENTA!J731="","",PRECIOS_DE_VENTA!J731)</f>
        <v/>
      </c>
      <c r="B728" t="str">
        <f>IF(PRECIOS_DE_VENTA!K731="","",PRECIOS_DE_VENTA!K731)</f>
        <v/>
      </c>
      <c r="C728" t="str">
        <f>IF(PRECIOS_DE_VENTA!L731="","",PRECIOS_DE_VENTA!L731)</f>
        <v/>
      </c>
    </row>
    <row r="729" spans="1:3">
      <c r="A729" t="str">
        <f>IF(PRECIOS_DE_VENTA!J732="","",PRECIOS_DE_VENTA!J732)</f>
        <v/>
      </c>
      <c r="B729" t="str">
        <f>IF(PRECIOS_DE_VENTA!K732="","",PRECIOS_DE_VENTA!K732)</f>
        <v/>
      </c>
      <c r="C729" t="str">
        <f>IF(PRECIOS_DE_VENTA!L732="","",PRECIOS_DE_VENTA!L732)</f>
        <v/>
      </c>
    </row>
    <row r="730" spans="1:3">
      <c r="A730" t="str">
        <f>IF(PRECIOS_DE_VENTA!J733="","",PRECIOS_DE_VENTA!J733)</f>
        <v/>
      </c>
      <c r="B730" t="str">
        <f>IF(PRECIOS_DE_VENTA!K733="","",PRECIOS_DE_VENTA!K733)</f>
        <v/>
      </c>
      <c r="C730" t="str">
        <f>IF(PRECIOS_DE_VENTA!L733="","",PRECIOS_DE_VENTA!L733)</f>
        <v/>
      </c>
    </row>
    <row r="731" spans="1:3">
      <c r="A731" t="str">
        <f>IF(PRECIOS_DE_VENTA!J734="","",PRECIOS_DE_VENTA!J734)</f>
        <v/>
      </c>
      <c r="B731" t="str">
        <f>IF(PRECIOS_DE_VENTA!K734="","",PRECIOS_DE_VENTA!K734)</f>
        <v/>
      </c>
      <c r="C731" t="str">
        <f>IF(PRECIOS_DE_VENTA!L734="","",PRECIOS_DE_VENTA!L734)</f>
        <v/>
      </c>
    </row>
    <row r="732" spans="1:3">
      <c r="A732" t="str">
        <f>IF(PRECIOS_DE_VENTA!J735="","",PRECIOS_DE_VENTA!J735)</f>
        <v/>
      </c>
      <c r="B732" t="str">
        <f>IF(PRECIOS_DE_VENTA!K735="","",PRECIOS_DE_VENTA!K735)</f>
        <v/>
      </c>
      <c r="C732" t="str">
        <f>IF(PRECIOS_DE_VENTA!L735="","",PRECIOS_DE_VENTA!L735)</f>
        <v/>
      </c>
    </row>
    <row r="733" spans="1:3">
      <c r="A733" t="str">
        <f>IF(PRECIOS_DE_VENTA!J736="","",PRECIOS_DE_VENTA!J736)</f>
        <v/>
      </c>
      <c r="B733" t="str">
        <f>IF(PRECIOS_DE_VENTA!K736="","",PRECIOS_DE_VENTA!K736)</f>
        <v/>
      </c>
      <c r="C733" t="str">
        <f>IF(PRECIOS_DE_VENTA!L736="","",PRECIOS_DE_VENTA!L736)</f>
        <v/>
      </c>
    </row>
    <row r="734" spans="1:3">
      <c r="A734" t="str">
        <f>IF(PRECIOS_DE_VENTA!J737="","",PRECIOS_DE_VENTA!J737)</f>
        <v/>
      </c>
      <c r="B734" t="str">
        <f>IF(PRECIOS_DE_VENTA!K737="","",PRECIOS_DE_VENTA!K737)</f>
        <v/>
      </c>
      <c r="C734" t="str">
        <f>IF(PRECIOS_DE_VENTA!L737="","",PRECIOS_DE_VENTA!L737)</f>
        <v/>
      </c>
    </row>
    <row r="735" spans="1:3">
      <c r="A735" t="str">
        <f>IF(PRECIOS_DE_VENTA!J738="","",PRECIOS_DE_VENTA!J738)</f>
        <v/>
      </c>
      <c r="B735" t="str">
        <f>IF(PRECIOS_DE_VENTA!K738="","",PRECIOS_DE_VENTA!K738)</f>
        <v/>
      </c>
      <c r="C735" t="str">
        <f>IF(PRECIOS_DE_VENTA!L738="","",PRECIOS_DE_VENTA!L738)</f>
        <v/>
      </c>
    </row>
    <row r="736" spans="1:3">
      <c r="A736" t="str">
        <f>IF(PRECIOS_DE_VENTA!J739="","",PRECIOS_DE_VENTA!J739)</f>
        <v/>
      </c>
      <c r="B736" t="str">
        <f>IF(PRECIOS_DE_VENTA!K739="","",PRECIOS_DE_VENTA!K739)</f>
        <v/>
      </c>
      <c r="C736" t="str">
        <f>IF(PRECIOS_DE_VENTA!L739="","",PRECIOS_DE_VENTA!L739)</f>
        <v/>
      </c>
    </row>
    <row r="737" spans="1:3">
      <c r="A737" t="str">
        <f>IF(PRECIOS_DE_VENTA!J740="","",PRECIOS_DE_VENTA!J740)</f>
        <v/>
      </c>
      <c r="B737" t="str">
        <f>IF(PRECIOS_DE_VENTA!K740="","",PRECIOS_DE_VENTA!K740)</f>
        <v/>
      </c>
      <c r="C737" t="str">
        <f>IF(PRECIOS_DE_VENTA!L740="","",PRECIOS_DE_VENTA!L740)</f>
        <v/>
      </c>
    </row>
    <row r="738" spans="1:3">
      <c r="A738" t="str">
        <f>IF(PRECIOS_DE_VENTA!J741="","",PRECIOS_DE_VENTA!J741)</f>
        <v/>
      </c>
      <c r="B738" t="str">
        <f>IF(PRECIOS_DE_VENTA!K741="","",PRECIOS_DE_VENTA!K741)</f>
        <v/>
      </c>
      <c r="C738" t="str">
        <f>IF(PRECIOS_DE_VENTA!L741="","",PRECIOS_DE_VENTA!L741)</f>
        <v/>
      </c>
    </row>
    <row r="739" spans="1:3">
      <c r="A739" t="str">
        <f>IF(PRECIOS_DE_VENTA!J742="","",PRECIOS_DE_VENTA!J742)</f>
        <v/>
      </c>
      <c r="B739" t="str">
        <f>IF(PRECIOS_DE_VENTA!K742="","",PRECIOS_DE_VENTA!K742)</f>
        <v/>
      </c>
      <c r="C739" t="str">
        <f>IF(PRECIOS_DE_VENTA!L742="","",PRECIOS_DE_VENTA!L742)</f>
        <v/>
      </c>
    </row>
    <row r="740" spans="1:3">
      <c r="A740" t="str">
        <f>IF(PRECIOS_DE_VENTA!J743="","",PRECIOS_DE_VENTA!J743)</f>
        <v/>
      </c>
      <c r="B740" t="str">
        <f>IF(PRECIOS_DE_VENTA!K743="","",PRECIOS_DE_VENTA!K743)</f>
        <v/>
      </c>
      <c r="C740" t="str">
        <f>IF(PRECIOS_DE_VENTA!L743="","",PRECIOS_DE_VENTA!L743)</f>
        <v/>
      </c>
    </row>
    <row r="741" spans="1:3">
      <c r="A741" t="str">
        <f>IF(PRECIOS_DE_VENTA!J744="","",PRECIOS_DE_VENTA!J744)</f>
        <v/>
      </c>
      <c r="B741" t="str">
        <f>IF(PRECIOS_DE_VENTA!K744="","",PRECIOS_DE_VENTA!K744)</f>
        <v/>
      </c>
      <c r="C741" t="str">
        <f>IF(PRECIOS_DE_VENTA!L744="","",PRECIOS_DE_VENTA!L744)</f>
        <v/>
      </c>
    </row>
    <row r="742" spans="1:3">
      <c r="A742" t="str">
        <f>IF(PRECIOS_DE_VENTA!J745="","",PRECIOS_DE_VENTA!J745)</f>
        <v/>
      </c>
      <c r="B742" t="str">
        <f>IF(PRECIOS_DE_VENTA!K745="","",PRECIOS_DE_VENTA!K745)</f>
        <v/>
      </c>
      <c r="C742" t="str">
        <f>IF(PRECIOS_DE_VENTA!L745="","",PRECIOS_DE_VENTA!L745)</f>
        <v/>
      </c>
    </row>
    <row r="743" spans="1:3">
      <c r="A743" t="str">
        <f>IF(PRECIOS_DE_VENTA!J746="","",PRECIOS_DE_VENTA!J746)</f>
        <v/>
      </c>
      <c r="B743" t="str">
        <f>IF(PRECIOS_DE_VENTA!K746="","",PRECIOS_DE_VENTA!K746)</f>
        <v/>
      </c>
      <c r="C743" t="str">
        <f>IF(PRECIOS_DE_VENTA!L746="","",PRECIOS_DE_VENTA!L746)</f>
        <v/>
      </c>
    </row>
    <row r="744" spans="1:3">
      <c r="A744" t="str">
        <f>IF(PRECIOS_DE_VENTA!J747="","",PRECIOS_DE_VENTA!J747)</f>
        <v/>
      </c>
      <c r="B744" t="str">
        <f>IF(PRECIOS_DE_VENTA!K747="","",PRECIOS_DE_VENTA!K747)</f>
        <v/>
      </c>
      <c r="C744" t="str">
        <f>IF(PRECIOS_DE_VENTA!L747="","",PRECIOS_DE_VENTA!L747)</f>
        <v/>
      </c>
    </row>
    <row r="745" spans="1:3">
      <c r="A745" t="str">
        <f>IF(PRECIOS_DE_VENTA!J748="","",PRECIOS_DE_VENTA!J748)</f>
        <v/>
      </c>
      <c r="B745" t="str">
        <f>IF(PRECIOS_DE_VENTA!K748="","",PRECIOS_DE_VENTA!K748)</f>
        <v/>
      </c>
      <c r="C745" t="str">
        <f>IF(PRECIOS_DE_VENTA!L748="","",PRECIOS_DE_VENTA!L748)</f>
        <v/>
      </c>
    </row>
    <row r="746" spans="1:3">
      <c r="A746" t="str">
        <f>IF(PRECIOS_DE_VENTA!J749="","",PRECIOS_DE_VENTA!J749)</f>
        <v/>
      </c>
      <c r="B746" t="str">
        <f>IF(PRECIOS_DE_VENTA!K749="","",PRECIOS_DE_VENTA!K749)</f>
        <v/>
      </c>
      <c r="C746" t="str">
        <f>IF(PRECIOS_DE_VENTA!L749="","",PRECIOS_DE_VENTA!L749)</f>
        <v/>
      </c>
    </row>
    <row r="747" spans="1:3">
      <c r="A747" t="str">
        <f>IF(PRECIOS_DE_VENTA!J750="","",PRECIOS_DE_VENTA!J750)</f>
        <v/>
      </c>
      <c r="B747" t="str">
        <f>IF(PRECIOS_DE_VENTA!K750="","",PRECIOS_DE_VENTA!K750)</f>
        <v/>
      </c>
      <c r="C747" t="str">
        <f>IF(PRECIOS_DE_VENTA!L750="","",PRECIOS_DE_VENTA!L750)</f>
        <v/>
      </c>
    </row>
    <row r="748" spans="1:3">
      <c r="A748" t="str">
        <f>IF(PRECIOS_DE_VENTA!J751="","",PRECIOS_DE_VENTA!J751)</f>
        <v/>
      </c>
      <c r="B748" t="str">
        <f>IF(PRECIOS_DE_VENTA!K751="","",PRECIOS_DE_VENTA!K751)</f>
        <v/>
      </c>
      <c r="C748" t="str">
        <f>IF(PRECIOS_DE_VENTA!L751="","",PRECIOS_DE_VENTA!L751)</f>
        <v/>
      </c>
    </row>
    <row r="749" spans="1:3">
      <c r="A749" t="str">
        <f>IF(PRECIOS_DE_VENTA!J752="","",PRECIOS_DE_VENTA!J752)</f>
        <v/>
      </c>
      <c r="B749" t="str">
        <f>IF(PRECIOS_DE_VENTA!K752="","",PRECIOS_DE_VENTA!K752)</f>
        <v/>
      </c>
      <c r="C749" t="str">
        <f>IF(PRECIOS_DE_VENTA!L752="","",PRECIOS_DE_VENTA!L752)</f>
        <v/>
      </c>
    </row>
    <row r="750" spans="1:3">
      <c r="A750" t="str">
        <f>IF(PRECIOS_DE_VENTA!J753="","",PRECIOS_DE_VENTA!J753)</f>
        <v/>
      </c>
      <c r="B750" t="str">
        <f>IF(PRECIOS_DE_VENTA!K753="","",PRECIOS_DE_VENTA!K753)</f>
        <v/>
      </c>
      <c r="C750" t="str">
        <f>IF(PRECIOS_DE_VENTA!L753="","",PRECIOS_DE_VENTA!L753)</f>
        <v/>
      </c>
    </row>
    <row r="751" spans="1:3">
      <c r="A751" t="str">
        <f>IF(PRECIOS_DE_VENTA!J754="","",PRECIOS_DE_VENTA!J754)</f>
        <v/>
      </c>
      <c r="B751" t="str">
        <f>IF(PRECIOS_DE_VENTA!K754="","",PRECIOS_DE_VENTA!K754)</f>
        <v/>
      </c>
      <c r="C751" t="str">
        <f>IF(PRECIOS_DE_VENTA!L754="","",PRECIOS_DE_VENTA!L754)</f>
        <v/>
      </c>
    </row>
    <row r="752" spans="1:3">
      <c r="A752" t="str">
        <f>IF(PRECIOS_DE_VENTA!J755="","",PRECIOS_DE_VENTA!J755)</f>
        <v/>
      </c>
      <c r="B752" t="str">
        <f>IF(PRECIOS_DE_VENTA!K755="","",PRECIOS_DE_VENTA!K755)</f>
        <v/>
      </c>
      <c r="C752" t="str">
        <f>IF(PRECIOS_DE_VENTA!L755="","",PRECIOS_DE_VENTA!L755)</f>
        <v/>
      </c>
    </row>
    <row r="753" spans="1:3">
      <c r="A753" t="str">
        <f>IF(PRECIOS_DE_VENTA!J756="","",PRECIOS_DE_VENTA!J756)</f>
        <v/>
      </c>
      <c r="B753" t="str">
        <f>IF(PRECIOS_DE_VENTA!K756="","",PRECIOS_DE_VENTA!K756)</f>
        <v/>
      </c>
      <c r="C753" t="str">
        <f>IF(PRECIOS_DE_VENTA!L756="","",PRECIOS_DE_VENTA!L756)</f>
        <v/>
      </c>
    </row>
    <row r="754" spans="1:3">
      <c r="A754" t="str">
        <f>IF(PRECIOS_DE_VENTA!J757="","",PRECIOS_DE_VENTA!J757)</f>
        <v/>
      </c>
      <c r="B754" t="str">
        <f>IF(PRECIOS_DE_VENTA!K757="","",PRECIOS_DE_VENTA!K757)</f>
        <v/>
      </c>
      <c r="C754" t="str">
        <f>IF(PRECIOS_DE_VENTA!L757="","",PRECIOS_DE_VENTA!L757)</f>
        <v/>
      </c>
    </row>
    <row r="755" spans="1:3">
      <c r="A755" t="str">
        <f>IF(PRECIOS_DE_VENTA!J758="","",PRECIOS_DE_VENTA!J758)</f>
        <v/>
      </c>
      <c r="B755" t="str">
        <f>IF(PRECIOS_DE_VENTA!K758="","",PRECIOS_DE_VENTA!K758)</f>
        <v/>
      </c>
      <c r="C755" t="str">
        <f>IF(PRECIOS_DE_VENTA!L758="","",PRECIOS_DE_VENTA!L758)</f>
        <v/>
      </c>
    </row>
    <row r="756" spans="1:3">
      <c r="A756" t="str">
        <f>IF(PRECIOS_DE_VENTA!J759="","",PRECIOS_DE_VENTA!J759)</f>
        <v/>
      </c>
      <c r="B756" t="str">
        <f>IF(PRECIOS_DE_VENTA!K759="","",PRECIOS_DE_VENTA!K759)</f>
        <v/>
      </c>
      <c r="C756" t="str">
        <f>IF(PRECIOS_DE_VENTA!L759="","",PRECIOS_DE_VENTA!L759)</f>
        <v/>
      </c>
    </row>
    <row r="757" spans="1:3">
      <c r="A757" t="str">
        <f>IF(PRECIOS_DE_VENTA!J760="","",PRECIOS_DE_VENTA!J760)</f>
        <v/>
      </c>
      <c r="B757" t="str">
        <f>IF(PRECIOS_DE_VENTA!K760="","",PRECIOS_DE_VENTA!K760)</f>
        <v/>
      </c>
      <c r="C757" t="str">
        <f>IF(PRECIOS_DE_VENTA!L760="","",PRECIOS_DE_VENTA!L760)</f>
        <v/>
      </c>
    </row>
    <row r="758" spans="1:3">
      <c r="A758" t="str">
        <f>IF(PRECIOS_DE_VENTA!J761="","",PRECIOS_DE_VENTA!J761)</f>
        <v/>
      </c>
      <c r="B758" t="str">
        <f>IF(PRECIOS_DE_VENTA!K761="","",PRECIOS_DE_VENTA!K761)</f>
        <v/>
      </c>
      <c r="C758" t="str">
        <f>IF(PRECIOS_DE_VENTA!L761="","",PRECIOS_DE_VENTA!L761)</f>
        <v/>
      </c>
    </row>
    <row r="759" spans="1:3">
      <c r="A759" t="str">
        <f>IF(PRECIOS_DE_VENTA!J762="","",PRECIOS_DE_VENTA!J762)</f>
        <v/>
      </c>
      <c r="B759" t="str">
        <f>IF(PRECIOS_DE_VENTA!K762="","",PRECIOS_DE_VENTA!K762)</f>
        <v/>
      </c>
      <c r="C759" t="str">
        <f>IF(PRECIOS_DE_VENTA!L762="","",PRECIOS_DE_VENTA!L762)</f>
        <v/>
      </c>
    </row>
    <row r="760" spans="1:3">
      <c r="A760" t="str">
        <f>IF(PRECIOS_DE_VENTA!J763="","",PRECIOS_DE_VENTA!J763)</f>
        <v/>
      </c>
      <c r="B760" t="str">
        <f>IF(PRECIOS_DE_VENTA!K763="","",PRECIOS_DE_VENTA!K763)</f>
        <v/>
      </c>
      <c r="C760" t="str">
        <f>IF(PRECIOS_DE_VENTA!L763="","",PRECIOS_DE_VENTA!L763)</f>
        <v/>
      </c>
    </row>
    <row r="761" spans="1:3">
      <c r="A761" t="str">
        <f>IF(PRECIOS_DE_VENTA!J764="","",PRECIOS_DE_VENTA!J764)</f>
        <v/>
      </c>
      <c r="B761" t="str">
        <f>IF(PRECIOS_DE_VENTA!K764="","",PRECIOS_DE_VENTA!K764)</f>
        <v/>
      </c>
      <c r="C761" t="str">
        <f>IF(PRECIOS_DE_VENTA!L764="","",PRECIOS_DE_VENTA!L764)</f>
        <v/>
      </c>
    </row>
    <row r="762" spans="1:3">
      <c r="A762" t="str">
        <f>IF(PRECIOS_DE_VENTA!J765="","",PRECIOS_DE_VENTA!J765)</f>
        <v/>
      </c>
      <c r="B762" t="str">
        <f>IF(PRECIOS_DE_VENTA!K765="","",PRECIOS_DE_VENTA!K765)</f>
        <v/>
      </c>
      <c r="C762" t="str">
        <f>IF(PRECIOS_DE_VENTA!L765="","",PRECIOS_DE_VENTA!L765)</f>
        <v/>
      </c>
    </row>
    <row r="763" spans="1:3">
      <c r="A763" t="str">
        <f>IF(PRECIOS_DE_VENTA!J766="","",PRECIOS_DE_VENTA!J766)</f>
        <v/>
      </c>
      <c r="B763" t="str">
        <f>IF(PRECIOS_DE_VENTA!K766="","",PRECIOS_DE_VENTA!K766)</f>
        <v/>
      </c>
      <c r="C763" t="str">
        <f>IF(PRECIOS_DE_VENTA!L766="","",PRECIOS_DE_VENTA!L766)</f>
        <v/>
      </c>
    </row>
    <row r="764" spans="1:3">
      <c r="A764" t="str">
        <f>IF(PRECIOS_DE_VENTA!J767="","",PRECIOS_DE_VENTA!J767)</f>
        <v/>
      </c>
      <c r="B764" t="str">
        <f>IF(PRECIOS_DE_VENTA!K767="","",PRECIOS_DE_VENTA!K767)</f>
        <v/>
      </c>
      <c r="C764" t="str">
        <f>IF(PRECIOS_DE_VENTA!L767="","",PRECIOS_DE_VENTA!L767)</f>
        <v/>
      </c>
    </row>
    <row r="765" spans="1:3">
      <c r="A765" t="str">
        <f>IF(PRECIOS_DE_VENTA!J768="","",PRECIOS_DE_VENTA!J768)</f>
        <v/>
      </c>
      <c r="B765" t="str">
        <f>IF(PRECIOS_DE_VENTA!K768="","",PRECIOS_DE_VENTA!K768)</f>
        <v/>
      </c>
      <c r="C765" t="str">
        <f>IF(PRECIOS_DE_VENTA!L768="","",PRECIOS_DE_VENTA!L768)</f>
        <v/>
      </c>
    </row>
    <row r="766" spans="1:3">
      <c r="A766" t="str">
        <f>IF(PRECIOS_DE_VENTA!J769="","",PRECIOS_DE_VENTA!J769)</f>
        <v/>
      </c>
      <c r="B766" t="str">
        <f>IF(PRECIOS_DE_VENTA!K769="","",PRECIOS_DE_VENTA!K769)</f>
        <v/>
      </c>
      <c r="C766" t="str">
        <f>IF(PRECIOS_DE_VENTA!L769="","",PRECIOS_DE_VENTA!L769)</f>
        <v/>
      </c>
    </row>
    <row r="767" spans="1:3">
      <c r="A767" t="str">
        <f>IF(PRECIOS_DE_VENTA!J770="","",PRECIOS_DE_VENTA!J770)</f>
        <v/>
      </c>
      <c r="B767" t="str">
        <f>IF(PRECIOS_DE_VENTA!K770="","",PRECIOS_DE_VENTA!K770)</f>
        <v/>
      </c>
      <c r="C767" t="str">
        <f>IF(PRECIOS_DE_VENTA!L770="","",PRECIOS_DE_VENTA!L770)</f>
        <v/>
      </c>
    </row>
    <row r="768" spans="1:3">
      <c r="A768" t="str">
        <f>IF(PRECIOS_DE_VENTA!J771="","",PRECIOS_DE_VENTA!J771)</f>
        <v/>
      </c>
      <c r="B768" t="str">
        <f>IF(PRECIOS_DE_VENTA!K771="","",PRECIOS_DE_VENTA!K771)</f>
        <v/>
      </c>
      <c r="C768" t="str">
        <f>IF(PRECIOS_DE_VENTA!L771="","",PRECIOS_DE_VENTA!L771)</f>
        <v/>
      </c>
    </row>
    <row r="769" spans="1:3">
      <c r="A769" t="str">
        <f>IF(PRECIOS_DE_VENTA!J772="","",PRECIOS_DE_VENTA!J772)</f>
        <v/>
      </c>
      <c r="B769" t="str">
        <f>IF(PRECIOS_DE_VENTA!K772="","",PRECIOS_DE_VENTA!K772)</f>
        <v/>
      </c>
      <c r="C769" t="str">
        <f>IF(PRECIOS_DE_VENTA!L772="","",PRECIOS_DE_VENTA!L772)</f>
        <v/>
      </c>
    </row>
    <row r="770" spans="1:3">
      <c r="A770" t="str">
        <f>IF(PRECIOS_DE_VENTA!J773="","",PRECIOS_DE_VENTA!J773)</f>
        <v/>
      </c>
      <c r="B770" t="str">
        <f>IF(PRECIOS_DE_VENTA!K773="","",PRECIOS_DE_VENTA!K773)</f>
        <v/>
      </c>
      <c r="C770" t="str">
        <f>IF(PRECIOS_DE_VENTA!L773="","",PRECIOS_DE_VENTA!L773)</f>
        <v/>
      </c>
    </row>
    <row r="771" spans="1:3">
      <c r="A771" t="str">
        <f>IF(PRECIOS_DE_VENTA!J774="","",PRECIOS_DE_VENTA!J774)</f>
        <v/>
      </c>
      <c r="B771" t="str">
        <f>IF(PRECIOS_DE_VENTA!K774="","",PRECIOS_DE_VENTA!K774)</f>
        <v/>
      </c>
      <c r="C771" t="str">
        <f>IF(PRECIOS_DE_VENTA!L774="","",PRECIOS_DE_VENTA!L774)</f>
        <v/>
      </c>
    </row>
    <row r="772" spans="1:3">
      <c r="A772" t="str">
        <f>IF(PRECIOS_DE_VENTA!J775="","",PRECIOS_DE_VENTA!J775)</f>
        <v/>
      </c>
      <c r="B772" t="str">
        <f>IF(PRECIOS_DE_VENTA!K775="","",PRECIOS_DE_VENTA!K775)</f>
        <v/>
      </c>
      <c r="C772" t="str">
        <f>IF(PRECIOS_DE_VENTA!L775="","",PRECIOS_DE_VENTA!L775)</f>
        <v/>
      </c>
    </row>
    <row r="773" spans="1:3">
      <c r="A773" t="str">
        <f>IF(PRECIOS_DE_VENTA!J776="","",PRECIOS_DE_VENTA!J776)</f>
        <v/>
      </c>
      <c r="B773" t="str">
        <f>IF(PRECIOS_DE_VENTA!K776="","",PRECIOS_DE_VENTA!K776)</f>
        <v/>
      </c>
      <c r="C773" t="str">
        <f>IF(PRECIOS_DE_VENTA!L776="","",PRECIOS_DE_VENTA!L776)</f>
        <v/>
      </c>
    </row>
    <row r="774" spans="1:3">
      <c r="A774" t="str">
        <f>IF(PRECIOS_DE_VENTA!J777="","",PRECIOS_DE_VENTA!J777)</f>
        <v/>
      </c>
      <c r="B774" t="str">
        <f>IF(PRECIOS_DE_VENTA!K777="","",PRECIOS_DE_VENTA!K777)</f>
        <v/>
      </c>
      <c r="C774" t="str">
        <f>IF(PRECIOS_DE_VENTA!L777="","",PRECIOS_DE_VENTA!L777)</f>
        <v/>
      </c>
    </row>
    <row r="775" spans="1:3">
      <c r="A775" t="str">
        <f>IF(PRECIOS_DE_VENTA!J778="","",PRECIOS_DE_VENTA!J778)</f>
        <v/>
      </c>
      <c r="B775" t="str">
        <f>IF(PRECIOS_DE_VENTA!K778="","",PRECIOS_DE_VENTA!K778)</f>
        <v/>
      </c>
      <c r="C775" t="str">
        <f>IF(PRECIOS_DE_VENTA!L778="","",PRECIOS_DE_VENTA!L778)</f>
        <v/>
      </c>
    </row>
    <row r="776" spans="1:3">
      <c r="A776" t="str">
        <f>IF(PRECIOS_DE_VENTA!J779="","",PRECIOS_DE_VENTA!J779)</f>
        <v/>
      </c>
      <c r="B776" t="str">
        <f>IF(PRECIOS_DE_VENTA!K779="","",PRECIOS_DE_VENTA!K779)</f>
        <v/>
      </c>
      <c r="C776" t="str">
        <f>IF(PRECIOS_DE_VENTA!L779="","",PRECIOS_DE_VENTA!L779)</f>
        <v/>
      </c>
    </row>
    <row r="777" spans="1:3">
      <c r="A777" t="str">
        <f>IF(PRECIOS_DE_VENTA!J780="","",PRECIOS_DE_VENTA!J780)</f>
        <v/>
      </c>
      <c r="B777" t="str">
        <f>IF(PRECIOS_DE_VENTA!K780="","",PRECIOS_DE_VENTA!K780)</f>
        <v/>
      </c>
      <c r="C777" t="str">
        <f>IF(PRECIOS_DE_VENTA!L780="","",PRECIOS_DE_VENTA!L780)</f>
        <v/>
      </c>
    </row>
    <row r="778" spans="1:3">
      <c r="A778" t="str">
        <f>IF(PRECIOS_DE_VENTA!J781="","",PRECIOS_DE_VENTA!J781)</f>
        <v/>
      </c>
      <c r="B778" t="str">
        <f>IF(PRECIOS_DE_VENTA!K781="","",PRECIOS_DE_VENTA!K781)</f>
        <v/>
      </c>
      <c r="C778" t="str">
        <f>IF(PRECIOS_DE_VENTA!L781="","",PRECIOS_DE_VENTA!L781)</f>
        <v/>
      </c>
    </row>
    <row r="779" spans="1:3">
      <c r="A779" t="str">
        <f>IF(PRECIOS_DE_VENTA!J782="","",PRECIOS_DE_VENTA!J782)</f>
        <v/>
      </c>
      <c r="B779" t="str">
        <f>IF(PRECIOS_DE_VENTA!K782="","",PRECIOS_DE_VENTA!K782)</f>
        <v/>
      </c>
      <c r="C779" t="str">
        <f>IF(PRECIOS_DE_VENTA!L782="","",PRECIOS_DE_VENTA!L782)</f>
        <v/>
      </c>
    </row>
    <row r="780" spans="1:3">
      <c r="A780" t="str">
        <f>IF(PRECIOS_DE_VENTA!J783="","",PRECIOS_DE_VENTA!J783)</f>
        <v/>
      </c>
      <c r="B780" t="str">
        <f>IF(PRECIOS_DE_VENTA!K783="","",PRECIOS_DE_VENTA!K783)</f>
        <v/>
      </c>
      <c r="C780" t="str">
        <f>IF(PRECIOS_DE_VENTA!L783="","",PRECIOS_DE_VENTA!L783)</f>
        <v/>
      </c>
    </row>
    <row r="781" spans="1:3">
      <c r="A781" t="str">
        <f>IF(PRECIOS_DE_VENTA!J784="","",PRECIOS_DE_VENTA!J784)</f>
        <v/>
      </c>
      <c r="B781" t="str">
        <f>IF(PRECIOS_DE_VENTA!K784="","",PRECIOS_DE_VENTA!K784)</f>
        <v/>
      </c>
      <c r="C781" t="str">
        <f>IF(PRECIOS_DE_VENTA!L784="","",PRECIOS_DE_VENTA!L784)</f>
        <v/>
      </c>
    </row>
    <row r="782" spans="1:3">
      <c r="A782" t="str">
        <f>IF(PRECIOS_DE_VENTA!J785="","",PRECIOS_DE_VENTA!J785)</f>
        <v/>
      </c>
      <c r="B782" t="str">
        <f>IF(PRECIOS_DE_VENTA!K785="","",PRECIOS_DE_VENTA!K785)</f>
        <v/>
      </c>
      <c r="C782" t="str">
        <f>IF(PRECIOS_DE_VENTA!L785="","",PRECIOS_DE_VENTA!L785)</f>
        <v/>
      </c>
    </row>
    <row r="783" spans="1:3">
      <c r="A783" t="str">
        <f>IF(PRECIOS_DE_VENTA!J786="","",PRECIOS_DE_VENTA!J786)</f>
        <v/>
      </c>
      <c r="B783" t="str">
        <f>IF(PRECIOS_DE_VENTA!K786="","",PRECIOS_DE_VENTA!K786)</f>
        <v/>
      </c>
      <c r="C783" t="str">
        <f>IF(PRECIOS_DE_VENTA!L786="","",PRECIOS_DE_VENTA!L786)</f>
        <v/>
      </c>
    </row>
    <row r="784" spans="1:3">
      <c r="A784" t="str">
        <f>IF(PRECIOS_DE_VENTA!J787="","",PRECIOS_DE_VENTA!J787)</f>
        <v/>
      </c>
      <c r="B784" t="str">
        <f>IF(PRECIOS_DE_VENTA!K787="","",PRECIOS_DE_VENTA!K787)</f>
        <v/>
      </c>
      <c r="C784" t="str">
        <f>IF(PRECIOS_DE_VENTA!L787="","",PRECIOS_DE_VENTA!L787)</f>
        <v/>
      </c>
    </row>
    <row r="785" spans="1:3">
      <c r="A785" t="str">
        <f>IF(PRECIOS_DE_VENTA!J788="","",PRECIOS_DE_VENTA!J788)</f>
        <v/>
      </c>
      <c r="B785" t="str">
        <f>IF(PRECIOS_DE_VENTA!K788="","",PRECIOS_DE_VENTA!K788)</f>
        <v/>
      </c>
      <c r="C785" t="str">
        <f>IF(PRECIOS_DE_VENTA!L788="","",PRECIOS_DE_VENTA!L788)</f>
        <v/>
      </c>
    </row>
    <row r="786" spans="1:3">
      <c r="A786" t="str">
        <f>IF(PRECIOS_DE_VENTA!J789="","",PRECIOS_DE_VENTA!J789)</f>
        <v/>
      </c>
      <c r="B786" t="str">
        <f>IF(PRECIOS_DE_VENTA!K789="","",PRECIOS_DE_VENTA!K789)</f>
        <v/>
      </c>
      <c r="C786" t="str">
        <f>IF(PRECIOS_DE_VENTA!L789="","",PRECIOS_DE_VENTA!L789)</f>
        <v/>
      </c>
    </row>
    <row r="787" spans="1:3">
      <c r="A787" t="str">
        <f>IF(PRECIOS_DE_VENTA!J790="","",PRECIOS_DE_VENTA!J790)</f>
        <v/>
      </c>
      <c r="B787" t="str">
        <f>IF(PRECIOS_DE_VENTA!K790="","",PRECIOS_DE_VENTA!K790)</f>
        <v/>
      </c>
      <c r="C787" t="str">
        <f>IF(PRECIOS_DE_VENTA!L790="","",PRECIOS_DE_VENTA!L790)</f>
        <v/>
      </c>
    </row>
    <row r="788" spans="1:3">
      <c r="A788" t="str">
        <f>IF(PRECIOS_DE_VENTA!J791="","",PRECIOS_DE_VENTA!J791)</f>
        <v/>
      </c>
      <c r="B788" t="str">
        <f>IF(PRECIOS_DE_VENTA!K791="","",PRECIOS_DE_VENTA!K791)</f>
        <v/>
      </c>
      <c r="C788" t="str">
        <f>IF(PRECIOS_DE_VENTA!L791="","",PRECIOS_DE_VENTA!L791)</f>
        <v/>
      </c>
    </row>
    <row r="789" spans="1:3">
      <c r="A789" t="str">
        <f>IF(PRECIOS_DE_VENTA!J792="","",PRECIOS_DE_VENTA!J792)</f>
        <v/>
      </c>
      <c r="B789" t="str">
        <f>IF(PRECIOS_DE_VENTA!K792="","",PRECIOS_DE_VENTA!K792)</f>
        <v/>
      </c>
      <c r="C789" t="str">
        <f>IF(PRECIOS_DE_VENTA!L792="","",PRECIOS_DE_VENTA!L792)</f>
        <v/>
      </c>
    </row>
    <row r="790" spans="1:3">
      <c r="A790" t="str">
        <f>IF(PRECIOS_DE_VENTA!J793="","",PRECIOS_DE_VENTA!J793)</f>
        <v/>
      </c>
      <c r="B790" t="str">
        <f>IF(PRECIOS_DE_VENTA!K793="","",PRECIOS_DE_VENTA!K793)</f>
        <v/>
      </c>
      <c r="C790" t="str">
        <f>IF(PRECIOS_DE_VENTA!L793="","",PRECIOS_DE_VENTA!L793)</f>
        <v/>
      </c>
    </row>
    <row r="791" spans="1:3">
      <c r="A791" t="str">
        <f>IF(PRECIOS_DE_VENTA!J794="","",PRECIOS_DE_VENTA!J794)</f>
        <v/>
      </c>
      <c r="B791" t="str">
        <f>IF(PRECIOS_DE_VENTA!K794="","",PRECIOS_DE_VENTA!K794)</f>
        <v/>
      </c>
      <c r="C791" t="str">
        <f>IF(PRECIOS_DE_VENTA!L794="","",PRECIOS_DE_VENTA!L794)</f>
        <v/>
      </c>
    </row>
    <row r="792" spans="1:3">
      <c r="A792" t="str">
        <f>IF(PRECIOS_DE_VENTA!J795="","",PRECIOS_DE_VENTA!J795)</f>
        <v/>
      </c>
      <c r="B792" t="str">
        <f>IF(PRECIOS_DE_VENTA!K795="","",PRECIOS_DE_VENTA!K795)</f>
        <v/>
      </c>
      <c r="C792" t="str">
        <f>IF(PRECIOS_DE_VENTA!L795="","",PRECIOS_DE_VENTA!L795)</f>
        <v/>
      </c>
    </row>
    <row r="793" spans="1:3">
      <c r="A793" t="str">
        <f>IF(PRECIOS_DE_VENTA!J796="","",PRECIOS_DE_VENTA!J796)</f>
        <v/>
      </c>
      <c r="B793" t="str">
        <f>IF(PRECIOS_DE_VENTA!K796="","",PRECIOS_DE_VENTA!K796)</f>
        <v/>
      </c>
      <c r="C793" t="str">
        <f>IF(PRECIOS_DE_VENTA!L796="","",PRECIOS_DE_VENTA!L796)</f>
        <v/>
      </c>
    </row>
    <row r="794" spans="1:3">
      <c r="A794" t="str">
        <f>IF(PRECIOS_DE_VENTA!J797="","",PRECIOS_DE_VENTA!J797)</f>
        <v/>
      </c>
      <c r="B794" t="str">
        <f>IF(PRECIOS_DE_VENTA!K797="","",PRECIOS_DE_VENTA!K797)</f>
        <v/>
      </c>
      <c r="C794" t="str">
        <f>IF(PRECIOS_DE_VENTA!L797="","",PRECIOS_DE_VENTA!L797)</f>
        <v/>
      </c>
    </row>
    <row r="795" spans="1:3">
      <c r="A795" t="str">
        <f>IF(PRECIOS_DE_VENTA!J798="","",PRECIOS_DE_VENTA!J798)</f>
        <v/>
      </c>
      <c r="B795" t="str">
        <f>IF(PRECIOS_DE_VENTA!K798="","",PRECIOS_DE_VENTA!K798)</f>
        <v/>
      </c>
      <c r="C795" t="str">
        <f>IF(PRECIOS_DE_VENTA!L798="","",PRECIOS_DE_VENTA!L798)</f>
        <v/>
      </c>
    </row>
    <row r="796" spans="1:3">
      <c r="A796" t="str">
        <f>IF(PRECIOS_DE_VENTA!J799="","",PRECIOS_DE_VENTA!J799)</f>
        <v/>
      </c>
      <c r="B796" t="str">
        <f>IF(PRECIOS_DE_VENTA!K799="","",PRECIOS_DE_VENTA!K799)</f>
        <v/>
      </c>
      <c r="C796" t="str">
        <f>IF(PRECIOS_DE_VENTA!L799="","",PRECIOS_DE_VENTA!L799)</f>
        <v/>
      </c>
    </row>
    <row r="797" spans="1:3">
      <c r="A797" t="str">
        <f>IF(PRECIOS_DE_VENTA!J800="","",PRECIOS_DE_VENTA!J800)</f>
        <v/>
      </c>
      <c r="B797" t="str">
        <f>IF(PRECIOS_DE_VENTA!K800="","",PRECIOS_DE_VENTA!K800)</f>
        <v/>
      </c>
      <c r="C797" t="str">
        <f>IF(PRECIOS_DE_VENTA!L800="","",PRECIOS_DE_VENTA!L800)</f>
        <v/>
      </c>
    </row>
    <row r="798" spans="1:3">
      <c r="A798" t="str">
        <f>IF(PRECIOS_DE_VENTA!J801="","",PRECIOS_DE_VENTA!J801)</f>
        <v/>
      </c>
      <c r="B798" t="str">
        <f>IF(PRECIOS_DE_VENTA!K801="","",PRECIOS_DE_VENTA!K801)</f>
        <v/>
      </c>
      <c r="C798" t="str">
        <f>IF(PRECIOS_DE_VENTA!L801="","",PRECIOS_DE_VENTA!L801)</f>
        <v/>
      </c>
    </row>
    <row r="799" spans="1:3">
      <c r="A799" t="str">
        <f>IF(PRECIOS_DE_VENTA!J802="","",PRECIOS_DE_VENTA!J802)</f>
        <v/>
      </c>
      <c r="B799" t="str">
        <f>IF(PRECIOS_DE_VENTA!K802="","",PRECIOS_DE_VENTA!K802)</f>
        <v/>
      </c>
      <c r="C799" t="str">
        <f>IF(PRECIOS_DE_VENTA!L802="","",PRECIOS_DE_VENTA!L802)</f>
        <v/>
      </c>
    </row>
    <row r="800" spans="1:3">
      <c r="A800" t="str">
        <f>IF(PRECIOS_DE_VENTA!J803="","",PRECIOS_DE_VENTA!J803)</f>
        <v/>
      </c>
      <c r="B800" t="str">
        <f>IF(PRECIOS_DE_VENTA!K803="","",PRECIOS_DE_VENTA!K803)</f>
        <v/>
      </c>
      <c r="C800" t="str">
        <f>IF(PRECIOS_DE_VENTA!L803="","",PRECIOS_DE_VENTA!L803)</f>
        <v/>
      </c>
    </row>
    <row r="801" spans="1:3">
      <c r="A801" t="str">
        <f>IF(PRECIOS_DE_VENTA!J804="","",PRECIOS_DE_VENTA!J804)</f>
        <v/>
      </c>
      <c r="B801" t="str">
        <f>IF(PRECIOS_DE_VENTA!K804="","",PRECIOS_DE_VENTA!K804)</f>
        <v/>
      </c>
      <c r="C801" t="str">
        <f>IF(PRECIOS_DE_VENTA!L804="","",PRECIOS_DE_VENTA!L804)</f>
        <v/>
      </c>
    </row>
    <row r="802" spans="1:3">
      <c r="A802" t="str">
        <f>IF(PRECIOS_DE_VENTA!J805="","",PRECIOS_DE_VENTA!J805)</f>
        <v/>
      </c>
      <c r="B802" t="str">
        <f>IF(PRECIOS_DE_VENTA!K805="","",PRECIOS_DE_VENTA!K805)</f>
        <v/>
      </c>
      <c r="C802" t="str">
        <f>IF(PRECIOS_DE_VENTA!L805="","",PRECIOS_DE_VENTA!L805)</f>
        <v/>
      </c>
    </row>
    <row r="803" spans="1:3">
      <c r="A803" t="str">
        <f>IF(PRECIOS_DE_VENTA!J806="","",PRECIOS_DE_VENTA!J806)</f>
        <v/>
      </c>
      <c r="B803" t="str">
        <f>IF(PRECIOS_DE_VENTA!K806="","",PRECIOS_DE_VENTA!K806)</f>
        <v/>
      </c>
      <c r="C803" t="str">
        <f>IF(PRECIOS_DE_VENTA!L806="","",PRECIOS_DE_VENTA!L806)</f>
        <v/>
      </c>
    </row>
    <row r="804" spans="1:3">
      <c r="A804" t="str">
        <f>IF(PRECIOS_DE_VENTA!J807="","",PRECIOS_DE_VENTA!J807)</f>
        <v/>
      </c>
      <c r="B804" t="str">
        <f>IF(PRECIOS_DE_VENTA!K807="","",PRECIOS_DE_VENTA!K807)</f>
        <v/>
      </c>
      <c r="C804" t="str">
        <f>IF(PRECIOS_DE_VENTA!L807="","",PRECIOS_DE_VENTA!L807)</f>
        <v/>
      </c>
    </row>
    <row r="805" spans="1:3">
      <c r="A805" t="str">
        <f>IF(PRECIOS_DE_VENTA!J808="","",PRECIOS_DE_VENTA!J808)</f>
        <v/>
      </c>
      <c r="B805" t="str">
        <f>IF(PRECIOS_DE_VENTA!K808="","",PRECIOS_DE_VENTA!K808)</f>
        <v/>
      </c>
      <c r="C805" t="str">
        <f>IF(PRECIOS_DE_VENTA!L808="","",PRECIOS_DE_VENTA!L808)</f>
        <v/>
      </c>
    </row>
    <row r="806" spans="1:3">
      <c r="A806" t="str">
        <f>IF(PRECIOS_DE_VENTA!J809="","",PRECIOS_DE_VENTA!J809)</f>
        <v/>
      </c>
      <c r="B806" t="str">
        <f>IF(PRECIOS_DE_VENTA!K809="","",PRECIOS_DE_VENTA!K809)</f>
        <v/>
      </c>
      <c r="C806" t="str">
        <f>IF(PRECIOS_DE_VENTA!L809="","",PRECIOS_DE_VENTA!L809)</f>
        <v/>
      </c>
    </row>
    <row r="807" spans="1:3">
      <c r="A807" t="str">
        <f>IF(PRECIOS_DE_VENTA!J810="","",PRECIOS_DE_VENTA!J810)</f>
        <v/>
      </c>
      <c r="B807" t="str">
        <f>IF(PRECIOS_DE_VENTA!K810="","",PRECIOS_DE_VENTA!K810)</f>
        <v/>
      </c>
      <c r="C807" t="str">
        <f>IF(PRECIOS_DE_VENTA!L810="","",PRECIOS_DE_VENTA!L810)</f>
        <v/>
      </c>
    </row>
    <row r="808" spans="1:3">
      <c r="A808" t="str">
        <f>IF(PRECIOS_DE_VENTA!J811="","",PRECIOS_DE_VENTA!J811)</f>
        <v/>
      </c>
      <c r="B808" t="str">
        <f>IF(PRECIOS_DE_VENTA!K811="","",PRECIOS_DE_VENTA!K811)</f>
        <v/>
      </c>
      <c r="C808" t="str">
        <f>IF(PRECIOS_DE_VENTA!L811="","",PRECIOS_DE_VENTA!L811)</f>
        <v/>
      </c>
    </row>
    <row r="809" spans="1:3">
      <c r="A809" t="str">
        <f>IF(PRECIOS_DE_VENTA!J812="","",PRECIOS_DE_VENTA!J812)</f>
        <v/>
      </c>
      <c r="B809" t="str">
        <f>IF(PRECIOS_DE_VENTA!K812="","",PRECIOS_DE_VENTA!K812)</f>
        <v/>
      </c>
      <c r="C809" t="str">
        <f>IF(PRECIOS_DE_VENTA!L812="","",PRECIOS_DE_VENTA!L812)</f>
        <v/>
      </c>
    </row>
    <row r="810" spans="1:3">
      <c r="A810" t="str">
        <f>IF(PRECIOS_DE_VENTA!J813="","",PRECIOS_DE_VENTA!J813)</f>
        <v/>
      </c>
      <c r="B810" t="str">
        <f>IF(PRECIOS_DE_VENTA!K813="","",PRECIOS_DE_VENTA!K813)</f>
        <v/>
      </c>
      <c r="C810" t="str">
        <f>IF(PRECIOS_DE_VENTA!L813="","",PRECIOS_DE_VENTA!L813)</f>
        <v/>
      </c>
    </row>
    <row r="811" spans="1:3">
      <c r="A811" t="str">
        <f>IF(PRECIOS_DE_VENTA!J814="","",PRECIOS_DE_VENTA!J814)</f>
        <v/>
      </c>
      <c r="B811" t="str">
        <f>IF(PRECIOS_DE_VENTA!K814="","",PRECIOS_DE_VENTA!K814)</f>
        <v/>
      </c>
      <c r="C811" t="str">
        <f>IF(PRECIOS_DE_VENTA!L814="","",PRECIOS_DE_VENTA!L814)</f>
        <v/>
      </c>
    </row>
    <row r="812" spans="1:3">
      <c r="A812" t="str">
        <f>IF(PRECIOS_DE_VENTA!J815="","",PRECIOS_DE_VENTA!J815)</f>
        <v/>
      </c>
      <c r="B812" t="str">
        <f>IF(PRECIOS_DE_VENTA!K815="","",PRECIOS_DE_VENTA!K815)</f>
        <v/>
      </c>
      <c r="C812" t="str">
        <f>IF(PRECIOS_DE_VENTA!L815="","",PRECIOS_DE_VENTA!L815)</f>
        <v/>
      </c>
    </row>
    <row r="813" spans="1:3">
      <c r="A813" t="str">
        <f>IF(PRECIOS_DE_VENTA!J816="","",PRECIOS_DE_VENTA!J816)</f>
        <v/>
      </c>
      <c r="B813" t="str">
        <f>IF(PRECIOS_DE_VENTA!K816="","",PRECIOS_DE_VENTA!K816)</f>
        <v/>
      </c>
      <c r="C813" t="str">
        <f>IF(PRECIOS_DE_VENTA!L816="","",PRECIOS_DE_VENTA!L816)</f>
        <v/>
      </c>
    </row>
    <row r="814" spans="1:3">
      <c r="A814" t="str">
        <f>IF(PRECIOS_DE_VENTA!J817="","",PRECIOS_DE_VENTA!J817)</f>
        <v/>
      </c>
      <c r="B814" t="str">
        <f>IF(PRECIOS_DE_VENTA!K817="","",PRECIOS_DE_VENTA!K817)</f>
        <v/>
      </c>
      <c r="C814" t="str">
        <f>IF(PRECIOS_DE_VENTA!L817="","",PRECIOS_DE_VENTA!L817)</f>
        <v/>
      </c>
    </row>
    <row r="815" spans="1:3">
      <c r="A815" t="str">
        <f>IF(PRECIOS_DE_VENTA!J818="","",PRECIOS_DE_VENTA!J818)</f>
        <v/>
      </c>
      <c r="B815" t="str">
        <f>IF(PRECIOS_DE_VENTA!K818="","",PRECIOS_DE_VENTA!K818)</f>
        <v/>
      </c>
      <c r="C815" t="str">
        <f>IF(PRECIOS_DE_VENTA!L818="","",PRECIOS_DE_VENTA!L818)</f>
        <v/>
      </c>
    </row>
    <row r="816" spans="1:3">
      <c r="A816" t="str">
        <f>IF(PRECIOS_DE_VENTA!J819="","",PRECIOS_DE_VENTA!J819)</f>
        <v/>
      </c>
      <c r="B816" t="str">
        <f>IF(PRECIOS_DE_VENTA!K819="","",PRECIOS_DE_VENTA!K819)</f>
        <v/>
      </c>
      <c r="C816" t="str">
        <f>IF(PRECIOS_DE_VENTA!L819="","",PRECIOS_DE_VENTA!L819)</f>
        <v/>
      </c>
    </row>
    <row r="817" spans="1:3">
      <c r="A817" t="str">
        <f>IF(PRECIOS_DE_VENTA!J820="","",PRECIOS_DE_VENTA!J820)</f>
        <v/>
      </c>
      <c r="B817" t="str">
        <f>IF(PRECIOS_DE_VENTA!K820="","",PRECIOS_DE_VENTA!K820)</f>
        <v/>
      </c>
      <c r="C817" t="str">
        <f>IF(PRECIOS_DE_VENTA!L820="","",PRECIOS_DE_VENTA!L820)</f>
        <v/>
      </c>
    </row>
    <row r="818" spans="1:3">
      <c r="A818" t="str">
        <f>IF(PRECIOS_DE_VENTA!J821="","",PRECIOS_DE_VENTA!J821)</f>
        <v/>
      </c>
      <c r="B818" t="str">
        <f>IF(PRECIOS_DE_VENTA!K821="","",PRECIOS_DE_VENTA!K821)</f>
        <v/>
      </c>
      <c r="C818" t="str">
        <f>IF(PRECIOS_DE_VENTA!L821="","",PRECIOS_DE_VENTA!L821)</f>
        <v/>
      </c>
    </row>
    <row r="819" spans="1:3">
      <c r="A819" t="str">
        <f>IF(PRECIOS_DE_VENTA!J822="","",PRECIOS_DE_VENTA!J822)</f>
        <v/>
      </c>
      <c r="B819" t="str">
        <f>IF(PRECIOS_DE_VENTA!K822="","",PRECIOS_DE_VENTA!K822)</f>
        <v/>
      </c>
      <c r="C819" t="str">
        <f>IF(PRECIOS_DE_VENTA!L822="","",PRECIOS_DE_VENTA!L822)</f>
        <v/>
      </c>
    </row>
    <row r="820" spans="1:3">
      <c r="A820" t="str">
        <f>IF(PRECIOS_DE_VENTA!J823="","",PRECIOS_DE_VENTA!J823)</f>
        <v/>
      </c>
      <c r="B820" t="str">
        <f>IF(PRECIOS_DE_VENTA!K823="","",PRECIOS_DE_VENTA!K823)</f>
        <v/>
      </c>
      <c r="C820" t="str">
        <f>IF(PRECIOS_DE_VENTA!L823="","",PRECIOS_DE_VENTA!L823)</f>
        <v/>
      </c>
    </row>
    <row r="821" spans="1:3">
      <c r="A821" t="str">
        <f>IF(PRECIOS_DE_VENTA!J824="","",PRECIOS_DE_VENTA!J824)</f>
        <v/>
      </c>
      <c r="B821" t="str">
        <f>IF(PRECIOS_DE_VENTA!K824="","",PRECIOS_DE_VENTA!K824)</f>
        <v/>
      </c>
      <c r="C821" t="str">
        <f>IF(PRECIOS_DE_VENTA!L824="","",PRECIOS_DE_VENTA!L824)</f>
        <v/>
      </c>
    </row>
    <row r="822" spans="1:3">
      <c r="A822" t="str">
        <f>IF(PRECIOS_DE_VENTA!J825="","",PRECIOS_DE_VENTA!J825)</f>
        <v/>
      </c>
      <c r="B822" t="str">
        <f>IF(PRECIOS_DE_VENTA!K825="","",PRECIOS_DE_VENTA!K825)</f>
        <v/>
      </c>
      <c r="C822" t="str">
        <f>IF(PRECIOS_DE_VENTA!L825="","",PRECIOS_DE_VENTA!L825)</f>
        <v/>
      </c>
    </row>
    <row r="823" spans="1:3">
      <c r="A823" t="str">
        <f>IF(PRECIOS_DE_VENTA!J826="","",PRECIOS_DE_VENTA!J826)</f>
        <v/>
      </c>
      <c r="B823" t="str">
        <f>IF(PRECIOS_DE_VENTA!K826="","",PRECIOS_DE_VENTA!K826)</f>
        <v/>
      </c>
      <c r="C823" t="str">
        <f>IF(PRECIOS_DE_VENTA!L826="","",PRECIOS_DE_VENTA!L826)</f>
        <v/>
      </c>
    </row>
    <row r="824" spans="1:3">
      <c r="A824" t="str">
        <f>IF(PRECIOS_DE_VENTA!J827="","",PRECIOS_DE_VENTA!J827)</f>
        <v/>
      </c>
      <c r="B824" t="str">
        <f>IF(PRECIOS_DE_VENTA!K827="","",PRECIOS_DE_VENTA!K827)</f>
        <v/>
      </c>
      <c r="C824" t="str">
        <f>IF(PRECIOS_DE_VENTA!L827="","",PRECIOS_DE_VENTA!L827)</f>
        <v/>
      </c>
    </row>
    <row r="825" spans="1:3">
      <c r="A825" t="str">
        <f>IF(PRECIOS_DE_VENTA!J828="","",PRECIOS_DE_VENTA!J828)</f>
        <v/>
      </c>
      <c r="B825" t="str">
        <f>IF(PRECIOS_DE_VENTA!K828="","",PRECIOS_DE_VENTA!K828)</f>
        <v/>
      </c>
      <c r="C825" t="str">
        <f>IF(PRECIOS_DE_VENTA!L828="","",PRECIOS_DE_VENTA!L828)</f>
        <v/>
      </c>
    </row>
    <row r="826" spans="1:3">
      <c r="A826" t="str">
        <f>IF(PRECIOS_DE_VENTA!J829="","",PRECIOS_DE_VENTA!J829)</f>
        <v/>
      </c>
      <c r="B826" t="str">
        <f>IF(PRECIOS_DE_VENTA!K829="","",PRECIOS_DE_VENTA!K829)</f>
        <v/>
      </c>
      <c r="C826" t="str">
        <f>IF(PRECIOS_DE_VENTA!L829="","",PRECIOS_DE_VENTA!L829)</f>
        <v/>
      </c>
    </row>
    <row r="827" spans="1:3">
      <c r="A827" t="str">
        <f>IF(PRECIOS_DE_VENTA!J830="","",PRECIOS_DE_VENTA!J830)</f>
        <v/>
      </c>
      <c r="B827" t="str">
        <f>IF(PRECIOS_DE_VENTA!K830="","",PRECIOS_DE_VENTA!K830)</f>
        <v/>
      </c>
      <c r="C827" t="str">
        <f>IF(PRECIOS_DE_VENTA!L830="","",PRECIOS_DE_VENTA!L830)</f>
        <v/>
      </c>
    </row>
    <row r="828" spans="1:3">
      <c r="A828" t="str">
        <f>IF(PRECIOS_DE_VENTA!J831="","",PRECIOS_DE_VENTA!J831)</f>
        <v/>
      </c>
      <c r="B828" t="str">
        <f>IF(PRECIOS_DE_VENTA!K831="","",PRECIOS_DE_VENTA!K831)</f>
        <v/>
      </c>
      <c r="C828" t="str">
        <f>IF(PRECIOS_DE_VENTA!L831="","",PRECIOS_DE_VENTA!L831)</f>
        <v/>
      </c>
    </row>
    <row r="829" spans="1:3">
      <c r="A829" t="str">
        <f>IF(PRECIOS_DE_VENTA!J832="","",PRECIOS_DE_VENTA!J832)</f>
        <v/>
      </c>
      <c r="B829" t="str">
        <f>IF(PRECIOS_DE_VENTA!K832="","",PRECIOS_DE_VENTA!K832)</f>
        <v/>
      </c>
      <c r="C829" t="str">
        <f>IF(PRECIOS_DE_VENTA!L832="","",PRECIOS_DE_VENTA!L832)</f>
        <v/>
      </c>
    </row>
    <row r="830" spans="1:3">
      <c r="A830" t="str">
        <f>IF(PRECIOS_DE_VENTA!J833="","",PRECIOS_DE_VENTA!J833)</f>
        <v/>
      </c>
      <c r="B830" t="str">
        <f>IF(PRECIOS_DE_VENTA!K833="","",PRECIOS_DE_VENTA!K833)</f>
        <v/>
      </c>
      <c r="C830" t="str">
        <f>IF(PRECIOS_DE_VENTA!L833="","",PRECIOS_DE_VENTA!L833)</f>
        <v/>
      </c>
    </row>
    <row r="831" spans="1:3">
      <c r="A831" t="str">
        <f>IF(PRECIOS_DE_VENTA!J834="","",PRECIOS_DE_VENTA!J834)</f>
        <v/>
      </c>
      <c r="B831" t="str">
        <f>IF(PRECIOS_DE_VENTA!K834="","",PRECIOS_DE_VENTA!K834)</f>
        <v/>
      </c>
      <c r="C831" t="str">
        <f>IF(PRECIOS_DE_VENTA!L834="","",PRECIOS_DE_VENTA!L834)</f>
        <v/>
      </c>
    </row>
    <row r="832" spans="1:3">
      <c r="A832" t="str">
        <f>IF(PRECIOS_DE_VENTA!J835="","",PRECIOS_DE_VENTA!J835)</f>
        <v/>
      </c>
      <c r="B832" t="str">
        <f>IF(PRECIOS_DE_VENTA!K835="","",PRECIOS_DE_VENTA!K835)</f>
        <v/>
      </c>
      <c r="C832" t="str">
        <f>IF(PRECIOS_DE_VENTA!L835="","",PRECIOS_DE_VENTA!L835)</f>
        <v/>
      </c>
    </row>
    <row r="833" spans="1:3">
      <c r="A833" t="str">
        <f>IF(PRECIOS_DE_VENTA!J836="","",PRECIOS_DE_VENTA!J836)</f>
        <v/>
      </c>
      <c r="B833" t="str">
        <f>IF(PRECIOS_DE_VENTA!K836="","",PRECIOS_DE_VENTA!K836)</f>
        <v/>
      </c>
      <c r="C833" t="str">
        <f>IF(PRECIOS_DE_VENTA!L836="","",PRECIOS_DE_VENTA!L836)</f>
        <v/>
      </c>
    </row>
    <row r="834" spans="1:3">
      <c r="A834" t="str">
        <f>IF(PRECIOS_DE_VENTA!J837="","",PRECIOS_DE_VENTA!J837)</f>
        <v/>
      </c>
      <c r="B834" t="str">
        <f>IF(PRECIOS_DE_VENTA!K837="","",PRECIOS_DE_VENTA!K837)</f>
        <v/>
      </c>
      <c r="C834" t="str">
        <f>IF(PRECIOS_DE_VENTA!L837="","",PRECIOS_DE_VENTA!L837)</f>
        <v/>
      </c>
    </row>
    <row r="835" spans="1:3">
      <c r="A835" t="str">
        <f>IF(PRECIOS_DE_VENTA!J838="","",PRECIOS_DE_VENTA!J838)</f>
        <v/>
      </c>
      <c r="B835" t="str">
        <f>IF(PRECIOS_DE_VENTA!K838="","",PRECIOS_DE_VENTA!K838)</f>
        <v/>
      </c>
      <c r="C835" t="str">
        <f>IF(PRECIOS_DE_VENTA!L838="","",PRECIOS_DE_VENTA!L838)</f>
        <v/>
      </c>
    </row>
    <row r="836" spans="1:3">
      <c r="A836" t="str">
        <f>IF(PRECIOS_DE_VENTA!J839="","",PRECIOS_DE_VENTA!J839)</f>
        <v/>
      </c>
      <c r="B836" t="str">
        <f>IF(PRECIOS_DE_VENTA!K839="","",PRECIOS_DE_VENTA!K839)</f>
        <v/>
      </c>
      <c r="C836" t="str">
        <f>IF(PRECIOS_DE_VENTA!L839="","",PRECIOS_DE_VENTA!L839)</f>
        <v/>
      </c>
    </row>
    <row r="837" spans="1:3">
      <c r="A837" t="str">
        <f>IF(PRECIOS_DE_VENTA!J840="","",PRECIOS_DE_VENTA!J840)</f>
        <v/>
      </c>
      <c r="B837" t="str">
        <f>IF(PRECIOS_DE_VENTA!K840="","",PRECIOS_DE_VENTA!K840)</f>
        <v/>
      </c>
      <c r="C837" t="str">
        <f>IF(PRECIOS_DE_VENTA!L840="","",PRECIOS_DE_VENTA!L840)</f>
        <v/>
      </c>
    </row>
    <row r="838" spans="1:3">
      <c r="A838" t="str">
        <f>IF(PRECIOS_DE_VENTA!J841="","",PRECIOS_DE_VENTA!J841)</f>
        <v/>
      </c>
      <c r="B838" t="str">
        <f>IF(PRECIOS_DE_VENTA!K841="","",PRECIOS_DE_VENTA!K841)</f>
        <v/>
      </c>
      <c r="C838" t="str">
        <f>IF(PRECIOS_DE_VENTA!L841="","",PRECIOS_DE_VENTA!L841)</f>
        <v/>
      </c>
    </row>
    <row r="839" spans="1:3">
      <c r="A839" t="str">
        <f>IF(PRECIOS_DE_VENTA!J842="","",PRECIOS_DE_VENTA!J842)</f>
        <v/>
      </c>
      <c r="B839" t="str">
        <f>IF(PRECIOS_DE_VENTA!K842="","",PRECIOS_DE_VENTA!K842)</f>
        <v/>
      </c>
      <c r="C839" t="str">
        <f>IF(PRECIOS_DE_VENTA!L842="","",PRECIOS_DE_VENTA!L842)</f>
        <v/>
      </c>
    </row>
    <row r="840" spans="1:3">
      <c r="A840" t="str">
        <f>IF(PRECIOS_DE_VENTA!J843="","",PRECIOS_DE_VENTA!J843)</f>
        <v/>
      </c>
      <c r="B840" t="str">
        <f>IF(PRECIOS_DE_VENTA!K843="","",PRECIOS_DE_VENTA!K843)</f>
        <v/>
      </c>
      <c r="C840" t="str">
        <f>IF(PRECIOS_DE_VENTA!L843="","",PRECIOS_DE_VENTA!L843)</f>
        <v/>
      </c>
    </row>
    <row r="841" spans="1:3">
      <c r="A841" t="str">
        <f>IF(PRECIOS_DE_VENTA!J844="","",PRECIOS_DE_VENTA!J844)</f>
        <v/>
      </c>
      <c r="B841" t="str">
        <f>IF(PRECIOS_DE_VENTA!K844="","",PRECIOS_DE_VENTA!K844)</f>
        <v/>
      </c>
      <c r="C841" t="str">
        <f>IF(PRECIOS_DE_VENTA!L844="","",PRECIOS_DE_VENTA!L844)</f>
        <v/>
      </c>
    </row>
    <row r="842" spans="1:3">
      <c r="A842" t="str">
        <f>IF(PRECIOS_DE_VENTA!J845="","",PRECIOS_DE_VENTA!J845)</f>
        <v/>
      </c>
      <c r="B842" t="str">
        <f>IF(PRECIOS_DE_VENTA!K845="","",PRECIOS_DE_VENTA!K845)</f>
        <v/>
      </c>
      <c r="C842" t="str">
        <f>IF(PRECIOS_DE_VENTA!L845="","",PRECIOS_DE_VENTA!L845)</f>
        <v/>
      </c>
    </row>
    <row r="843" spans="1:3">
      <c r="A843" t="str">
        <f>IF(PRECIOS_DE_VENTA!J846="","",PRECIOS_DE_VENTA!J846)</f>
        <v/>
      </c>
      <c r="B843" t="str">
        <f>IF(PRECIOS_DE_VENTA!K846="","",PRECIOS_DE_VENTA!K846)</f>
        <v/>
      </c>
      <c r="C843" t="str">
        <f>IF(PRECIOS_DE_VENTA!L846="","",PRECIOS_DE_VENTA!L846)</f>
        <v/>
      </c>
    </row>
    <row r="844" spans="1:3">
      <c r="A844" t="str">
        <f>IF(PRECIOS_DE_VENTA!J847="","",PRECIOS_DE_VENTA!J847)</f>
        <v/>
      </c>
      <c r="B844" t="str">
        <f>IF(PRECIOS_DE_VENTA!K847="","",PRECIOS_DE_VENTA!K847)</f>
        <v/>
      </c>
      <c r="C844" t="str">
        <f>IF(PRECIOS_DE_VENTA!L847="","",PRECIOS_DE_VENTA!L847)</f>
        <v/>
      </c>
    </row>
    <row r="845" spans="1:3">
      <c r="A845" t="str">
        <f>IF(PRECIOS_DE_VENTA!J848="","",PRECIOS_DE_VENTA!J848)</f>
        <v/>
      </c>
      <c r="B845" t="str">
        <f>IF(PRECIOS_DE_VENTA!K848="","",PRECIOS_DE_VENTA!K848)</f>
        <v/>
      </c>
      <c r="C845" t="str">
        <f>IF(PRECIOS_DE_VENTA!L848="","",PRECIOS_DE_VENTA!L848)</f>
        <v/>
      </c>
    </row>
    <row r="846" spans="1:3">
      <c r="A846" t="str">
        <f>IF(PRECIOS_DE_VENTA!J849="","",PRECIOS_DE_VENTA!J849)</f>
        <v/>
      </c>
      <c r="B846" t="str">
        <f>IF(PRECIOS_DE_VENTA!K849="","",PRECIOS_DE_VENTA!K849)</f>
        <v/>
      </c>
      <c r="C846" t="str">
        <f>IF(PRECIOS_DE_VENTA!L849="","",PRECIOS_DE_VENTA!L849)</f>
        <v/>
      </c>
    </row>
    <row r="847" spans="1:3">
      <c r="A847" t="str">
        <f>IF(PRECIOS_DE_VENTA!J850="","",PRECIOS_DE_VENTA!J850)</f>
        <v/>
      </c>
      <c r="B847" t="str">
        <f>IF(PRECIOS_DE_VENTA!K850="","",PRECIOS_DE_VENTA!K850)</f>
        <v/>
      </c>
      <c r="C847" t="str">
        <f>IF(PRECIOS_DE_VENTA!L850="","",PRECIOS_DE_VENTA!L850)</f>
        <v/>
      </c>
    </row>
    <row r="848" spans="1:3">
      <c r="A848" t="str">
        <f>IF(PRECIOS_DE_VENTA!J851="","",PRECIOS_DE_VENTA!J851)</f>
        <v/>
      </c>
      <c r="B848" t="str">
        <f>IF(PRECIOS_DE_VENTA!K851="","",PRECIOS_DE_VENTA!K851)</f>
        <v/>
      </c>
      <c r="C848" t="str">
        <f>IF(PRECIOS_DE_VENTA!L851="","",PRECIOS_DE_VENTA!L851)</f>
        <v/>
      </c>
    </row>
    <row r="849" spans="1:3">
      <c r="A849" t="str">
        <f>IF(PRECIOS_DE_VENTA!J852="","",PRECIOS_DE_VENTA!J852)</f>
        <v/>
      </c>
      <c r="B849" t="str">
        <f>IF(PRECIOS_DE_VENTA!K852="","",PRECIOS_DE_VENTA!K852)</f>
        <v/>
      </c>
      <c r="C849" t="str">
        <f>IF(PRECIOS_DE_VENTA!L852="","",PRECIOS_DE_VENTA!L852)</f>
        <v/>
      </c>
    </row>
    <row r="850" spans="1:3">
      <c r="A850" t="str">
        <f>IF(PRECIOS_DE_VENTA!J853="","",PRECIOS_DE_VENTA!J853)</f>
        <v/>
      </c>
      <c r="B850" t="str">
        <f>IF(PRECIOS_DE_VENTA!K853="","",PRECIOS_DE_VENTA!K853)</f>
        <v/>
      </c>
      <c r="C850" t="str">
        <f>IF(PRECIOS_DE_VENTA!L853="","",PRECIOS_DE_VENTA!L853)</f>
        <v/>
      </c>
    </row>
    <row r="851" spans="1:3">
      <c r="A851" t="str">
        <f>IF(PRECIOS_DE_VENTA!J854="","",PRECIOS_DE_VENTA!J854)</f>
        <v/>
      </c>
      <c r="B851" t="str">
        <f>IF(PRECIOS_DE_VENTA!K854="","",PRECIOS_DE_VENTA!K854)</f>
        <v/>
      </c>
      <c r="C851" t="str">
        <f>IF(PRECIOS_DE_VENTA!L854="","",PRECIOS_DE_VENTA!L854)</f>
        <v/>
      </c>
    </row>
    <row r="852" spans="1:3">
      <c r="A852" t="str">
        <f>IF(PRECIOS_DE_VENTA!J855="","",PRECIOS_DE_VENTA!J855)</f>
        <v/>
      </c>
      <c r="B852" t="str">
        <f>IF(PRECIOS_DE_VENTA!K855="","",PRECIOS_DE_VENTA!K855)</f>
        <v/>
      </c>
      <c r="C852" t="str">
        <f>IF(PRECIOS_DE_VENTA!L855="","",PRECIOS_DE_VENTA!L855)</f>
        <v/>
      </c>
    </row>
    <row r="853" spans="1:3">
      <c r="A853" t="str">
        <f>IF(PRECIOS_DE_VENTA!J856="","",PRECIOS_DE_VENTA!J856)</f>
        <v/>
      </c>
      <c r="B853" t="str">
        <f>IF(PRECIOS_DE_VENTA!K856="","",PRECIOS_DE_VENTA!K856)</f>
        <v/>
      </c>
      <c r="C853" t="str">
        <f>IF(PRECIOS_DE_VENTA!L856="","",PRECIOS_DE_VENTA!L856)</f>
        <v/>
      </c>
    </row>
    <row r="854" spans="1:3">
      <c r="A854" t="str">
        <f>IF(PRECIOS_DE_VENTA!J857="","",PRECIOS_DE_VENTA!J857)</f>
        <v/>
      </c>
      <c r="B854" t="str">
        <f>IF(PRECIOS_DE_VENTA!K857="","",PRECIOS_DE_VENTA!K857)</f>
        <v/>
      </c>
      <c r="C854" t="str">
        <f>IF(PRECIOS_DE_VENTA!L857="","",PRECIOS_DE_VENTA!L857)</f>
        <v/>
      </c>
    </row>
    <row r="855" spans="1:3">
      <c r="A855" t="str">
        <f>IF(PRECIOS_DE_VENTA!J858="","",PRECIOS_DE_VENTA!J858)</f>
        <v/>
      </c>
      <c r="B855" t="str">
        <f>IF(PRECIOS_DE_VENTA!K858="","",PRECIOS_DE_VENTA!K858)</f>
        <v/>
      </c>
      <c r="C855" t="str">
        <f>IF(PRECIOS_DE_VENTA!L858="","",PRECIOS_DE_VENTA!L858)</f>
        <v/>
      </c>
    </row>
    <row r="856" spans="1:3">
      <c r="A856" t="str">
        <f>IF(PRECIOS_DE_VENTA!J859="","",PRECIOS_DE_VENTA!J859)</f>
        <v/>
      </c>
      <c r="B856" t="str">
        <f>IF(PRECIOS_DE_VENTA!K859="","",PRECIOS_DE_VENTA!K859)</f>
        <v/>
      </c>
      <c r="C856" t="str">
        <f>IF(PRECIOS_DE_VENTA!L859="","",PRECIOS_DE_VENTA!L859)</f>
        <v/>
      </c>
    </row>
    <row r="857" spans="1:3">
      <c r="A857" t="str">
        <f>IF(PRECIOS_DE_VENTA!J860="","",PRECIOS_DE_VENTA!J860)</f>
        <v/>
      </c>
      <c r="B857" t="str">
        <f>IF(PRECIOS_DE_VENTA!K860="","",PRECIOS_DE_VENTA!K860)</f>
        <v/>
      </c>
      <c r="C857" t="str">
        <f>IF(PRECIOS_DE_VENTA!L860="","",PRECIOS_DE_VENTA!L860)</f>
        <v/>
      </c>
    </row>
    <row r="858" spans="1:3">
      <c r="A858" t="str">
        <f>IF(PRECIOS_DE_VENTA!J861="","",PRECIOS_DE_VENTA!J861)</f>
        <v/>
      </c>
      <c r="B858" t="str">
        <f>IF(PRECIOS_DE_VENTA!K861="","",PRECIOS_DE_VENTA!K861)</f>
        <v/>
      </c>
      <c r="C858" t="str">
        <f>IF(PRECIOS_DE_VENTA!L861="","",PRECIOS_DE_VENTA!L861)</f>
        <v/>
      </c>
    </row>
    <row r="859" spans="1:3">
      <c r="A859" t="str">
        <f>IF(PRECIOS_DE_VENTA!J862="","",PRECIOS_DE_VENTA!J862)</f>
        <v/>
      </c>
      <c r="B859" t="str">
        <f>IF(PRECIOS_DE_VENTA!K862="","",PRECIOS_DE_VENTA!K862)</f>
        <v/>
      </c>
      <c r="C859" t="str">
        <f>IF(PRECIOS_DE_VENTA!L862="","",PRECIOS_DE_VENTA!L862)</f>
        <v/>
      </c>
    </row>
    <row r="860" spans="1:3">
      <c r="A860" t="str">
        <f>IF(PRECIOS_DE_VENTA!J863="","",PRECIOS_DE_VENTA!J863)</f>
        <v/>
      </c>
      <c r="B860" t="str">
        <f>IF(PRECIOS_DE_VENTA!K863="","",PRECIOS_DE_VENTA!K863)</f>
        <v/>
      </c>
      <c r="C860" t="str">
        <f>IF(PRECIOS_DE_VENTA!L863="","",PRECIOS_DE_VENTA!L863)</f>
        <v/>
      </c>
    </row>
    <row r="861" spans="1:3">
      <c r="A861" t="str">
        <f>IF(PRECIOS_DE_VENTA!J864="","",PRECIOS_DE_VENTA!J864)</f>
        <v/>
      </c>
      <c r="B861" t="str">
        <f>IF(PRECIOS_DE_VENTA!K864="","",PRECIOS_DE_VENTA!K864)</f>
        <v/>
      </c>
      <c r="C861" t="str">
        <f>IF(PRECIOS_DE_VENTA!L864="","",PRECIOS_DE_VENTA!L864)</f>
        <v/>
      </c>
    </row>
    <row r="862" spans="1:3">
      <c r="A862" t="str">
        <f>IF(PRECIOS_DE_VENTA!J865="","",PRECIOS_DE_VENTA!J865)</f>
        <v/>
      </c>
      <c r="B862" t="str">
        <f>IF(PRECIOS_DE_VENTA!K865="","",PRECIOS_DE_VENTA!K865)</f>
        <v/>
      </c>
      <c r="C862" t="str">
        <f>IF(PRECIOS_DE_VENTA!L865="","",PRECIOS_DE_VENTA!L865)</f>
        <v/>
      </c>
    </row>
    <row r="863" spans="1:3">
      <c r="A863" t="str">
        <f>IF(PRECIOS_DE_VENTA!J866="","",PRECIOS_DE_VENTA!J866)</f>
        <v/>
      </c>
      <c r="B863" t="str">
        <f>IF(PRECIOS_DE_VENTA!K866="","",PRECIOS_DE_VENTA!K866)</f>
        <v/>
      </c>
      <c r="C863" t="str">
        <f>IF(PRECIOS_DE_VENTA!L866="","",PRECIOS_DE_VENTA!L866)</f>
        <v/>
      </c>
    </row>
    <row r="864" spans="1:3">
      <c r="A864" t="str">
        <f>IF(PRECIOS_DE_VENTA!J867="","",PRECIOS_DE_VENTA!J867)</f>
        <v/>
      </c>
      <c r="B864" t="str">
        <f>IF(PRECIOS_DE_VENTA!K867="","",PRECIOS_DE_VENTA!K867)</f>
        <v/>
      </c>
      <c r="C864" t="str">
        <f>IF(PRECIOS_DE_VENTA!L867="","",PRECIOS_DE_VENTA!L867)</f>
        <v/>
      </c>
    </row>
    <row r="865" spans="1:3">
      <c r="A865" t="str">
        <f>IF(PRECIOS_DE_VENTA!J868="","",PRECIOS_DE_VENTA!J868)</f>
        <v/>
      </c>
      <c r="B865" t="str">
        <f>IF(PRECIOS_DE_VENTA!K868="","",PRECIOS_DE_VENTA!K868)</f>
        <v/>
      </c>
      <c r="C865" t="str">
        <f>IF(PRECIOS_DE_VENTA!L868="","",PRECIOS_DE_VENTA!L868)</f>
        <v/>
      </c>
    </row>
    <row r="866" spans="1:3">
      <c r="A866" t="str">
        <f>IF(PRECIOS_DE_VENTA!J869="","",PRECIOS_DE_VENTA!J869)</f>
        <v/>
      </c>
      <c r="B866" t="str">
        <f>IF(PRECIOS_DE_VENTA!K869="","",PRECIOS_DE_VENTA!K869)</f>
        <v/>
      </c>
      <c r="C866" t="str">
        <f>IF(PRECIOS_DE_VENTA!L869="","",PRECIOS_DE_VENTA!L869)</f>
        <v/>
      </c>
    </row>
    <row r="867" spans="1:3">
      <c r="A867" t="str">
        <f>IF(PRECIOS_DE_VENTA!J870="","",PRECIOS_DE_VENTA!J870)</f>
        <v/>
      </c>
      <c r="B867" t="str">
        <f>IF(PRECIOS_DE_VENTA!K870="","",PRECIOS_DE_VENTA!K870)</f>
        <v/>
      </c>
      <c r="C867" t="str">
        <f>IF(PRECIOS_DE_VENTA!L870="","",PRECIOS_DE_VENTA!L870)</f>
        <v/>
      </c>
    </row>
    <row r="868" spans="1:3">
      <c r="A868" t="str">
        <f>IF(PRECIOS_DE_VENTA!J871="","",PRECIOS_DE_VENTA!J871)</f>
        <v/>
      </c>
      <c r="B868" t="str">
        <f>IF(PRECIOS_DE_VENTA!K871="","",PRECIOS_DE_VENTA!K871)</f>
        <v/>
      </c>
      <c r="C868" t="str">
        <f>IF(PRECIOS_DE_VENTA!L871="","",PRECIOS_DE_VENTA!L871)</f>
        <v/>
      </c>
    </row>
    <row r="869" spans="1:3">
      <c r="A869" t="str">
        <f>IF(PRECIOS_DE_VENTA!J872="","",PRECIOS_DE_VENTA!J872)</f>
        <v/>
      </c>
      <c r="B869" t="str">
        <f>IF(PRECIOS_DE_VENTA!K872="","",PRECIOS_DE_VENTA!K872)</f>
        <v/>
      </c>
      <c r="C869" t="str">
        <f>IF(PRECIOS_DE_VENTA!L872="","",PRECIOS_DE_VENTA!L872)</f>
        <v/>
      </c>
    </row>
    <row r="870" spans="1:3">
      <c r="A870" t="str">
        <f>IF(PRECIOS_DE_VENTA!J873="","",PRECIOS_DE_VENTA!J873)</f>
        <v/>
      </c>
      <c r="B870" t="str">
        <f>IF(PRECIOS_DE_VENTA!K873="","",PRECIOS_DE_VENTA!K873)</f>
        <v/>
      </c>
      <c r="C870" t="str">
        <f>IF(PRECIOS_DE_VENTA!L873="","",PRECIOS_DE_VENTA!L873)</f>
        <v/>
      </c>
    </row>
    <row r="871" spans="1:3">
      <c r="A871" t="str">
        <f>IF(PRECIOS_DE_VENTA!J874="","",PRECIOS_DE_VENTA!J874)</f>
        <v/>
      </c>
      <c r="B871" t="str">
        <f>IF(PRECIOS_DE_VENTA!K874="","",PRECIOS_DE_VENTA!K874)</f>
        <v/>
      </c>
      <c r="C871" t="str">
        <f>IF(PRECIOS_DE_VENTA!L874="","",PRECIOS_DE_VENTA!L874)</f>
        <v/>
      </c>
    </row>
    <row r="872" spans="1:3">
      <c r="A872" t="str">
        <f>IF(PRECIOS_DE_VENTA!J875="","",PRECIOS_DE_VENTA!J875)</f>
        <v/>
      </c>
      <c r="B872" t="str">
        <f>IF(PRECIOS_DE_VENTA!K875="","",PRECIOS_DE_VENTA!K875)</f>
        <v/>
      </c>
      <c r="C872" t="str">
        <f>IF(PRECIOS_DE_VENTA!L875="","",PRECIOS_DE_VENTA!L875)</f>
        <v/>
      </c>
    </row>
    <row r="873" spans="1:3">
      <c r="A873" t="str">
        <f>IF(PRECIOS_DE_VENTA!J876="","",PRECIOS_DE_VENTA!J876)</f>
        <v/>
      </c>
      <c r="B873" t="str">
        <f>IF(PRECIOS_DE_VENTA!K876="","",PRECIOS_DE_VENTA!K876)</f>
        <v/>
      </c>
      <c r="C873" t="str">
        <f>IF(PRECIOS_DE_VENTA!L876="","",PRECIOS_DE_VENTA!L876)</f>
        <v/>
      </c>
    </row>
    <row r="874" spans="1:3">
      <c r="A874" t="str">
        <f>IF(PRECIOS_DE_VENTA!J877="","",PRECIOS_DE_VENTA!J877)</f>
        <v/>
      </c>
      <c r="B874" t="str">
        <f>IF(PRECIOS_DE_VENTA!K877="","",PRECIOS_DE_VENTA!K877)</f>
        <v/>
      </c>
      <c r="C874" t="str">
        <f>IF(PRECIOS_DE_VENTA!L877="","",PRECIOS_DE_VENTA!L877)</f>
        <v/>
      </c>
    </row>
    <row r="875" spans="1:3">
      <c r="A875" t="str">
        <f>IF(PRECIOS_DE_VENTA!J878="","",PRECIOS_DE_VENTA!J878)</f>
        <v/>
      </c>
      <c r="B875" t="str">
        <f>IF(PRECIOS_DE_VENTA!K878="","",PRECIOS_DE_VENTA!K878)</f>
        <v/>
      </c>
      <c r="C875" t="str">
        <f>IF(PRECIOS_DE_VENTA!L878="","",PRECIOS_DE_VENTA!L878)</f>
        <v/>
      </c>
    </row>
    <row r="876" spans="1:3">
      <c r="A876" t="str">
        <f>IF(PRECIOS_DE_VENTA!J879="","",PRECIOS_DE_VENTA!J879)</f>
        <v/>
      </c>
      <c r="B876" t="str">
        <f>IF(PRECIOS_DE_VENTA!K879="","",PRECIOS_DE_VENTA!K879)</f>
        <v/>
      </c>
      <c r="C876" t="str">
        <f>IF(PRECIOS_DE_VENTA!L879="","",PRECIOS_DE_VENTA!L879)</f>
        <v/>
      </c>
    </row>
    <row r="877" spans="1:3">
      <c r="A877" t="str">
        <f>IF(PRECIOS_DE_VENTA!J880="","",PRECIOS_DE_VENTA!J880)</f>
        <v/>
      </c>
      <c r="B877" t="str">
        <f>IF(PRECIOS_DE_VENTA!K880="","",PRECIOS_DE_VENTA!K880)</f>
        <v/>
      </c>
      <c r="C877" t="str">
        <f>IF(PRECIOS_DE_VENTA!L880="","",PRECIOS_DE_VENTA!L880)</f>
        <v/>
      </c>
    </row>
    <row r="878" spans="1:3">
      <c r="A878" t="str">
        <f>IF(PRECIOS_DE_VENTA!J881="","",PRECIOS_DE_VENTA!J881)</f>
        <v/>
      </c>
      <c r="B878" t="str">
        <f>IF(PRECIOS_DE_VENTA!K881="","",PRECIOS_DE_VENTA!K881)</f>
        <v/>
      </c>
      <c r="C878" t="str">
        <f>IF(PRECIOS_DE_VENTA!L881="","",PRECIOS_DE_VENTA!L881)</f>
        <v/>
      </c>
    </row>
    <row r="879" spans="1:3">
      <c r="A879" t="str">
        <f>IF(PRECIOS_DE_VENTA!J882="","",PRECIOS_DE_VENTA!J882)</f>
        <v/>
      </c>
      <c r="B879" t="str">
        <f>IF(PRECIOS_DE_VENTA!K882="","",PRECIOS_DE_VENTA!K882)</f>
        <v/>
      </c>
      <c r="C879" t="str">
        <f>IF(PRECIOS_DE_VENTA!L882="","",PRECIOS_DE_VENTA!L882)</f>
        <v/>
      </c>
    </row>
    <row r="880" spans="1:3">
      <c r="A880" t="str">
        <f>IF(PRECIOS_DE_VENTA!J883="","",PRECIOS_DE_VENTA!J883)</f>
        <v/>
      </c>
      <c r="B880" t="str">
        <f>IF(PRECIOS_DE_VENTA!K883="","",PRECIOS_DE_VENTA!K883)</f>
        <v/>
      </c>
      <c r="C880" t="str">
        <f>IF(PRECIOS_DE_VENTA!L883="","",PRECIOS_DE_VENTA!L883)</f>
        <v/>
      </c>
    </row>
    <row r="881" spans="1:3">
      <c r="A881" t="str">
        <f>IF(PRECIOS_DE_VENTA!J884="","",PRECIOS_DE_VENTA!J884)</f>
        <v/>
      </c>
      <c r="B881" t="str">
        <f>IF(PRECIOS_DE_VENTA!K884="","",PRECIOS_DE_VENTA!K884)</f>
        <v/>
      </c>
      <c r="C881" t="str">
        <f>IF(PRECIOS_DE_VENTA!L884="","",PRECIOS_DE_VENTA!L884)</f>
        <v/>
      </c>
    </row>
    <row r="882" spans="1:3">
      <c r="A882" t="str">
        <f>IF(PRECIOS_DE_VENTA!J885="","",PRECIOS_DE_VENTA!J885)</f>
        <v/>
      </c>
      <c r="B882" t="str">
        <f>IF(PRECIOS_DE_VENTA!K885="","",PRECIOS_DE_VENTA!K885)</f>
        <v/>
      </c>
      <c r="C882" t="str">
        <f>IF(PRECIOS_DE_VENTA!L885="","",PRECIOS_DE_VENTA!L885)</f>
        <v/>
      </c>
    </row>
    <row r="883" spans="1:3">
      <c r="A883" t="str">
        <f>IF(PRECIOS_DE_VENTA!J886="","",PRECIOS_DE_VENTA!J886)</f>
        <v/>
      </c>
      <c r="B883" t="str">
        <f>IF(PRECIOS_DE_VENTA!K886="","",PRECIOS_DE_VENTA!K886)</f>
        <v/>
      </c>
      <c r="C883" t="str">
        <f>IF(PRECIOS_DE_VENTA!L886="","",PRECIOS_DE_VENTA!L886)</f>
        <v/>
      </c>
    </row>
    <row r="884" spans="1:3">
      <c r="A884" t="str">
        <f>IF(PRECIOS_DE_VENTA!J887="","",PRECIOS_DE_VENTA!J887)</f>
        <v/>
      </c>
      <c r="B884" t="str">
        <f>IF(PRECIOS_DE_VENTA!K887="","",PRECIOS_DE_VENTA!K887)</f>
        <v/>
      </c>
      <c r="C884" t="str">
        <f>IF(PRECIOS_DE_VENTA!L887="","",PRECIOS_DE_VENTA!L887)</f>
        <v/>
      </c>
    </row>
    <row r="885" spans="1:3">
      <c r="A885" t="str">
        <f>IF(PRECIOS_DE_VENTA!J888="","",PRECIOS_DE_VENTA!J888)</f>
        <v/>
      </c>
      <c r="B885" t="str">
        <f>IF(PRECIOS_DE_VENTA!K888="","",PRECIOS_DE_VENTA!K888)</f>
        <v/>
      </c>
      <c r="C885" t="str">
        <f>IF(PRECIOS_DE_VENTA!L888="","",PRECIOS_DE_VENTA!L888)</f>
        <v/>
      </c>
    </row>
    <row r="886" spans="1:3">
      <c r="A886" t="str">
        <f>IF(PRECIOS_DE_VENTA!J889="","",PRECIOS_DE_VENTA!J889)</f>
        <v/>
      </c>
      <c r="B886" t="str">
        <f>IF(PRECIOS_DE_VENTA!K889="","",PRECIOS_DE_VENTA!K889)</f>
        <v/>
      </c>
      <c r="C886" t="str">
        <f>IF(PRECIOS_DE_VENTA!L889="","",PRECIOS_DE_VENTA!L889)</f>
        <v/>
      </c>
    </row>
    <row r="887" spans="1:3">
      <c r="A887" t="str">
        <f>IF(PRECIOS_DE_VENTA!J890="","",PRECIOS_DE_VENTA!J890)</f>
        <v/>
      </c>
      <c r="B887" t="str">
        <f>IF(PRECIOS_DE_VENTA!K890="","",PRECIOS_DE_VENTA!K890)</f>
        <v/>
      </c>
      <c r="C887" t="str">
        <f>IF(PRECIOS_DE_VENTA!L890="","",PRECIOS_DE_VENTA!L890)</f>
        <v/>
      </c>
    </row>
    <row r="888" spans="1:3">
      <c r="A888" t="str">
        <f>IF(PRECIOS_DE_VENTA!J891="","",PRECIOS_DE_VENTA!J891)</f>
        <v/>
      </c>
      <c r="B888" t="str">
        <f>IF(PRECIOS_DE_VENTA!K891="","",PRECIOS_DE_VENTA!K891)</f>
        <v/>
      </c>
      <c r="C888" t="str">
        <f>IF(PRECIOS_DE_VENTA!L891="","",PRECIOS_DE_VENTA!L891)</f>
        <v/>
      </c>
    </row>
    <row r="889" spans="1:3">
      <c r="A889" t="str">
        <f>IF(PRECIOS_DE_VENTA!J892="","",PRECIOS_DE_VENTA!J892)</f>
        <v/>
      </c>
      <c r="B889" t="str">
        <f>IF(PRECIOS_DE_VENTA!K892="","",PRECIOS_DE_VENTA!K892)</f>
        <v/>
      </c>
      <c r="C889" t="str">
        <f>IF(PRECIOS_DE_VENTA!L892="","",PRECIOS_DE_VENTA!L892)</f>
        <v/>
      </c>
    </row>
    <row r="890" spans="1:3">
      <c r="A890" t="str">
        <f>IF(PRECIOS_DE_VENTA!J893="","",PRECIOS_DE_VENTA!J893)</f>
        <v/>
      </c>
      <c r="B890" t="str">
        <f>IF(PRECIOS_DE_VENTA!K893="","",PRECIOS_DE_VENTA!K893)</f>
        <v/>
      </c>
      <c r="C890" t="str">
        <f>IF(PRECIOS_DE_VENTA!L893="","",PRECIOS_DE_VENTA!L893)</f>
        <v/>
      </c>
    </row>
    <row r="891" spans="1:3">
      <c r="A891" t="str">
        <f>IF(PRECIOS_DE_VENTA!J894="","",PRECIOS_DE_VENTA!J894)</f>
        <v/>
      </c>
      <c r="B891" t="str">
        <f>IF(PRECIOS_DE_VENTA!K894="","",PRECIOS_DE_VENTA!K894)</f>
        <v/>
      </c>
      <c r="C891" t="str">
        <f>IF(PRECIOS_DE_VENTA!L894="","",PRECIOS_DE_VENTA!L894)</f>
        <v/>
      </c>
    </row>
    <row r="892" spans="1:3">
      <c r="A892" t="str">
        <f>IF(PRECIOS_DE_VENTA!J895="","",PRECIOS_DE_VENTA!J895)</f>
        <v/>
      </c>
      <c r="B892" t="str">
        <f>IF(PRECIOS_DE_VENTA!K895="","",PRECIOS_DE_VENTA!K895)</f>
        <v/>
      </c>
      <c r="C892" t="str">
        <f>IF(PRECIOS_DE_VENTA!L895="","",PRECIOS_DE_VENTA!L895)</f>
        <v/>
      </c>
    </row>
    <row r="893" spans="1:3">
      <c r="A893" t="str">
        <f>IF(PRECIOS_DE_VENTA!J896="","",PRECIOS_DE_VENTA!J896)</f>
        <v/>
      </c>
      <c r="B893" t="str">
        <f>IF(PRECIOS_DE_VENTA!K896="","",PRECIOS_DE_VENTA!K896)</f>
        <v/>
      </c>
      <c r="C893" t="str">
        <f>IF(PRECIOS_DE_VENTA!L896="","",PRECIOS_DE_VENTA!L896)</f>
        <v/>
      </c>
    </row>
    <row r="894" spans="1:3">
      <c r="A894" t="str">
        <f>IF(PRECIOS_DE_VENTA!J897="","",PRECIOS_DE_VENTA!J897)</f>
        <v/>
      </c>
      <c r="B894" t="str">
        <f>IF(PRECIOS_DE_VENTA!K897="","",PRECIOS_DE_VENTA!K897)</f>
        <v/>
      </c>
      <c r="C894" t="str">
        <f>IF(PRECIOS_DE_VENTA!L897="","",PRECIOS_DE_VENTA!L897)</f>
        <v/>
      </c>
    </row>
    <row r="895" spans="1:3">
      <c r="A895" t="str">
        <f>IF(PRECIOS_DE_VENTA!J898="","",PRECIOS_DE_VENTA!J898)</f>
        <v/>
      </c>
      <c r="B895" t="str">
        <f>IF(PRECIOS_DE_VENTA!K898="","",PRECIOS_DE_VENTA!K898)</f>
        <v/>
      </c>
      <c r="C895" t="str">
        <f>IF(PRECIOS_DE_VENTA!L898="","",PRECIOS_DE_VENTA!L898)</f>
        <v/>
      </c>
    </row>
    <row r="896" spans="1:3">
      <c r="A896" t="str">
        <f>IF(PRECIOS_DE_VENTA!J899="","",PRECIOS_DE_VENTA!J899)</f>
        <v/>
      </c>
      <c r="B896" t="str">
        <f>IF(PRECIOS_DE_VENTA!K899="","",PRECIOS_DE_VENTA!K899)</f>
        <v/>
      </c>
      <c r="C896" t="str">
        <f>IF(PRECIOS_DE_VENTA!L899="","",PRECIOS_DE_VENTA!L899)</f>
        <v/>
      </c>
    </row>
    <row r="897" spans="1:3">
      <c r="A897" t="str">
        <f>IF(PRECIOS_DE_VENTA!J900="","",PRECIOS_DE_VENTA!J900)</f>
        <v/>
      </c>
      <c r="B897" t="str">
        <f>IF(PRECIOS_DE_VENTA!K900="","",PRECIOS_DE_VENTA!K900)</f>
        <v/>
      </c>
      <c r="C897" t="str">
        <f>IF(PRECIOS_DE_VENTA!L900="","",PRECIOS_DE_VENTA!L900)</f>
        <v/>
      </c>
    </row>
    <row r="898" spans="1:3">
      <c r="A898" t="str">
        <f>IF(PRECIOS_DE_VENTA!J901="","",PRECIOS_DE_VENTA!J901)</f>
        <v/>
      </c>
      <c r="B898" t="str">
        <f>IF(PRECIOS_DE_VENTA!K901="","",PRECIOS_DE_VENTA!K901)</f>
        <v/>
      </c>
      <c r="C898" t="str">
        <f>IF(PRECIOS_DE_VENTA!L901="","",PRECIOS_DE_VENTA!L901)</f>
        <v/>
      </c>
    </row>
    <row r="899" spans="1:3">
      <c r="A899" t="str">
        <f>IF(PRECIOS_DE_VENTA!J902="","",PRECIOS_DE_VENTA!J902)</f>
        <v/>
      </c>
      <c r="B899" t="str">
        <f>IF(PRECIOS_DE_VENTA!K902="","",PRECIOS_DE_VENTA!K902)</f>
        <v/>
      </c>
      <c r="C899" t="str">
        <f>IF(PRECIOS_DE_VENTA!L902="","",PRECIOS_DE_VENTA!L902)</f>
        <v/>
      </c>
    </row>
    <row r="900" spans="1:3">
      <c r="A900" t="str">
        <f>IF(PRECIOS_DE_VENTA!J903="","",PRECIOS_DE_VENTA!J903)</f>
        <v/>
      </c>
      <c r="B900" t="str">
        <f>IF(PRECIOS_DE_VENTA!K903="","",PRECIOS_DE_VENTA!K903)</f>
        <v/>
      </c>
      <c r="C900" t="str">
        <f>IF(PRECIOS_DE_VENTA!L903="","",PRECIOS_DE_VENTA!L903)</f>
        <v/>
      </c>
    </row>
    <row r="901" spans="1:3">
      <c r="A901" t="str">
        <f>IF(PRECIOS_DE_VENTA!J904="","",PRECIOS_DE_VENTA!J904)</f>
        <v/>
      </c>
      <c r="B901" t="str">
        <f>IF(PRECIOS_DE_VENTA!K904="","",PRECIOS_DE_VENTA!K904)</f>
        <v/>
      </c>
      <c r="C901" t="str">
        <f>IF(PRECIOS_DE_VENTA!L904="","",PRECIOS_DE_VENTA!L904)</f>
        <v/>
      </c>
    </row>
    <row r="902" spans="1:3">
      <c r="A902" t="str">
        <f>IF(PRECIOS_DE_VENTA!J905="","",PRECIOS_DE_VENTA!J905)</f>
        <v/>
      </c>
      <c r="B902" t="str">
        <f>IF(PRECIOS_DE_VENTA!K905="","",PRECIOS_DE_VENTA!K905)</f>
        <v/>
      </c>
      <c r="C902" t="str">
        <f>IF(PRECIOS_DE_VENTA!L905="","",PRECIOS_DE_VENTA!L905)</f>
        <v/>
      </c>
    </row>
    <row r="903" spans="1:3">
      <c r="A903" t="str">
        <f>IF(PRECIOS_DE_VENTA!J906="","",PRECIOS_DE_VENTA!J906)</f>
        <v/>
      </c>
      <c r="B903" t="str">
        <f>IF(PRECIOS_DE_VENTA!K906="","",PRECIOS_DE_VENTA!K906)</f>
        <v/>
      </c>
      <c r="C903" t="str">
        <f>IF(PRECIOS_DE_VENTA!L906="","",PRECIOS_DE_VENTA!L906)</f>
        <v/>
      </c>
    </row>
    <row r="904" spans="1:3">
      <c r="A904" t="str">
        <f>IF(PRECIOS_DE_VENTA!J907="","",PRECIOS_DE_VENTA!J907)</f>
        <v/>
      </c>
      <c r="B904" t="str">
        <f>IF(PRECIOS_DE_VENTA!K907="","",PRECIOS_DE_VENTA!K907)</f>
        <v/>
      </c>
      <c r="C904" t="str">
        <f>IF(PRECIOS_DE_VENTA!L907="","",PRECIOS_DE_VENTA!L907)</f>
        <v/>
      </c>
    </row>
    <row r="905" spans="1:3">
      <c r="A905" t="str">
        <f>IF(PRECIOS_DE_VENTA!J908="","",PRECIOS_DE_VENTA!J908)</f>
        <v/>
      </c>
      <c r="B905" t="str">
        <f>IF(PRECIOS_DE_VENTA!K908="","",PRECIOS_DE_VENTA!K908)</f>
        <v/>
      </c>
      <c r="C905" t="str">
        <f>IF(PRECIOS_DE_VENTA!L908="","",PRECIOS_DE_VENTA!L908)</f>
        <v/>
      </c>
    </row>
    <row r="906" spans="1:3">
      <c r="A906" t="str">
        <f>IF(PRECIOS_DE_VENTA!J909="","",PRECIOS_DE_VENTA!J909)</f>
        <v/>
      </c>
      <c r="B906" t="str">
        <f>IF(PRECIOS_DE_VENTA!K909="","",PRECIOS_DE_VENTA!K909)</f>
        <v/>
      </c>
      <c r="C906" t="str">
        <f>IF(PRECIOS_DE_VENTA!L909="","",PRECIOS_DE_VENTA!L909)</f>
        <v/>
      </c>
    </row>
    <row r="907" spans="1:3">
      <c r="A907" t="str">
        <f>IF(PRECIOS_DE_VENTA!J910="","",PRECIOS_DE_VENTA!J910)</f>
        <v/>
      </c>
      <c r="B907" t="str">
        <f>IF(PRECIOS_DE_VENTA!K910="","",PRECIOS_DE_VENTA!K910)</f>
        <v/>
      </c>
      <c r="C907" t="str">
        <f>IF(PRECIOS_DE_VENTA!L910="","",PRECIOS_DE_VENTA!L910)</f>
        <v/>
      </c>
    </row>
    <row r="908" spans="1:3">
      <c r="A908" t="str">
        <f>IF(PRECIOS_DE_VENTA!J911="","",PRECIOS_DE_VENTA!J911)</f>
        <v/>
      </c>
      <c r="B908" t="str">
        <f>IF(PRECIOS_DE_VENTA!K911="","",PRECIOS_DE_VENTA!K911)</f>
        <v/>
      </c>
      <c r="C908" t="str">
        <f>IF(PRECIOS_DE_VENTA!L911="","",PRECIOS_DE_VENTA!L911)</f>
        <v/>
      </c>
    </row>
    <row r="909" spans="1:3">
      <c r="A909" t="str">
        <f>IF(PRECIOS_DE_VENTA!J912="","",PRECIOS_DE_VENTA!J912)</f>
        <v/>
      </c>
      <c r="B909" t="str">
        <f>IF(PRECIOS_DE_VENTA!K912="","",PRECIOS_DE_VENTA!K912)</f>
        <v/>
      </c>
      <c r="C909" t="str">
        <f>IF(PRECIOS_DE_VENTA!L912="","",PRECIOS_DE_VENTA!L912)</f>
        <v/>
      </c>
    </row>
    <row r="910" spans="1:3">
      <c r="A910" t="str">
        <f>IF(PRECIOS_DE_VENTA!J913="","",PRECIOS_DE_VENTA!J913)</f>
        <v/>
      </c>
      <c r="B910" t="str">
        <f>IF(PRECIOS_DE_VENTA!K913="","",PRECIOS_DE_VENTA!K913)</f>
        <v/>
      </c>
      <c r="C910" t="str">
        <f>IF(PRECIOS_DE_VENTA!L913="","",PRECIOS_DE_VENTA!L913)</f>
        <v/>
      </c>
    </row>
    <row r="911" spans="1:3">
      <c r="A911" t="str">
        <f>IF(PRECIOS_DE_VENTA!J914="","",PRECIOS_DE_VENTA!J914)</f>
        <v/>
      </c>
      <c r="B911" t="str">
        <f>IF(PRECIOS_DE_VENTA!K914="","",PRECIOS_DE_VENTA!K914)</f>
        <v/>
      </c>
      <c r="C911" t="str">
        <f>IF(PRECIOS_DE_VENTA!L914="","",PRECIOS_DE_VENTA!L914)</f>
        <v/>
      </c>
    </row>
    <row r="912" spans="1:3">
      <c r="A912" t="str">
        <f>IF(PRECIOS_DE_VENTA!J915="","",PRECIOS_DE_VENTA!J915)</f>
        <v/>
      </c>
      <c r="B912" t="str">
        <f>IF(PRECIOS_DE_VENTA!K915="","",PRECIOS_DE_VENTA!K915)</f>
        <v/>
      </c>
      <c r="C912" t="str">
        <f>IF(PRECIOS_DE_VENTA!L915="","",PRECIOS_DE_VENTA!L915)</f>
        <v/>
      </c>
    </row>
    <row r="913" spans="1:3">
      <c r="A913" t="str">
        <f>IF(PRECIOS_DE_VENTA!J916="","",PRECIOS_DE_VENTA!J916)</f>
        <v/>
      </c>
      <c r="B913" t="str">
        <f>IF(PRECIOS_DE_VENTA!K916="","",PRECIOS_DE_VENTA!K916)</f>
        <v/>
      </c>
      <c r="C913" t="str">
        <f>IF(PRECIOS_DE_VENTA!L916="","",PRECIOS_DE_VENTA!L916)</f>
        <v/>
      </c>
    </row>
    <row r="914" spans="1:3">
      <c r="A914" t="str">
        <f>IF(PRECIOS_DE_VENTA!J917="","",PRECIOS_DE_VENTA!J917)</f>
        <v/>
      </c>
      <c r="B914" t="str">
        <f>IF(PRECIOS_DE_VENTA!K917="","",PRECIOS_DE_VENTA!K917)</f>
        <v/>
      </c>
      <c r="C914" t="str">
        <f>IF(PRECIOS_DE_VENTA!L917="","",PRECIOS_DE_VENTA!L917)</f>
        <v/>
      </c>
    </row>
    <row r="915" spans="1:3">
      <c r="A915" t="str">
        <f>IF(PRECIOS_DE_VENTA!J918="","",PRECIOS_DE_VENTA!J918)</f>
        <v/>
      </c>
      <c r="B915" t="str">
        <f>IF(PRECIOS_DE_VENTA!K918="","",PRECIOS_DE_VENTA!K918)</f>
        <v/>
      </c>
      <c r="C915" t="str">
        <f>IF(PRECIOS_DE_VENTA!L918="","",PRECIOS_DE_VENTA!L918)</f>
        <v/>
      </c>
    </row>
    <row r="916" spans="1:3">
      <c r="A916" t="str">
        <f>IF(PRECIOS_DE_VENTA!J919="","",PRECIOS_DE_VENTA!J919)</f>
        <v/>
      </c>
      <c r="B916" t="str">
        <f>IF(PRECIOS_DE_VENTA!K919="","",PRECIOS_DE_VENTA!K919)</f>
        <v/>
      </c>
      <c r="C916" t="str">
        <f>IF(PRECIOS_DE_VENTA!L919="","",PRECIOS_DE_VENTA!L919)</f>
        <v/>
      </c>
    </row>
    <row r="917" spans="1:3">
      <c r="A917" t="str">
        <f>IF(PRECIOS_DE_VENTA!J920="","",PRECIOS_DE_VENTA!J920)</f>
        <v/>
      </c>
      <c r="B917" t="str">
        <f>IF(PRECIOS_DE_VENTA!K920="","",PRECIOS_DE_VENTA!K920)</f>
        <v/>
      </c>
      <c r="C917" t="str">
        <f>IF(PRECIOS_DE_VENTA!L920="","",PRECIOS_DE_VENTA!L920)</f>
        <v/>
      </c>
    </row>
    <row r="918" spans="1:3">
      <c r="A918" t="str">
        <f>IF(PRECIOS_DE_VENTA!J921="","",PRECIOS_DE_VENTA!J921)</f>
        <v/>
      </c>
      <c r="B918" t="str">
        <f>IF(PRECIOS_DE_VENTA!K921="","",PRECIOS_DE_VENTA!K921)</f>
        <v/>
      </c>
      <c r="C918" t="str">
        <f>IF(PRECIOS_DE_VENTA!L921="","",PRECIOS_DE_VENTA!L921)</f>
        <v/>
      </c>
    </row>
    <row r="919" spans="1:3">
      <c r="A919" t="str">
        <f>IF(PRECIOS_DE_VENTA!J922="","",PRECIOS_DE_VENTA!J922)</f>
        <v/>
      </c>
      <c r="B919" t="str">
        <f>IF(PRECIOS_DE_VENTA!K922="","",PRECIOS_DE_VENTA!K922)</f>
        <v/>
      </c>
      <c r="C919" t="str">
        <f>IF(PRECIOS_DE_VENTA!L922="","",PRECIOS_DE_VENTA!L922)</f>
        <v/>
      </c>
    </row>
    <row r="920" spans="1:3">
      <c r="A920" t="str">
        <f>IF(PRECIOS_DE_VENTA!J923="","",PRECIOS_DE_VENTA!J923)</f>
        <v/>
      </c>
      <c r="B920" t="str">
        <f>IF(PRECIOS_DE_VENTA!K923="","",PRECIOS_DE_VENTA!K923)</f>
        <v/>
      </c>
      <c r="C920" t="str">
        <f>IF(PRECIOS_DE_VENTA!L923="","",PRECIOS_DE_VENTA!L923)</f>
        <v/>
      </c>
    </row>
    <row r="921" spans="1:3">
      <c r="A921" t="str">
        <f>IF(PRECIOS_DE_VENTA!J924="","",PRECIOS_DE_VENTA!J924)</f>
        <v/>
      </c>
      <c r="B921" t="str">
        <f>IF(PRECIOS_DE_VENTA!K924="","",PRECIOS_DE_VENTA!K924)</f>
        <v/>
      </c>
      <c r="C921" t="str">
        <f>IF(PRECIOS_DE_VENTA!L924="","",PRECIOS_DE_VENTA!L924)</f>
        <v/>
      </c>
    </row>
    <row r="922" spans="1:3">
      <c r="A922" t="str">
        <f>IF(PRECIOS_DE_VENTA!J925="","",PRECIOS_DE_VENTA!J925)</f>
        <v/>
      </c>
      <c r="B922" t="str">
        <f>IF(PRECIOS_DE_VENTA!K925="","",PRECIOS_DE_VENTA!K925)</f>
        <v/>
      </c>
      <c r="C922" t="str">
        <f>IF(PRECIOS_DE_VENTA!L925="","",PRECIOS_DE_VENTA!L925)</f>
        <v/>
      </c>
    </row>
    <row r="923" spans="1:3">
      <c r="A923" t="str">
        <f>IF(PRECIOS_DE_VENTA!J926="","",PRECIOS_DE_VENTA!J926)</f>
        <v/>
      </c>
      <c r="B923" t="str">
        <f>IF(PRECIOS_DE_VENTA!K926="","",PRECIOS_DE_VENTA!K926)</f>
        <v/>
      </c>
      <c r="C923" t="str">
        <f>IF(PRECIOS_DE_VENTA!L926="","",PRECIOS_DE_VENTA!L926)</f>
        <v/>
      </c>
    </row>
    <row r="924" spans="1:3">
      <c r="A924" t="str">
        <f>IF(PRECIOS_DE_VENTA!J927="","",PRECIOS_DE_VENTA!J927)</f>
        <v/>
      </c>
      <c r="B924" t="str">
        <f>IF(PRECIOS_DE_VENTA!K927="","",PRECIOS_DE_VENTA!K927)</f>
        <v/>
      </c>
      <c r="C924" t="str">
        <f>IF(PRECIOS_DE_VENTA!L927="","",PRECIOS_DE_VENTA!L927)</f>
        <v/>
      </c>
    </row>
    <row r="925" spans="1:3">
      <c r="A925" t="str">
        <f>IF(PRECIOS_DE_VENTA!J928="","",PRECIOS_DE_VENTA!J928)</f>
        <v/>
      </c>
      <c r="B925" t="str">
        <f>IF(PRECIOS_DE_VENTA!K928="","",PRECIOS_DE_VENTA!K928)</f>
        <v/>
      </c>
      <c r="C925" t="str">
        <f>IF(PRECIOS_DE_VENTA!L928="","",PRECIOS_DE_VENTA!L928)</f>
        <v/>
      </c>
    </row>
    <row r="926" spans="1:3">
      <c r="A926" t="str">
        <f>IF(PRECIOS_DE_VENTA!J929="","",PRECIOS_DE_VENTA!J929)</f>
        <v/>
      </c>
      <c r="B926" t="str">
        <f>IF(PRECIOS_DE_VENTA!K929="","",PRECIOS_DE_VENTA!K929)</f>
        <v/>
      </c>
      <c r="C926" t="str">
        <f>IF(PRECIOS_DE_VENTA!L929="","",PRECIOS_DE_VENTA!L929)</f>
        <v/>
      </c>
    </row>
    <row r="927" spans="1:3">
      <c r="A927" t="str">
        <f>IF(PRECIOS_DE_VENTA!J930="","",PRECIOS_DE_VENTA!J930)</f>
        <v/>
      </c>
      <c r="B927" t="str">
        <f>IF(PRECIOS_DE_VENTA!K930="","",PRECIOS_DE_VENTA!K930)</f>
        <v/>
      </c>
      <c r="C927" t="str">
        <f>IF(PRECIOS_DE_VENTA!L930="","",PRECIOS_DE_VENTA!L930)</f>
        <v/>
      </c>
    </row>
    <row r="928" spans="1:3">
      <c r="A928" t="str">
        <f>IF(PRECIOS_DE_VENTA!J931="","",PRECIOS_DE_VENTA!J931)</f>
        <v/>
      </c>
      <c r="B928" t="str">
        <f>IF(PRECIOS_DE_VENTA!K931="","",PRECIOS_DE_VENTA!K931)</f>
        <v/>
      </c>
      <c r="C928" t="str">
        <f>IF(PRECIOS_DE_VENTA!L931="","",PRECIOS_DE_VENTA!L931)</f>
        <v/>
      </c>
    </row>
    <row r="929" spans="1:3">
      <c r="A929" t="str">
        <f>IF(PRECIOS_DE_VENTA!J932="","",PRECIOS_DE_VENTA!J932)</f>
        <v/>
      </c>
      <c r="B929" t="str">
        <f>IF(PRECIOS_DE_VENTA!K932="","",PRECIOS_DE_VENTA!K932)</f>
        <v/>
      </c>
      <c r="C929" t="str">
        <f>IF(PRECIOS_DE_VENTA!L932="","",PRECIOS_DE_VENTA!L932)</f>
        <v/>
      </c>
    </row>
    <row r="930" spans="1:3">
      <c r="A930" t="str">
        <f>IF(PRECIOS_DE_VENTA!J933="","",PRECIOS_DE_VENTA!J933)</f>
        <v/>
      </c>
      <c r="B930" t="str">
        <f>IF(PRECIOS_DE_VENTA!K933="","",PRECIOS_DE_VENTA!K933)</f>
        <v/>
      </c>
      <c r="C930" t="str">
        <f>IF(PRECIOS_DE_VENTA!L933="","",PRECIOS_DE_VENTA!L933)</f>
        <v/>
      </c>
    </row>
    <row r="931" spans="1:3">
      <c r="A931" t="str">
        <f>IF(PRECIOS_DE_VENTA!J934="","",PRECIOS_DE_VENTA!J934)</f>
        <v/>
      </c>
      <c r="B931" t="str">
        <f>IF(PRECIOS_DE_VENTA!K934="","",PRECIOS_DE_VENTA!K934)</f>
        <v/>
      </c>
      <c r="C931" t="str">
        <f>IF(PRECIOS_DE_VENTA!L934="","",PRECIOS_DE_VENTA!L934)</f>
        <v/>
      </c>
    </row>
    <row r="932" spans="1:3">
      <c r="A932" t="str">
        <f>IF(PRECIOS_DE_VENTA!J935="","",PRECIOS_DE_VENTA!J935)</f>
        <v/>
      </c>
      <c r="B932" t="str">
        <f>IF(PRECIOS_DE_VENTA!K935="","",PRECIOS_DE_VENTA!K935)</f>
        <v/>
      </c>
      <c r="C932" t="str">
        <f>IF(PRECIOS_DE_VENTA!L935="","",PRECIOS_DE_VENTA!L935)</f>
        <v/>
      </c>
    </row>
    <row r="933" spans="1:3">
      <c r="A933" t="str">
        <f>IF(PRECIOS_DE_VENTA!J936="","",PRECIOS_DE_VENTA!J936)</f>
        <v/>
      </c>
      <c r="B933" t="str">
        <f>IF(PRECIOS_DE_VENTA!K936="","",PRECIOS_DE_VENTA!K936)</f>
        <v/>
      </c>
      <c r="C933" t="str">
        <f>IF(PRECIOS_DE_VENTA!L936="","",PRECIOS_DE_VENTA!L936)</f>
        <v/>
      </c>
    </row>
    <row r="934" spans="1:3">
      <c r="A934" t="str">
        <f>IF(PRECIOS_DE_VENTA!J937="","",PRECIOS_DE_VENTA!J937)</f>
        <v/>
      </c>
      <c r="B934" t="str">
        <f>IF(PRECIOS_DE_VENTA!K937="","",PRECIOS_DE_VENTA!K937)</f>
        <v/>
      </c>
      <c r="C934" t="str">
        <f>IF(PRECIOS_DE_VENTA!L937="","",PRECIOS_DE_VENTA!L937)</f>
        <v/>
      </c>
    </row>
    <row r="935" spans="1:3">
      <c r="A935" t="str">
        <f>IF(PRECIOS_DE_VENTA!J938="","",PRECIOS_DE_VENTA!J938)</f>
        <v/>
      </c>
      <c r="B935" t="str">
        <f>IF(PRECIOS_DE_VENTA!K938="","",PRECIOS_DE_VENTA!K938)</f>
        <v/>
      </c>
      <c r="C935" t="str">
        <f>IF(PRECIOS_DE_VENTA!L938="","",PRECIOS_DE_VENTA!L938)</f>
        <v/>
      </c>
    </row>
    <row r="936" spans="1:3">
      <c r="A936" t="str">
        <f>IF(PRECIOS_DE_VENTA!J939="","",PRECIOS_DE_VENTA!J939)</f>
        <v/>
      </c>
      <c r="B936" t="str">
        <f>IF(PRECIOS_DE_VENTA!K939="","",PRECIOS_DE_VENTA!K939)</f>
        <v/>
      </c>
      <c r="C936" t="str">
        <f>IF(PRECIOS_DE_VENTA!L939="","",PRECIOS_DE_VENTA!L939)</f>
        <v/>
      </c>
    </row>
    <row r="937" spans="1:3">
      <c r="A937" t="str">
        <f>IF(PRECIOS_DE_VENTA!J940="","",PRECIOS_DE_VENTA!J940)</f>
        <v/>
      </c>
      <c r="B937" t="str">
        <f>IF(PRECIOS_DE_VENTA!K940="","",PRECIOS_DE_VENTA!K940)</f>
        <v/>
      </c>
      <c r="C937" t="str">
        <f>IF(PRECIOS_DE_VENTA!L940="","",PRECIOS_DE_VENTA!L940)</f>
        <v/>
      </c>
    </row>
    <row r="938" spans="1:3">
      <c r="A938" t="str">
        <f>IF(PRECIOS_DE_VENTA!J941="","",PRECIOS_DE_VENTA!J941)</f>
        <v/>
      </c>
      <c r="B938" t="str">
        <f>IF(PRECIOS_DE_VENTA!K941="","",PRECIOS_DE_VENTA!K941)</f>
        <v/>
      </c>
      <c r="C938" t="str">
        <f>IF(PRECIOS_DE_VENTA!L941="","",PRECIOS_DE_VENTA!L941)</f>
        <v/>
      </c>
    </row>
    <row r="939" spans="1:3">
      <c r="A939" t="str">
        <f>IF(PRECIOS_DE_VENTA!J942="","",PRECIOS_DE_VENTA!J942)</f>
        <v/>
      </c>
      <c r="B939" t="str">
        <f>IF(PRECIOS_DE_VENTA!K942="","",PRECIOS_DE_VENTA!K942)</f>
        <v/>
      </c>
      <c r="C939" t="str">
        <f>IF(PRECIOS_DE_VENTA!L942="","",PRECIOS_DE_VENTA!L942)</f>
        <v/>
      </c>
    </row>
    <row r="940" spans="1:3">
      <c r="A940" t="str">
        <f>IF(PRECIOS_DE_VENTA!J943="","",PRECIOS_DE_VENTA!J943)</f>
        <v/>
      </c>
      <c r="B940" t="str">
        <f>IF(PRECIOS_DE_VENTA!K943="","",PRECIOS_DE_VENTA!K943)</f>
        <v/>
      </c>
      <c r="C940" t="str">
        <f>IF(PRECIOS_DE_VENTA!L943="","",PRECIOS_DE_VENTA!L943)</f>
        <v/>
      </c>
    </row>
    <row r="941" spans="1:3">
      <c r="A941" t="str">
        <f>IF(PRECIOS_DE_VENTA!J944="","",PRECIOS_DE_VENTA!J944)</f>
        <v/>
      </c>
      <c r="B941" t="str">
        <f>IF(PRECIOS_DE_VENTA!K944="","",PRECIOS_DE_VENTA!K944)</f>
        <v/>
      </c>
      <c r="C941" t="str">
        <f>IF(PRECIOS_DE_VENTA!L944="","",PRECIOS_DE_VENTA!L944)</f>
        <v/>
      </c>
    </row>
    <row r="942" spans="1:3">
      <c r="A942" t="str">
        <f>IF(PRECIOS_DE_VENTA!J945="","",PRECIOS_DE_VENTA!J945)</f>
        <v/>
      </c>
      <c r="B942" t="str">
        <f>IF(PRECIOS_DE_VENTA!K945="","",PRECIOS_DE_VENTA!K945)</f>
        <v/>
      </c>
      <c r="C942" t="str">
        <f>IF(PRECIOS_DE_VENTA!L945="","",PRECIOS_DE_VENTA!L945)</f>
        <v/>
      </c>
    </row>
    <row r="943" spans="1:3">
      <c r="A943" t="str">
        <f>IF(PRECIOS_DE_VENTA!J946="","",PRECIOS_DE_VENTA!J946)</f>
        <v/>
      </c>
      <c r="B943" t="str">
        <f>IF(PRECIOS_DE_VENTA!K946="","",PRECIOS_DE_VENTA!K946)</f>
        <v/>
      </c>
      <c r="C943" t="str">
        <f>IF(PRECIOS_DE_VENTA!L946="","",PRECIOS_DE_VENTA!L946)</f>
        <v/>
      </c>
    </row>
    <row r="944" spans="1:3">
      <c r="A944" t="str">
        <f>IF(PRECIOS_DE_VENTA!J947="","",PRECIOS_DE_VENTA!J947)</f>
        <v/>
      </c>
      <c r="B944" t="str">
        <f>IF(PRECIOS_DE_VENTA!K947="","",PRECIOS_DE_VENTA!K947)</f>
        <v/>
      </c>
      <c r="C944" t="str">
        <f>IF(PRECIOS_DE_VENTA!L947="","",PRECIOS_DE_VENTA!L947)</f>
        <v/>
      </c>
    </row>
    <row r="945" spans="1:3">
      <c r="A945" t="str">
        <f>IF(PRECIOS_DE_VENTA!J948="","",PRECIOS_DE_VENTA!J948)</f>
        <v/>
      </c>
      <c r="B945" t="str">
        <f>IF(PRECIOS_DE_VENTA!K948="","",PRECIOS_DE_VENTA!K948)</f>
        <v/>
      </c>
      <c r="C945" t="str">
        <f>IF(PRECIOS_DE_VENTA!L948="","",PRECIOS_DE_VENTA!L948)</f>
        <v/>
      </c>
    </row>
    <row r="946" spans="1:3">
      <c r="A946" t="str">
        <f>IF(PRECIOS_DE_VENTA!J949="","",PRECIOS_DE_VENTA!J949)</f>
        <v/>
      </c>
      <c r="B946" t="str">
        <f>IF(PRECIOS_DE_VENTA!K949="","",PRECIOS_DE_VENTA!K949)</f>
        <v/>
      </c>
      <c r="C946" t="str">
        <f>IF(PRECIOS_DE_VENTA!L949="","",PRECIOS_DE_VENTA!L949)</f>
        <v/>
      </c>
    </row>
    <row r="947" spans="1:3">
      <c r="A947" t="str">
        <f>IF(PRECIOS_DE_VENTA!J950="","",PRECIOS_DE_VENTA!J950)</f>
        <v/>
      </c>
      <c r="B947" t="str">
        <f>IF(PRECIOS_DE_VENTA!K950="","",PRECIOS_DE_VENTA!K950)</f>
        <v/>
      </c>
      <c r="C947" t="str">
        <f>IF(PRECIOS_DE_VENTA!L950="","",PRECIOS_DE_VENTA!L950)</f>
        <v/>
      </c>
    </row>
    <row r="948" spans="1:3">
      <c r="A948" t="str">
        <f>IF(PRECIOS_DE_VENTA!J951="","",PRECIOS_DE_VENTA!J951)</f>
        <v/>
      </c>
      <c r="B948" t="str">
        <f>IF(PRECIOS_DE_VENTA!K951="","",PRECIOS_DE_VENTA!K951)</f>
        <v/>
      </c>
      <c r="C948" t="str">
        <f>IF(PRECIOS_DE_VENTA!L951="","",PRECIOS_DE_VENTA!L951)</f>
        <v/>
      </c>
    </row>
    <row r="949" spans="1:3">
      <c r="A949" t="str">
        <f>IF(PRECIOS_DE_VENTA!J952="","",PRECIOS_DE_VENTA!J952)</f>
        <v/>
      </c>
      <c r="B949" t="str">
        <f>IF(PRECIOS_DE_VENTA!K952="","",PRECIOS_DE_VENTA!K952)</f>
        <v/>
      </c>
      <c r="C949" t="str">
        <f>IF(PRECIOS_DE_VENTA!L952="","",PRECIOS_DE_VENTA!L952)</f>
        <v/>
      </c>
    </row>
    <row r="950" spans="1:3">
      <c r="A950" t="str">
        <f>IF(PRECIOS_DE_VENTA!J953="","",PRECIOS_DE_VENTA!J953)</f>
        <v/>
      </c>
      <c r="B950" t="str">
        <f>IF(PRECIOS_DE_VENTA!K953="","",PRECIOS_DE_VENTA!K953)</f>
        <v/>
      </c>
      <c r="C950" t="str">
        <f>IF(PRECIOS_DE_VENTA!L953="","",PRECIOS_DE_VENTA!L953)</f>
        <v/>
      </c>
    </row>
    <row r="951" spans="1:3">
      <c r="A951" t="str">
        <f>IF(PRECIOS_DE_VENTA!J954="","",PRECIOS_DE_VENTA!J954)</f>
        <v/>
      </c>
      <c r="B951" t="str">
        <f>IF(PRECIOS_DE_VENTA!K954="","",PRECIOS_DE_VENTA!K954)</f>
        <v/>
      </c>
      <c r="C951" t="str">
        <f>IF(PRECIOS_DE_VENTA!L954="","",PRECIOS_DE_VENTA!L954)</f>
        <v/>
      </c>
    </row>
    <row r="952" spans="1:3">
      <c r="A952" t="str">
        <f>IF(PRECIOS_DE_VENTA!J955="","",PRECIOS_DE_VENTA!J955)</f>
        <v/>
      </c>
      <c r="B952" t="str">
        <f>IF(PRECIOS_DE_VENTA!K955="","",PRECIOS_DE_VENTA!K955)</f>
        <v/>
      </c>
      <c r="C952" t="str">
        <f>IF(PRECIOS_DE_VENTA!L955="","",PRECIOS_DE_VENTA!L955)</f>
        <v/>
      </c>
    </row>
    <row r="953" spans="1:3">
      <c r="A953" t="str">
        <f>IF(PRECIOS_DE_VENTA!J956="","",PRECIOS_DE_VENTA!J956)</f>
        <v/>
      </c>
      <c r="B953" t="str">
        <f>IF(PRECIOS_DE_VENTA!K956="","",PRECIOS_DE_VENTA!K956)</f>
        <v/>
      </c>
      <c r="C953" t="str">
        <f>IF(PRECIOS_DE_VENTA!L956="","",PRECIOS_DE_VENTA!L956)</f>
        <v/>
      </c>
    </row>
    <row r="954" spans="1:3">
      <c r="A954" t="str">
        <f>IF(PRECIOS_DE_VENTA!J957="","",PRECIOS_DE_VENTA!J957)</f>
        <v/>
      </c>
      <c r="B954" t="str">
        <f>IF(PRECIOS_DE_VENTA!K957="","",PRECIOS_DE_VENTA!K957)</f>
        <v/>
      </c>
      <c r="C954" t="str">
        <f>IF(PRECIOS_DE_VENTA!L957="","",PRECIOS_DE_VENTA!L957)</f>
        <v/>
      </c>
    </row>
    <row r="955" spans="1:3">
      <c r="A955" t="str">
        <f>IF(PRECIOS_DE_VENTA!J958="","",PRECIOS_DE_VENTA!J958)</f>
        <v/>
      </c>
      <c r="B955" t="str">
        <f>IF(PRECIOS_DE_VENTA!K958="","",PRECIOS_DE_VENTA!K958)</f>
        <v/>
      </c>
      <c r="C955" t="str">
        <f>IF(PRECIOS_DE_VENTA!L958="","",PRECIOS_DE_VENTA!L958)</f>
        <v/>
      </c>
    </row>
    <row r="956" spans="1:3">
      <c r="A956" t="str">
        <f>IF(PRECIOS_DE_VENTA!J959="","",PRECIOS_DE_VENTA!J959)</f>
        <v/>
      </c>
      <c r="B956" t="str">
        <f>IF(PRECIOS_DE_VENTA!K959="","",PRECIOS_DE_VENTA!K959)</f>
        <v/>
      </c>
      <c r="C956" t="str">
        <f>IF(PRECIOS_DE_VENTA!L959="","",PRECIOS_DE_VENTA!L959)</f>
        <v/>
      </c>
    </row>
    <row r="957" spans="1:3">
      <c r="A957" t="str">
        <f>IF(PRECIOS_DE_VENTA!J960="","",PRECIOS_DE_VENTA!J960)</f>
        <v/>
      </c>
      <c r="B957" t="str">
        <f>IF(PRECIOS_DE_VENTA!K960="","",PRECIOS_DE_VENTA!K960)</f>
        <v/>
      </c>
      <c r="C957" t="str">
        <f>IF(PRECIOS_DE_VENTA!L960="","",PRECIOS_DE_VENTA!L960)</f>
        <v/>
      </c>
    </row>
    <row r="958" spans="1:3">
      <c r="A958" t="str">
        <f>IF(PRECIOS_DE_VENTA!J961="","",PRECIOS_DE_VENTA!J961)</f>
        <v/>
      </c>
      <c r="B958" t="str">
        <f>IF(PRECIOS_DE_VENTA!K961="","",PRECIOS_DE_VENTA!K961)</f>
        <v/>
      </c>
      <c r="C958" t="str">
        <f>IF(PRECIOS_DE_VENTA!L961="","",PRECIOS_DE_VENTA!L961)</f>
        <v/>
      </c>
    </row>
    <row r="959" spans="1:3">
      <c r="A959" t="str">
        <f>IF(PRECIOS_DE_VENTA!J962="","",PRECIOS_DE_VENTA!J962)</f>
        <v/>
      </c>
      <c r="B959" t="str">
        <f>IF(PRECIOS_DE_VENTA!K962="","",PRECIOS_DE_VENTA!K962)</f>
        <v/>
      </c>
      <c r="C959" t="str">
        <f>IF(PRECIOS_DE_VENTA!L962="","",PRECIOS_DE_VENTA!L962)</f>
        <v/>
      </c>
    </row>
    <row r="960" spans="1:3">
      <c r="A960" t="str">
        <f>IF(PRECIOS_DE_VENTA!J963="","",PRECIOS_DE_VENTA!J963)</f>
        <v/>
      </c>
      <c r="B960" t="str">
        <f>IF(PRECIOS_DE_VENTA!K963="","",PRECIOS_DE_VENTA!K963)</f>
        <v/>
      </c>
      <c r="C960" t="str">
        <f>IF(PRECIOS_DE_VENTA!L963="","",PRECIOS_DE_VENTA!L963)</f>
        <v/>
      </c>
    </row>
    <row r="961" spans="1:3">
      <c r="A961" t="str">
        <f>IF(PRECIOS_DE_VENTA!J964="","",PRECIOS_DE_VENTA!J964)</f>
        <v/>
      </c>
      <c r="B961" t="str">
        <f>IF(PRECIOS_DE_VENTA!K964="","",PRECIOS_DE_VENTA!K964)</f>
        <v/>
      </c>
      <c r="C961" t="str">
        <f>IF(PRECIOS_DE_VENTA!L964="","",PRECIOS_DE_VENTA!L964)</f>
        <v/>
      </c>
    </row>
    <row r="962" spans="1:3">
      <c r="A962" t="str">
        <f>IF(PRECIOS_DE_VENTA!J965="","",PRECIOS_DE_VENTA!J965)</f>
        <v/>
      </c>
      <c r="B962" t="str">
        <f>IF(PRECIOS_DE_VENTA!K965="","",PRECIOS_DE_VENTA!K965)</f>
        <v/>
      </c>
      <c r="C962" t="str">
        <f>IF(PRECIOS_DE_VENTA!L965="","",PRECIOS_DE_VENTA!L965)</f>
        <v/>
      </c>
    </row>
    <row r="963" spans="1:3">
      <c r="A963" t="str">
        <f>IF(PRECIOS_DE_VENTA!J966="","",PRECIOS_DE_VENTA!J966)</f>
        <v/>
      </c>
      <c r="B963" t="str">
        <f>IF(PRECIOS_DE_VENTA!K966="","",PRECIOS_DE_VENTA!K966)</f>
        <v/>
      </c>
      <c r="C963" t="str">
        <f>IF(PRECIOS_DE_VENTA!L966="","",PRECIOS_DE_VENTA!L966)</f>
        <v/>
      </c>
    </row>
    <row r="964" spans="1:3">
      <c r="A964" t="str">
        <f>IF(PRECIOS_DE_VENTA!J967="","",PRECIOS_DE_VENTA!J967)</f>
        <v/>
      </c>
      <c r="B964" t="str">
        <f>IF(PRECIOS_DE_VENTA!K967="","",PRECIOS_DE_VENTA!K967)</f>
        <v/>
      </c>
      <c r="C964" t="str">
        <f>IF(PRECIOS_DE_VENTA!L967="","",PRECIOS_DE_VENTA!L967)</f>
        <v/>
      </c>
    </row>
    <row r="965" spans="1:3">
      <c r="A965" t="str">
        <f>IF(PRECIOS_DE_VENTA!J968="","",PRECIOS_DE_VENTA!J968)</f>
        <v/>
      </c>
      <c r="B965" t="str">
        <f>IF(PRECIOS_DE_VENTA!K968="","",PRECIOS_DE_VENTA!K968)</f>
        <v/>
      </c>
      <c r="C965" t="str">
        <f>IF(PRECIOS_DE_VENTA!L968="","",PRECIOS_DE_VENTA!L968)</f>
        <v/>
      </c>
    </row>
    <row r="966" spans="1:3">
      <c r="A966" t="str">
        <f>IF(PRECIOS_DE_VENTA!J969="","",PRECIOS_DE_VENTA!J969)</f>
        <v/>
      </c>
      <c r="B966" t="str">
        <f>IF(PRECIOS_DE_VENTA!K969="","",PRECIOS_DE_VENTA!K969)</f>
        <v/>
      </c>
      <c r="C966" t="str">
        <f>IF(PRECIOS_DE_VENTA!L969="","",PRECIOS_DE_VENTA!L969)</f>
        <v/>
      </c>
    </row>
    <row r="967" spans="1:3">
      <c r="A967" t="str">
        <f>IF(PRECIOS_DE_VENTA!J970="","",PRECIOS_DE_VENTA!J970)</f>
        <v/>
      </c>
      <c r="B967" t="str">
        <f>IF(PRECIOS_DE_VENTA!K970="","",PRECIOS_DE_VENTA!K970)</f>
        <v/>
      </c>
      <c r="C967" t="str">
        <f>IF(PRECIOS_DE_VENTA!L970="","",PRECIOS_DE_VENTA!L970)</f>
        <v/>
      </c>
    </row>
    <row r="968" spans="1:3">
      <c r="A968" t="str">
        <f>IF(PRECIOS_DE_VENTA!J971="","",PRECIOS_DE_VENTA!J971)</f>
        <v/>
      </c>
      <c r="B968" t="str">
        <f>IF(PRECIOS_DE_VENTA!K971="","",PRECIOS_DE_VENTA!K971)</f>
        <v/>
      </c>
      <c r="C968" t="str">
        <f>IF(PRECIOS_DE_VENTA!L971="","",PRECIOS_DE_VENTA!L971)</f>
        <v/>
      </c>
    </row>
    <row r="969" spans="1:3">
      <c r="A969" t="str">
        <f>IF(PRECIOS_DE_VENTA!J972="","",PRECIOS_DE_VENTA!J972)</f>
        <v/>
      </c>
      <c r="B969" t="str">
        <f>IF(PRECIOS_DE_VENTA!K972="","",PRECIOS_DE_VENTA!K972)</f>
        <v/>
      </c>
      <c r="C969" t="str">
        <f>IF(PRECIOS_DE_VENTA!L972="","",PRECIOS_DE_VENTA!L972)</f>
        <v/>
      </c>
    </row>
    <row r="970" spans="1:3">
      <c r="A970" t="str">
        <f>IF(PRECIOS_DE_VENTA!J973="","",PRECIOS_DE_VENTA!J973)</f>
        <v/>
      </c>
      <c r="B970" t="str">
        <f>IF(PRECIOS_DE_VENTA!K973="","",PRECIOS_DE_VENTA!K973)</f>
        <v/>
      </c>
      <c r="C970" t="str">
        <f>IF(PRECIOS_DE_VENTA!L973="","",PRECIOS_DE_VENTA!L973)</f>
        <v/>
      </c>
    </row>
    <row r="971" spans="1:3">
      <c r="A971" t="str">
        <f>IF(PRECIOS_DE_VENTA!J974="","",PRECIOS_DE_VENTA!J974)</f>
        <v/>
      </c>
      <c r="B971" t="str">
        <f>IF(PRECIOS_DE_VENTA!K974="","",PRECIOS_DE_VENTA!K974)</f>
        <v/>
      </c>
      <c r="C971" t="str">
        <f>IF(PRECIOS_DE_VENTA!L974="","",PRECIOS_DE_VENTA!L974)</f>
        <v/>
      </c>
    </row>
    <row r="972" spans="1:3">
      <c r="A972" t="str">
        <f>IF(PRECIOS_DE_VENTA!J975="","",PRECIOS_DE_VENTA!J975)</f>
        <v/>
      </c>
      <c r="B972" t="str">
        <f>IF(PRECIOS_DE_VENTA!K975="","",PRECIOS_DE_VENTA!K975)</f>
        <v/>
      </c>
      <c r="C972" t="str">
        <f>IF(PRECIOS_DE_VENTA!L975="","",PRECIOS_DE_VENTA!L975)</f>
        <v/>
      </c>
    </row>
    <row r="973" spans="1:3">
      <c r="A973" t="str">
        <f>IF(PRECIOS_DE_VENTA!J976="","",PRECIOS_DE_VENTA!J976)</f>
        <v/>
      </c>
      <c r="B973" t="str">
        <f>IF(PRECIOS_DE_VENTA!K976="","",PRECIOS_DE_VENTA!K976)</f>
        <v/>
      </c>
      <c r="C973" t="str">
        <f>IF(PRECIOS_DE_VENTA!L976="","",PRECIOS_DE_VENTA!L976)</f>
        <v/>
      </c>
    </row>
    <row r="974" spans="1:3">
      <c r="A974" t="str">
        <f>IF(PRECIOS_DE_VENTA!J977="","",PRECIOS_DE_VENTA!J977)</f>
        <v/>
      </c>
      <c r="B974" t="str">
        <f>IF(PRECIOS_DE_VENTA!K977="","",PRECIOS_DE_VENTA!K977)</f>
        <v/>
      </c>
      <c r="C974" t="str">
        <f>IF(PRECIOS_DE_VENTA!L977="","",PRECIOS_DE_VENTA!L977)</f>
        <v/>
      </c>
    </row>
    <row r="975" spans="1:3">
      <c r="A975" t="str">
        <f>IF(PRECIOS_DE_VENTA!J978="","",PRECIOS_DE_VENTA!J978)</f>
        <v/>
      </c>
      <c r="B975" t="str">
        <f>IF(PRECIOS_DE_VENTA!K978="","",PRECIOS_DE_VENTA!K978)</f>
        <v/>
      </c>
      <c r="C975" t="str">
        <f>IF(PRECIOS_DE_VENTA!L978="","",PRECIOS_DE_VENTA!L978)</f>
        <v/>
      </c>
    </row>
    <row r="976" spans="1:3">
      <c r="A976" t="str">
        <f>IF(PRECIOS_DE_VENTA!J979="","",PRECIOS_DE_VENTA!J979)</f>
        <v/>
      </c>
      <c r="B976" t="str">
        <f>IF(PRECIOS_DE_VENTA!K979="","",PRECIOS_DE_VENTA!K979)</f>
        <v/>
      </c>
      <c r="C976" t="str">
        <f>IF(PRECIOS_DE_VENTA!L979="","",PRECIOS_DE_VENTA!L979)</f>
        <v/>
      </c>
    </row>
    <row r="977" spans="1:3">
      <c r="A977" t="str">
        <f>IF(PRECIOS_DE_VENTA!J980="","",PRECIOS_DE_VENTA!J980)</f>
        <v/>
      </c>
      <c r="B977" t="str">
        <f>IF(PRECIOS_DE_VENTA!K980="","",PRECIOS_DE_VENTA!K980)</f>
        <v/>
      </c>
      <c r="C977" t="str">
        <f>IF(PRECIOS_DE_VENTA!L980="","",PRECIOS_DE_VENTA!L980)</f>
        <v/>
      </c>
    </row>
    <row r="978" spans="1:3">
      <c r="A978" t="str">
        <f>IF(PRECIOS_DE_VENTA!J981="","",PRECIOS_DE_VENTA!J981)</f>
        <v/>
      </c>
      <c r="B978" t="str">
        <f>IF(PRECIOS_DE_VENTA!K981="","",PRECIOS_DE_VENTA!K981)</f>
        <v/>
      </c>
      <c r="C978" t="str">
        <f>IF(PRECIOS_DE_VENTA!L981="","",PRECIOS_DE_VENTA!L981)</f>
        <v/>
      </c>
    </row>
    <row r="979" spans="1:3">
      <c r="A979" t="str">
        <f>IF(PRECIOS_DE_VENTA!J982="","",PRECIOS_DE_VENTA!J982)</f>
        <v/>
      </c>
      <c r="B979" t="str">
        <f>IF(PRECIOS_DE_VENTA!K982="","",PRECIOS_DE_VENTA!K982)</f>
        <v/>
      </c>
      <c r="C979" t="str">
        <f>IF(PRECIOS_DE_VENTA!L982="","",PRECIOS_DE_VENTA!L982)</f>
        <v/>
      </c>
    </row>
    <row r="980" spans="1:3">
      <c r="A980" t="str">
        <f>IF(PRECIOS_DE_VENTA!J983="","",PRECIOS_DE_VENTA!J983)</f>
        <v/>
      </c>
      <c r="B980" t="str">
        <f>IF(PRECIOS_DE_VENTA!K983="","",PRECIOS_DE_VENTA!K983)</f>
        <v/>
      </c>
      <c r="C980" t="str">
        <f>IF(PRECIOS_DE_VENTA!L983="","",PRECIOS_DE_VENTA!L983)</f>
        <v/>
      </c>
    </row>
    <row r="981" spans="1:3">
      <c r="A981" t="str">
        <f>IF(PRECIOS_DE_VENTA!J984="","",PRECIOS_DE_VENTA!J984)</f>
        <v/>
      </c>
      <c r="B981" t="str">
        <f>IF(PRECIOS_DE_VENTA!K984="","",PRECIOS_DE_VENTA!K984)</f>
        <v/>
      </c>
      <c r="C981" t="str">
        <f>IF(PRECIOS_DE_VENTA!L984="","",PRECIOS_DE_VENTA!L984)</f>
        <v/>
      </c>
    </row>
    <row r="982" spans="1:3">
      <c r="A982" t="str">
        <f>IF(PRECIOS_DE_VENTA!J985="","",PRECIOS_DE_VENTA!J985)</f>
        <v/>
      </c>
      <c r="B982" t="str">
        <f>IF(PRECIOS_DE_VENTA!K985="","",PRECIOS_DE_VENTA!K985)</f>
        <v/>
      </c>
      <c r="C982" t="str">
        <f>IF(PRECIOS_DE_VENTA!L985="","",PRECIOS_DE_VENTA!L985)</f>
        <v/>
      </c>
    </row>
    <row r="983" spans="1:3">
      <c r="A983" t="str">
        <f>IF(PRECIOS_DE_VENTA!J986="","",PRECIOS_DE_VENTA!J986)</f>
        <v/>
      </c>
      <c r="B983" t="str">
        <f>IF(PRECIOS_DE_VENTA!K986="","",PRECIOS_DE_VENTA!K986)</f>
        <v/>
      </c>
      <c r="C983" t="str">
        <f>IF(PRECIOS_DE_VENTA!L986="","",PRECIOS_DE_VENTA!L986)</f>
        <v/>
      </c>
    </row>
    <row r="984" spans="1:3">
      <c r="A984" t="str">
        <f>IF(PRECIOS_DE_VENTA!J987="","",PRECIOS_DE_VENTA!J987)</f>
        <v/>
      </c>
      <c r="B984" t="str">
        <f>IF(PRECIOS_DE_VENTA!K987="","",PRECIOS_DE_VENTA!K987)</f>
        <v/>
      </c>
      <c r="C984" t="str">
        <f>IF(PRECIOS_DE_VENTA!L987="","",PRECIOS_DE_VENTA!L987)</f>
        <v/>
      </c>
    </row>
    <row r="985" spans="1:3">
      <c r="A985" t="str">
        <f>IF(PRECIOS_DE_VENTA!J988="","",PRECIOS_DE_VENTA!J988)</f>
        <v/>
      </c>
      <c r="B985" t="str">
        <f>IF(PRECIOS_DE_VENTA!K988="","",PRECIOS_DE_VENTA!K988)</f>
        <v/>
      </c>
      <c r="C985" t="str">
        <f>IF(PRECIOS_DE_VENTA!L988="","",PRECIOS_DE_VENTA!L988)</f>
        <v/>
      </c>
    </row>
    <row r="986" spans="1:3">
      <c r="A986" t="str">
        <f>IF(PRECIOS_DE_VENTA!J989="","",PRECIOS_DE_VENTA!J989)</f>
        <v/>
      </c>
      <c r="B986" t="str">
        <f>IF(PRECIOS_DE_VENTA!K989="","",PRECIOS_DE_VENTA!K989)</f>
        <v/>
      </c>
      <c r="C986" t="str">
        <f>IF(PRECIOS_DE_VENTA!L989="","",PRECIOS_DE_VENTA!L989)</f>
        <v/>
      </c>
    </row>
    <row r="987" spans="1:3">
      <c r="A987" t="str">
        <f>IF(PRECIOS_DE_VENTA!J990="","",PRECIOS_DE_VENTA!J990)</f>
        <v/>
      </c>
      <c r="B987" t="str">
        <f>IF(PRECIOS_DE_VENTA!K990="","",PRECIOS_DE_VENTA!K990)</f>
        <v/>
      </c>
      <c r="C987" t="str">
        <f>IF(PRECIOS_DE_VENTA!L990="","",PRECIOS_DE_VENTA!L990)</f>
        <v/>
      </c>
    </row>
    <row r="988" spans="1:3">
      <c r="A988" t="str">
        <f>IF(PRECIOS_DE_VENTA!J991="","",PRECIOS_DE_VENTA!J991)</f>
        <v/>
      </c>
      <c r="B988" t="str">
        <f>IF(PRECIOS_DE_VENTA!K991="","",PRECIOS_DE_VENTA!K991)</f>
        <v/>
      </c>
      <c r="C988" t="str">
        <f>IF(PRECIOS_DE_VENTA!L991="","",PRECIOS_DE_VENTA!L991)</f>
        <v/>
      </c>
    </row>
    <row r="989" spans="1:3">
      <c r="A989" t="str">
        <f>IF(PRECIOS_DE_VENTA!J992="","",PRECIOS_DE_VENTA!J992)</f>
        <v/>
      </c>
      <c r="B989" t="str">
        <f>IF(PRECIOS_DE_VENTA!K992="","",PRECIOS_DE_VENTA!K992)</f>
        <v/>
      </c>
      <c r="C989" t="str">
        <f>IF(PRECIOS_DE_VENTA!L992="","",PRECIOS_DE_VENTA!L992)</f>
        <v/>
      </c>
    </row>
    <row r="990" spans="1:3">
      <c r="A990" t="str">
        <f>IF(PRECIOS_DE_VENTA!J993="","",PRECIOS_DE_VENTA!J993)</f>
        <v/>
      </c>
      <c r="B990" t="str">
        <f>IF(PRECIOS_DE_VENTA!K993="","",PRECIOS_DE_VENTA!K993)</f>
        <v/>
      </c>
      <c r="C990" t="str">
        <f>IF(PRECIOS_DE_VENTA!L993="","",PRECIOS_DE_VENTA!L993)</f>
        <v/>
      </c>
    </row>
    <row r="991" spans="1:3">
      <c r="A991" t="str">
        <f>IF(PRECIOS_DE_VENTA!J994="","",PRECIOS_DE_VENTA!J994)</f>
        <v/>
      </c>
      <c r="B991" t="str">
        <f>IF(PRECIOS_DE_VENTA!K994="","",PRECIOS_DE_VENTA!K994)</f>
        <v/>
      </c>
      <c r="C991" t="str">
        <f>IF(PRECIOS_DE_VENTA!L994="","",PRECIOS_DE_VENTA!L994)</f>
        <v/>
      </c>
    </row>
    <row r="992" spans="1:3">
      <c r="A992" t="str">
        <f>IF(PRECIOS_DE_VENTA!J995="","",PRECIOS_DE_VENTA!J995)</f>
        <v/>
      </c>
      <c r="B992" t="str">
        <f>IF(PRECIOS_DE_VENTA!K995="","",PRECIOS_DE_VENTA!K995)</f>
        <v/>
      </c>
      <c r="C992" t="str">
        <f>IF(PRECIOS_DE_VENTA!L995="","",PRECIOS_DE_VENTA!L995)</f>
        <v/>
      </c>
    </row>
    <row r="993" spans="1:3">
      <c r="A993" t="str">
        <f>IF(PRECIOS_DE_VENTA!J996="","",PRECIOS_DE_VENTA!J996)</f>
        <v/>
      </c>
      <c r="B993" t="str">
        <f>IF(PRECIOS_DE_VENTA!K996="","",PRECIOS_DE_VENTA!K996)</f>
        <v/>
      </c>
      <c r="C993" t="str">
        <f>IF(PRECIOS_DE_VENTA!L996="","",PRECIOS_DE_VENTA!L996)</f>
        <v/>
      </c>
    </row>
    <row r="994" spans="1:3">
      <c r="A994" t="str">
        <f>IF(PRECIOS_DE_VENTA!J997="","",PRECIOS_DE_VENTA!J997)</f>
        <v/>
      </c>
      <c r="B994" t="str">
        <f>IF(PRECIOS_DE_VENTA!K997="","",PRECIOS_DE_VENTA!K997)</f>
        <v/>
      </c>
      <c r="C994" t="str">
        <f>IF(PRECIOS_DE_VENTA!L997="","",PRECIOS_DE_VENTA!L997)</f>
        <v/>
      </c>
    </row>
    <row r="995" spans="1:3">
      <c r="A995" t="str">
        <f>IF(PRECIOS_DE_VENTA!J998="","",PRECIOS_DE_VENTA!J998)</f>
        <v/>
      </c>
      <c r="B995" t="str">
        <f>IF(PRECIOS_DE_VENTA!K998="","",PRECIOS_DE_VENTA!K998)</f>
        <v/>
      </c>
      <c r="C995" t="str">
        <f>IF(PRECIOS_DE_VENTA!L998="","",PRECIOS_DE_VENTA!L998)</f>
        <v/>
      </c>
    </row>
    <row r="996" spans="1:3">
      <c r="A996" t="str">
        <f>IF(PRECIOS_DE_VENTA!J999="","",PRECIOS_DE_VENTA!J999)</f>
        <v/>
      </c>
      <c r="B996" t="str">
        <f>IF(PRECIOS_DE_VENTA!K999="","",PRECIOS_DE_VENTA!K999)</f>
        <v/>
      </c>
      <c r="C996" t="str">
        <f>IF(PRECIOS_DE_VENTA!L999="","",PRECIOS_DE_VENTA!L999)</f>
        <v/>
      </c>
    </row>
    <row r="997" spans="1:3">
      <c r="A997" t="str">
        <f>IF(PRECIOS_DE_VENTA!J1000="","",PRECIOS_DE_VENTA!J1000)</f>
        <v/>
      </c>
      <c r="B997" t="str">
        <f>IF(PRECIOS_DE_VENTA!K1000="","",PRECIOS_DE_VENTA!K1000)</f>
        <v/>
      </c>
      <c r="C997" t="str">
        <f>IF(PRECIOS_DE_VENTA!L1000="","",PRECIOS_DE_VENTA!L1000)</f>
        <v/>
      </c>
    </row>
    <row r="998" spans="1:3">
      <c r="A998" t="str">
        <f>IF(PRECIOS_DE_VENTA!J1001="","",PRECIOS_DE_VENTA!J1001)</f>
        <v/>
      </c>
      <c r="B998" t="str">
        <f>IF(PRECIOS_DE_VENTA!K1001="","",PRECIOS_DE_VENTA!K1001)</f>
        <v/>
      </c>
      <c r="C998" t="str">
        <f>IF(PRECIOS_DE_VENTA!L1001="","",PRECIOS_DE_VENTA!L1001)</f>
        <v/>
      </c>
    </row>
    <row r="999" spans="1:3">
      <c r="A999" t="str">
        <f>IF(PRECIOS_DE_VENTA!J1002="","",PRECIOS_DE_VENTA!J1002)</f>
        <v/>
      </c>
      <c r="B999" t="str">
        <f>IF(PRECIOS_DE_VENTA!K1002="","",PRECIOS_DE_VENTA!K1002)</f>
        <v/>
      </c>
      <c r="C999" t="str">
        <f>IF(PRECIOS_DE_VENTA!L1002="","",PRECIOS_DE_VENTA!L1002)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PRECIOS_DE_VENTA</vt:lpstr>
      <vt:lpstr>DF</vt:lpstr>
      <vt:lpstr>PRECIOS_DE_VENTA!Excel_BuiltIn__FilterDatabase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cristian.rodriguez</dc:creator>
  <cp:keywords/>
  <dc:description/>
  <cp:lastModifiedBy>Carnave</cp:lastModifiedBy>
  <cp:revision>388</cp:revision>
  <dcterms:created xsi:type="dcterms:W3CDTF">2019-09-30T09:56:37Z</dcterms:created>
  <dcterms:modified xsi:type="dcterms:W3CDTF">2025-08-22T18:32:11Z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