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pablo_hernandez_borges_ttu_edu/Documents/Spring 2023/POLS 8000 Doctoral Dissertation/Data/"/>
    </mc:Choice>
  </mc:AlternateContent>
  <xr:revisionPtr revIDLastSave="29" documentId="13_ncr:40009_{DE3F702B-3B20-4439-AA2B-A984EF413AB7}" xr6:coauthVersionLast="47" xr6:coauthVersionMax="47" xr10:uidLastSave="{3E150AA2-ACD0-4FA7-B811-9DFC4722DB06}"/>
  <bookViews>
    <workbookView xWindow="21480" yWindow="-120" windowWidth="21840" windowHeight="13020" activeTab="1" xr2:uid="{00000000-000D-0000-FFFF-FFFF00000000}"/>
  </bookViews>
  <sheets>
    <sheet name="export_tables_treated_synthetic" sheetId="1" r:id="rId1"/>
    <sheet name="export_tables_treated_synth 3wd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6" i="3" l="1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4" i="3"/>
  <c r="A137" i="3"/>
  <c r="B137" i="3"/>
  <c r="F130" i="3"/>
  <c r="E130" i="3"/>
  <c r="G130" i="3" s="1"/>
  <c r="H115" i="3"/>
  <c r="G115" i="3"/>
  <c r="F115" i="3"/>
  <c r="E115" i="3"/>
  <c r="G129" i="3" s="1"/>
  <c r="B109" i="3"/>
  <c r="A109" i="3"/>
  <c r="F102" i="3"/>
  <c r="E102" i="3"/>
  <c r="H87" i="3"/>
  <c r="G87" i="3"/>
  <c r="F87" i="3"/>
  <c r="G101" i="3" s="1"/>
  <c r="E87" i="3"/>
  <c r="B81" i="3"/>
  <c r="A81" i="3"/>
  <c r="B82" i="3" s="1"/>
  <c r="F74" i="3"/>
  <c r="E74" i="3"/>
  <c r="G74" i="3" s="1"/>
  <c r="H59" i="3"/>
  <c r="G59" i="3"/>
  <c r="F59" i="3"/>
  <c r="E59" i="3"/>
  <c r="G73" i="3" s="1"/>
  <c r="B53" i="3"/>
  <c r="A53" i="3"/>
  <c r="B54" i="3" s="1"/>
  <c r="F46" i="3"/>
  <c r="E46" i="3"/>
  <c r="G46" i="3" s="1"/>
  <c r="G45" i="3"/>
  <c r="H31" i="3"/>
  <c r="G31" i="3"/>
  <c r="F31" i="3"/>
  <c r="E31" i="3"/>
  <c r="B26" i="3"/>
  <c r="A26" i="3"/>
  <c r="B27" i="3" s="1"/>
  <c r="F19" i="3"/>
  <c r="E19" i="3"/>
  <c r="G19" i="3" s="1"/>
  <c r="H4" i="3"/>
  <c r="G4" i="3"/>
  <c r="F4" i="3"/>
  <c r="E4" i="3"/>
  <c r="G18" i="3" s="1"/>
  <c r="G115" i="1"/>
  <c r="F115" i="1"/>
  <c r="G87" i="1"/>
  <c r="F87" i="1"/>
  <c r="G59" i="1"/>
  <c r="F59" i="1"/>
  <c r="G31" i="1"/>
  <c r="F31" i="1"/>
  <c r="G4" i="1"/>
  <c r="F4" i="1"/>
  <c r="E130" i="1"/>
  <c r="E115" i="1"/>
  <c r="E102" i="1"/>
  <c r="E87" i="1"/>
  <c r="E74" i="1"/>
  <c r="E59" i="1"/>
  <c r="E46" i="1"/>
  <c r="E31" i="1"/>
  <c r="A81" i="1"/>
  <c r="B137" i="1"/>
  <c r="A138" i="1" s="1"/>
  <c r="A137" i="1"/>
  <c r="B109" i="1"/>
  <c r="A109" i="1"/>
  <c r="B110" i="1" s="1"/>
  <c r="B81" i="1"/>
  <c r="B53" i="1"/>
  <c r="A53" i="1"/>
  <c r="B54" i="1" s="1"/>
  <c r="D130" i="1"/>
  <c r="F130" i="1" s="1"/>
  <c r="D115" i="1"/>
  <c r="F129" i="1" s="1"/>
  <c r="D102" i="1"/>
  <c r="D87" i="1"/>
  <c r="D74" i="1"/>
  <c r="D59" i="1"/>
  <c r="D46" i="1"/>
  <c r="D31" i="1"/>
  <c r="F45" i="1" s="1"/>
  <c r="E19" i="1"/>
  <c r="E4" i="1"/>
  <c r="D19" i="1"/>
  <c r="F19" i="1" s="1"/>
  <c r="D4" i="1"/>
  <c r="F18" i="1" s="1"/>
  <c r="B26" i="1"/>
  <c r="A26" i="1"/>
  <c r="B27" i="1" s="1"/>
  <c r="B138" i="3" l="1"/>
  <c r="G102" i="3"/>
  <c r="B110" i="3"/>
  <c r="A138" i="3"/>
  <c r="A54" i="3"/>
  <c r="A110" i="3"/>
  <c r="A27" i="3"/>
  <c r="A82" i="3"/>
  <c r="F102" i="1"/>
  <c r="A27" i="1"/>
  <c r="F73" i="1"/>
  <c r="F74" i="1"/>
  <c r="F101" i="1"/>
  <c r="F46" i="1"/>
  <c r="A82" i="1"/>
  <c r="B138" i="1"/>
  <c r="A54" i="1"/>
  <c r="A110" i="1"/>
  <c r="B82" i="1"/>
</calcChain>
</file>

<file path=xl/sharedStrings.xml><?xml version="1.0" encoding="utf-8"?>
<sst xmlns="http://schemas.openxmlformats.org/spreadsheetml/2006/main" count="121" uniqueCount="48">
  <si>
    <t>Legislative Constraints in the Executive</t>
  </si>
  <si>
    <t>Executive Oversight</t>
  </si>
  <si>
    <t>Legislature Investigates in practice</t>
  </si>
  <si>
    <t>Legislature Opposition Parties</t>
  </si>
  <si>
    <t>Legislative Questions Official in practice</t>
  </si>
  <si>
    <t>_Y_treated</t>
  </si>
  <si>
    <t>_Y_synthetic</t>
  </si>
  <si>
    <t>year</t>
  </si>
  <si>
    <t>By President</t>
  </si>
  <si>
    <t>Effect</t>
  </si>
  <si>
    <t>%</t>
  </si>
  <si>
    <t>(*) Democratic Breackdown (1998-2007)</t>
  </si>
  <si>
    <t>President</t>
  </si>
  <si>
    <t>Period</t>
  </si>
  <si>
    <t>1998-2012</t>
  </si>
  <si>
    <t>2013-2019</t>
  </si>
  <si>
    <t>Nicolas Maduro</t>
  </si>
  <si>
    <t>Hugo Chavez</t>
  </si>
  <si>
    <t>Legislative</t>
  </si>
  <si>
    <t>constraints</t>
  </si>
  <si>
    <t>in the Executive</t>
  </si>
  <si>
    <t>(v2xlg_legcon)</t>
  </si>
  <si>
    <t>Executive</t>
  </si>
  <si>
    <t>Oversight</t>
  </si>
  <si>
    <t>(v2lgotovst)</t>
  </si>
  <si>
    <t>Legislature</t>
  </si>
  <si>
    <t>Investigates</t>
  </si>
  <si>
    <t>in practice</t>
  </si>
  <si>
    <t>(v2lginvstp)</t>
  </si>
  <si>
    <t>opposition</t>
  </si>
  <si>
    <t>parties</t>
  </si>
  <si>
    <t>(v2lgoppart)</t>
  </si>
  <si>
    <t>questions officials</t>
  </si>
  <si>
    <t>(v2lgqstexp)</t>
  </si>
  <si>
    <t>Average Treatment Effect (%)</t>
  </si>
  <si>
    <t>-0.671 (-74.65%)</t>
  </si>
  <si>
    <t>-03.817 (-151.19%)</t>
  </si>
  <si>
    <t>-0.703 (-77.89%)</t>
  </si>
  <si>
    <t>-03.609 (-155.05%)</t>
  </si>
  <si>
    <t>-04.431 (-184.71%)</t>
  </si>
  <si>
    <t>-02.941 (-205.37%)</t>
  </si>
  <si>
    <t>-01.408 (-103.16%)</t>
  </si>
  <si>
    <t>-03.314 (-128.76%)</t>
  </si>
  <si>
    <t>-02.733 (-170.55%)</t>
  </si>
  <si>
    <t>-02.393 (-158.56%)</t>
  </si>
  <si>
    <t>Synthetic</t>
  </si>
  <si>
    <t>Treated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</si>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</sst>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"/>
  <sheetViews>
    <sheetView workbookViewId="0">
      <selection activeCell="B27" sqref="B27"/>
    </sheetView>
  </sheetViews>
  <sheetFormatPr defaultRowHeight="15" x14ac:dyDescent="0.25"/>
  <cols>
    <col min="1" max="1" width="37.140625" bestFit="1" customWidth="1"/>
    <col min="2" max="2" width="12.140625" bestFit="1" customWidth="1"/>
    <col min="4" max="4" width="12.140625" bestFit="1" customWidth="1"/>
    <col min="5" max="5" width="12.7109375" bestFit="1" customWidth="1"/>
  </cols>
  <sheetData>
    <row r="1" spans="1:8" x14ac:dyDescent="0.25">
      <c r="A1" t="s">
        <v>0</v>
      </c>
    </row>
    <row r="2" spans="1:8" x14ac:dyDescent="0.25">
      <c r="D2" s="5" t="s">
        <v>8</v>
      </c>
      <c r="E2" s="5"/>
    </row>
    <row r="3" spans="1:8" x14ac:dyDescent="0.25">
      <c r="A3" s="1" t="s">
        <v>5</v>
      </c>
      <c r="B3" t="s">
        <v>6</v>
      </c>
      <c r="C3" t="s">
        <v>7</v>
      </c>
      <c r="D3" s="2" t="s">
        <v>9</v>
      </c>
      <c r="E3" s="2" t="s">
        <v>10</v>
      </c>
    </row>
    <row r="4" spans="1:8" x14ac:dyDescent="0.25">
      <c r="A4">
        <v>0.89200000000000002</v>
      </c>
      <c r="B4">
        <v>0.90105299999999999</v>
      </c>
      <c r="C4">
        <v>1998</v>
      </c>
      <c r="D4" s="4">
        <f>AVERAGE(A4:A18)-AVERAGE(B4:B18)</f>
        <v>-0.70327473333333357</v>
      </c>
      <c r="E4" s="4">
        <f>(AVERAGE(A4:A18)*100)/AVERAGE(B4:B18)-100</f>
        <v>-77.892835779876748</v>
      </c>
      <c r="F4">
        <f>AVERAGE(A4:A13)-AVERAGE(B4:B13)</f>
        <v>-0.62062260000000014</v>
      </c>
      <c r="G4">
        <f>(AVERAGE(A4:A13)*100)/AVERAGE(B4:B13)-100</f>
        <v>-68.734861659238575</v>
      </c>
      <c r="H4" t="s">
        <v>11</v>
      </c>
    </row>
    <row r="5" spans="1:8" x14ac:dyDescent="0.25">
      <c r="A5">
        <v>0.51700000000000002</v>
      </c>
      <c r="B5">
        <v>0.90105299999999999</v>
      </c>
      <c r="C5">
        <v>1999</v>
      </c>
      <c r="D5" s="4"/>
      <c r="E5" s="4"/>
    </row>
    <row r="6" spans="1:8" x14ac:dyDescent="0.25">
      <c r="A6">
        <v>0.29699999999999999</v>
      </c>
      <c r="B6">
        <v>0.900945</v>
      </c>
      <c r="C6">
        <v>2000</v>
      </c>
      <c r="D6" s="4"/>
      <c r="E6" s="4"/>
    </row>
    <row r="7" spans="1:8" x14ac:dyDescent="0.25">
      <c r="A7">
        <v>0.32500000000000001</v>
      </c>
      <c r="B7">
        <v>0.90991</v>
      </c>
      <c r="C7">
        <v>2001</v>
      </c>
      <c r="D7" s="4"/>
      <c r="E7" s="4"/>
    </row>
    <row r="8" spans="1:8" x14ac:dyDescent="0.25">
      <c r="A8">
        <v>0.23499999999999999</v>
      </c>
      <c r="B8">
        <v>0.90991</v>
      </c>
      <c r="C8">
        <v>2002</v>
      </c>
      <c r="D8" s="4"/>
      <c r="E8" s="4"/>
    </row>
    <row r="9" spans="1:8" x14ac:dyDescent="0.25">
      <c r="A9">
        <v>0.21099999999999999</v>
      </c>
      <c r="B9">
        <v>0.90127100000000004</v>
      </c>
      <c r="C9">
        <v>2003</v>
      </c>
      <c r="D9" s="4"/>
      <c r="E9" s="4"/>
    </row>
    <row r="10" spans="1:8" x14ac:dyDescent="0.25">
      <c r="A10">
        <v>0.2</v>
      </c>
      <c r="B10">
        <v>0.90127100000000004</v>
      </c>
      <c r="C10">
        <v>2004</v>
      </c>
      <c r="D10" s="4"/>
      <c r="E10" s="4"/>
    </row>
    <row r="11" spans="1:8" x14ac:dyDescent="0.25">
      <c r="A11">
        <v>7.0000000000000007E-2</v>
      </c>
      <c r="B11">
        <v>0.90127100000000004</v>
      </c>
      <c r="C11">
        <v>2005</v>
      </c>
      <c r="D11" s="4"/>
      <c r="E11" s="4"/>
    </row>
    <row r="12" spans="1:8" x14ac:dyDescent="0.25">
      <c r="A12">
        <v>3.7999999999999999E-2</v>
      </c>
      <c r="B12">
        <v>0.90127100000000004</v>
      </c>
      <c r="C12">
        <v>2006</v>
      </c>
      <c r="D12" s="4"/>
      <c r="E12" s="4"/>
    </row>
    <row r="13" spans="1:8" x14ac:dyDescent="0.25">
      <c r="A13">
        <v>3.7999999999999999E-2</v>
      </c>
      <c r="B13">
        <v>0.90127100000000004</v>
      </c>
      <c r="C13">
        <v>2007</v>
      </c>
      <c r="D13" s="4"/>
      <c r="E13" s="4"/>
    </row>
    <row r="14" spans="1:8" x14ac:dyDescent="0.25">
      <c r="A14">
        <v>3.7999999999999999E-2</v>
      </c>
      <c r="B14">
        <v>0.90339000000000003</v>
      </c>
      <c r="C14">
        <v>2008</v>
      </c>
      <c r="D14" s="4"/>
      <c r="E14" s="4"/>
    </row>
    <row r="15" spans="1:8" x14ac:dyDescent="0.25">
      <c r="A15">
        <v>3.7999999999999999E-2</v>
      </c>
      <c r="B15">
        <v>0.89892700000000003</v>
      </c>
      <c r="C15">
        <v>2009</v>
      </c>
      <c r="D15" s="4"/>
      <c r="E15" s="4"/>
    </row>
    <row r="16" spans="1:8" x14ac:dyDescent="0.25">
      <c r="A16">
        <v>3.5000000000000003E-2</v>
      </c>
      <c r="B16">
        <v>0.90756599999999998</v>
      </c>
      <c r="C16">
        <v>2010</v>
      </c>
      <c r="D16" s="4"/>
      <c r="E16" s="4"/>
    </row>
    <row r="17" spans="1:8" x14ac:dyDescent="0.25">
      <c r="A17">
        <v>0.03</v>
      </c>
      <c r="B17">
        <v>0.90200599999999997</v>
      </c>
      <c r="C17">
        <v>2011</v>
      </c>
      <c r="D17" s="4"/>
      <c r="E17" s="4"/>
    </row>
    <row r="18" spans="1:8" x14ac:dyDescent="0.25">
      <c r="A18">
        <v>0.03</v>
      </c>
      <c r="B18">
        <v>0.90200599999999997</v>
      </c>
      <c r="C18">
        <v>2012</v>
      </c>
      <c r="D18" s="4"/>
      <c r="E18" s="4"/>
      <c r="F18" t="str">
        <f>_xlfn.CONCAT(TEXT(D4,"0#.###")," (",TEXT(E4,"#.##"),"%)")</f>
        <v>-0.703 (-77.89%)</v>
      </c>
    </row>
    <row r="19" spans="1:8" x14ac:dyDescent="0.25">
      <c r="A19">
        <v>3.2000000000000001E-2</v>
      </c>
      <c r="B19">
        <v>0.90396100000000001</v>
      </c>
      <c r="C19">
        <v>2013</v>
      </c>
      <c r="D19" s="4">
        <f>AVERAGE(A19:A25)-AVERAGE(B19:B25)</f>
        <v>-0.67058214285714279</v>
      </c>
      <c r="E19" s="4">
        <f>((AVERAGE(A19:A25)*100)/AVERAGE(B19:B25))-100</f>
        <v>-74.650429582980479</v>
      </c>
      <c r="F19" t="str">
        <f>_xlfn.CONCAT(TEXT(D19,"0#.###")," (",TEXT(E19,"#.##"),"%)")</f>
        <v>-0.671 (-74.65%)</v>
      </c>
    </row>
    <row r="20" spans="1:8" x14ac:dyDescent="0.25">
      <c r="A20">
        <v>3.2000000000000001E-2</v>
      </c>
      <c r="B20">
        <v>0.904393</v>
      </c>
      <c r="C20">
        <v>2014</v>
      </c>
      <c r="D20" s="4"/>
      <c r="E20" s="4"/>
    </row>
    <row r="21" spans="1:8" x14ac:dyDescent="0.25">
      <c r="A21">
        <v>0.185</v>
      </c>
      <c r="B21">
        <v>0.88594300000000004</v>
      </c>
      <c r="C21">
        <v>2015</v>
      </c>
      <c r="D21" s="4"/>
      <c r="E21" s="4"/>
    </row>
    <row r="22" spans="1:8" x14ac:dyDescent="0.25">
      <c r="A22">
        <v>0.39300000000000002</v>
      </c>
      <c r="B22">
        <v>0.88822500000000004</v>
      </c>
      <c r="C22">
        <v>2016</v>
      </c>
      <c r="D22" s="4"/>
      <c r="E22" s="4"/>
    </row>
    <row r="23" spans="1:8" x14ac:dyDescent="0.25">
      <c r="A23">
        <v>0.35599999999999998</v>
      </c>
      <c r="B23">
        <v>0.90330900000000003</v>
      </c>
      <c r="C23">
        <v>2017</v>
      </c>
      <c r="D23" s="4"/>
      <c r="E23" s="4"/>
    </row>
    <row r="24" spans="1:8" x14ac:dyDescent="0.25">
      <c r="A24">
        <v>0.316</v>
      </c>
      <c r="B24">
        <v>0.90518100000000001</v>
      </c>
      <c r="C24">
        <v>2018</v>
      </c>
      <c r="D24" s="4"/>
      <c r="E24" s="4"/>
    </row>
    <row r="25" spans="1:8" x14ac:dyDescent="0.25">
      <c r="A25">
        <v>0.28000000000000003</v>
      </c>
      <c r="B25">
        <v>0.89706300000000005</v>
      </c>
      <c r="C25">
        <v>2019</v>
      </c>
      <c r="D25" s="4"/>
      <c r="E25" s="4"/>
    </row>
    <row r="26" spans="1:8" x14ac:dyDescent="0.25">
      <c r="A26">
        <f>AVERAGE(A4:A25)</f>
        <v>0.20854545454545451</v>
      </c>
      <c r="B26">
        <f>AVERAGE(B4:B25)</f>
        <v>0.90141799999999994</v>
      </c>
    </row>
    <row r="27" spans="1:8" x14ac:dyDescent="0.25">
      <c r="A27">
        <f>A26-B26</f>
        <v>-0.69287254545454546</v>
      </c>
      <c r="B27">
        <f>((A26*100)/B26)-100</f>
        <v>-76.864733725590725</v>
      </c>
    </row>
    <row r="28" spans="1:8" x14ac:dyDescent="0.25">
      <c r="A28" t="s">
        <v>1</v>
      </c>
    </row>
    <row r="29" spans="1:8" x14ac:dyDescent="0.25">
      <c r="D29" s="5" t="s">
        <v>8</v>
      </c>
      <c r="E29" s="5"/>
    </row>
    <row r="30" spans="1:8" x14ac:dyDescent="0.25">
      <c r="A30" s="1" t="s">
        <v>46</v>
      </c>
      <c r="B30" t="s">
        <v>45</v>
      </c>
      <c r="C30" t="s">
        <v>47</v>
      </c>
      <c r="D30" s="2" t="s">
        <v>9</v>
      </c>
      <c r="E30" s="2" t="s">
        <v>10</v>
      </c>
    </row>
    <row r="31" spans="1:8" x14ac:dyDescent="0.25">
      <c r="A31">
        <v>2.2450000000000001</v>
      </c>
      <c r="B31">
        <v>2.2465000000000002</v>
      </c>
      <c r="C31">
        <v>1998</v>
      </c>
      <c r="D31" s="4">
        <f>AVERAGE(A31:A45)-AVERAGE(B31:B45)</f>
        <v>-3.6086356666666664</v>
      </c>
      <c r="E31" s="4">
        <f>(AVERAGE(A31:A45)*100)/AVERAGE(B31:B45)-100</f>
        <v>-155.05214973073316</v>
      </c>
      <c r="F31">
        <f>AVERAGE(A31:A40)-AVERAGE(B31:B40)</f>
        <v>-2.9985898</v>
      </c>
      <c r="G31">
        <f>(AVERAGE(A31:A40)*100)/AVERAGE(B31:B40)-100</f>
        <v>-130.0461039423455</v>
      </c>
      <c r="H31" t="s">
        <v>11</v>
      </c>
    </row>
    <row r="32" spans="1:8" x14ac:dyDescent="0.25">
      <c r="A32">
        <v>0.153</v>
      </c>
      <c r="B32">
        <v>2.2465000000000002</v>
      </c>
      <c r="C32">
        <v>1999</v>
      </c>
      <c r="D32" s="4"/>
      <c r="E32" s="4"/>
    </row>
    <row r="33" spans="1:6" x14ac:dyDescent="0.25">
      <c r="A33">
        <v>-0.17100000000000001</v>
      </c>
      <c r="B33">
        <v>2.2465000000000002</v>
      </c>
      <c r="C33">
        <v>2000</v>
      </c>
      <c r="D33" s="4"/>
      <c r="E33" s="4"/>
    </row>
    <row r="34" spans="1:6" x14ac:dyDescent="0.25">
      <c r="A34">
        <v>-0.17100000000000001</v>
      </c>
      <c r="B34">
        <v>2.2486839999999999</v>
      </c>
      <c r="C34">
        <v>2001</v>
      </c>
      <c r="D34" s="4"/>
      <c r="E34" s="4"/>
    </row>
    <row r="35" spans="1:6" x14ac:dyDescent="0.25">
      <c r="A35">
        <v>-0.71199999999999997</v>
      </c>
      <c r="B35">
        <v>2.3019949999999998</v>
      </c>
      <c r="C35">
        <v>2002</v>
      </c>
      <c r="D35" s="4"/>
      <c r="E35" s="4"/>
    </row>
    <row r="36" spans="1:6" x14ac:dyDescent="0.25">
      <c r="A36">
        <v>-0.71199999999999997</v>
      </c>
      <c r="B36">
        <v>2.3019949999999998</v>
      </c>
      <c r="C36">
        <v>2003</v>
      </c>
      <c r="D36" s="4"/>
      <c r="E36" s="4"/>
    </row>
    <row r="37" spans="1:6" x14ac:dyDescent="0.25">
      <c r="A37">
        <v>-0.83</v>
      </c>
      <c r="B37">
        <v>2.366431</v>
      </c>
      <c r="C37">
        <v>2004</v>
      </c>
      <c r="D37" s="4"/>
      <c r="E37" s="4"/>
    </row>
    <row r="38" spans="1:6" x14ac:dyDescent="0.25">
      <c r="A38">
        <v>-2.1680000000000001</v>
      </c>
      <c r="B38">
        <v>2.366431</v>
      </c>
      <c r="C38">
        <v>2005</v>
      </c>
      <c r="D38" s="4"/>
      <c r="E38" s="4"/>
    </row>
    <row r="39" spans="1:6" x14ac:dyDescent="0.25">
      <c r="A39">
        <v>-2.2810000000000001</v>
      </c>
      <c r="B39">
        <v>2.366431</v>
      </c>
      <c r="C39">
        <v>2006</v>
      </c>
      <c r="D39" s="4"/>
      <c r="E39" s="4"/>
    </row>
    <row r="40" spans="1:6" x14ac:dyDescent="0.25">
      <c r="A40">
        <v>-2.2810000000000001</v>
      </c>
      <c r="B40">
        <v>2.366431</v>
      </c>
      <c r="C40">
        <v>2007</v>
      </c>
      <c r="D40" s="4"/>
      <c r="E40" s="4"/>
    </row>
    <row r="41" spans="1:6" x14ac:dyDescent="0.25">
      <c r="A41">
        <v>-2.2810000000000001</v>
      </c>
      <c r="B41">
        <v>2.366431</v>
      </c>
      <c r="C41">
        <v>2008</v>
      </c>
      <c r="D41" s="4"/>
      <c r="E41" s="4"/>
    </row>
    <row r="42" spans="1:6" x14ac:dyDescent="0.25">
      <c r="A42">
        <v>-2.2810000000000001</v>
      </c>
      <c r="B42">
        <v>2.366879</v>
      </c>
      <c r="C42">
        <v>2009</v>
      </c>
      <c r="D42" s="4"/>
      <c r="E42" s="4"/>
    </row>
    <row r="43" spans="1:6" x14ac:dyDescent="0.25">
      <c r="A43">
        <v>-2.2810000000000001</v>
      </c>
      <c r="B43">
        <v>2.366879</v>
      </c>
      <c r="C43">
        <v>2010</v>
      </c>
      <c r="D43" s="4"/>
      <c r="E43" s="4"/>
    </row>
    <row r="44" spans="1:6" x14ac:dyDescent="0.25">
      <c r="A44">
        <v>-2.7240000000000002</v>
      </c>
      <c r="B44">
        <v>2.366879</v>
      </c>
      <c r="C44">
        <v>2011</v>
      </c>
      <c r="D44" s="4"/>
      <c r="E44" s="4"/>
    </row>
    <row r="45" spans="1:6" x14ac:dyDescent="0.25">
      <c r="A45">
        <v>-2.7240000000000002</v>
      </c>
      <c r="B45">
        <v>2.3855689999999998</v>
      </c>
      <c r="C45">
        <v>2012</v>
      </c>
      <c r="D45" s="4"/>
      <c r="E45" s="4"/>
      <c r="F45" t="str">
        <f>_xlfn.CONCAT(TEXT(D31,"0#.###")," (",TEXT(E31,"#.##"),"%)")</f>
        <v>-03.609 (-155.05%)</v>
      </c>
    </row>
    <row r="46" spans="1:6" x14ac:dyDescent="0.25">
      <c r="A46">
        <v>-2.5710000000000002</v>
      </c>
      <c r="B46">
        <v>2.4166050000000001</v>
      </c>
      <c r="C46">
        <v>2013</v>
      </c>
      <c r="D46" s="4">
        <f>AVERAGE(A46:A52)-AVERAGE(B46:B52)</f>
        <v>-4.4310338571428574</v>
      </c>
      <c r="E46" s="4">
        <f>((AVERAGE(A46:A52)*100)/AVERAGE(B46:B52))-100</f>
        <v>-184.71176294141156</v>
      </c>
      <c r="F46" t="str">
        <f>_xlfn.CONCAT(TEXT(D46,"0#.###")," (",TEXT(E46,"#.##"),"%)")</f>
        <v>-04.431 (-184.71%)</v>
      </c>
    </row>
    <row r="47" spans="1:6" x14ac:dyDescent="0.25">
      <c r="A47">
        <v>-2.5710000000000002</v>
      </c>
      <c r="B47">
        <v>2.4166050000000001</v>
      </c>
      <c r="C47">
        <v>2014</v>
      </c>
      <c r="D47" s="4"/>
      <c r="E47" s="4"/>
    </row>
    <row r="48" spans="1:6" x14ac:dyDescent="0.25">
      <c r="A48">
        <v>-1.9490000000000001</v>
      </c>
      <c r="B48">
        <v>2.3152529999999998</v>
      </c>
      <c r="C48">
        <v>2015</v>
      </c>
      <c r="D48" s="4"/>
      <c r="E48" s="4"/>
    </row>
    <row r="49" spans="1:8" x14ac:dyDescent="0.25">
      <c r="A49">
        <v>-1.742</v>
      </c>
      <c r="B49">
        <v>2.316513</v>
      </c>
      <c r="C49">
        <v>2016</v>
      </c>
      <c r="D49" s="4"/>
      <c r="E49" s="4"/>
    </row>
    <row r="50" spans="1:8" x14ac:dyDescent="0.25">
      <c r="A50">
        <v>-1.768</v>
      </c>
      <c r="B50">
        <v>2.370387</v>
      </c>
      <c r="C50">
        <v>2017</v>
      </c>
      <c r="D50" s="4"/>
      <c r="E50" s="4"/>
    </row>
    <row r="51" spans="1:8" x14ac:dyDescent="0.25">
      <c r="A51">
        <v>-1.768</v>
      </c>
      <c r="B51">
        <v>2.4661550000000001</v>
      </c>
      <c r="C51">
        <v>2018</v>
      </c>
      <c r="D51" s="4"/>
      <c r="E51" s="4"/>
    </row>
    <row r="52" spans="1:8" x14ac:dyDescent="0.25">
      <c r="A52">
        <v>-1.8560000000000001</v>
      </c>
      <c r="B52">
        <v>2.4907189999999999</v>
      </c>
      <c r="C52">
        <v>2019</v>
      </c>
      <c r="D52" s="4"/>
      <c r="E52" s="4"/>
    </row>
    <row r="53" spans="1:8" x14ac:dyDescent="0.25">
      <c r="A53">
        <f>AVERAGE(A31:A52)</f>
        <v>-1.5201818181818185</v>
      </c>
      <c r="B53">
        <f>AVERAGE(B31:B52)</f>
        <v>2.3501259999999995</v>
      </c>
    </row>
    <row r="54" spans="1:8" x14ac:dyDescent="0.25">
      <c r="A54">
        <f>A53-B53</f>
        <v>-3.8703078181818178</v>
      </c>
      <c r="B54">
        <f>((A53*100)/B53)-100</f>
        <v>-164.68511978429322</v>
      </c>
    </row>
    <row r="56" spans="1:8" x14ac:dyDescent="0.25">
      <c r="A56" t="s">
        <v>2</v>
      </c>
    </row>
    <row r="57" spans="1:8" x14ac:dyDescent="0.25">
      <c r="D57" s="5" t="s">
        <v>8</v>
      </c>
      <c r="E57" s="5"/>
    </row>
    <row r="58" spans="1:8" x14ac:dyDescent="0.25">
      <c r="A58" s="1" t="s">
        <v>5</v>
      </c>
      <c r="B58" t="s">
        <v>6</v>
      </c>
      <c r="C58" t="s">
        <v>7</v>
      </c>
      <c r="D58" s="2" t="s">
        <v>9</v>
      </c>
      <c r="E58" s="2" t="s">
        <v>10</v>
      </c>
    </row>
    <row r="59" spans="1:8" x14ac:dyDescent="0.25">
      <c r="A59">
        <v>1.3009999999999999</v>
      </c>
      <c r="B59">
        <v>1.3002279999999999</v>
      </c>
      <c r="C59">
        <v>1998</v>
      </c>
      <c r="D59" s="4">
        <f>AVERAGE(A59:A73)-AVERAGE(B59:B73)</f>
        <v>-2.9412822666666667</v>
      </c>
      <c r="E59" s="4">
        <f>(AVERAGE(A59:A73)*100)/AVERAGE(B59:B73)-100</f>
        <v>-205.36588671891764</v>
      </c>
      <c r="F59">
        <f>AVERAGE(A59:A68)-AVERAGE(B59:B68)</f>
        <v>-2.3869937999999999</v>
      </c>
      <c r="G59">
        <f>(AVERAGE(A59:A68)*100)/AVERAGE(B59:B68)-100</f>
        <v>-172.17285593746885</v>
      </c>
      <c r="H59" t="s">
        <v>11</v>
      </c>
    </row>
    <row r="60" spans="1:8" x14ac:dyDescent="0.25">
      <c r="A60">
        <v>0.26800000000000002</v>
      </c>
      <c r="B60">
        <v>1.3002279999999999</v>
      </c>
      <c r="C60">
        <v>1999</v>
      </c>
      <c r="D60" s="4"/>
      <c r="E60" s="4"/>
    </row>
    <row r="61" spans="1:8" x14ac:dyDescent="0.25">
      <c r="A61">
        <v>-0.36</v>
      </c>
      <c r="B61">
        <v>1.3002279999999999</v>
      </c>
      <c r="C61">
        <v>2000</v>
      </c>
      <c r="D61" s="4"/>
      <c r="E61" s="4"/>
    </row>
    <row r="62" spans="1:8" x14ac:dyDescent="0.25">
      <c r="A62">
        <v>-0.36</v>
      </c>
      <c r="B62">
        <v>1.415332</v>
      </c>
      <c r="C62">
        <v>2001</v>
      </c>
      <c r="D62" s="4"/>
      <c r="E62" s="4"/>
    </row>
    <row r="63" spans="1:8" x14ac:dyDescent="0.25">
      <c r="A63">
        <v>-0.95</v>
      </c>
      <c r="B63">
        <v>1.4156839999999999</v>
      </c>
      <c r="C63">
        <v>2002</v>
      </c>
      <c r="D63" s="4"/>
      <c r="E63" s="4"/>
    </row>
    <row r="64" spans="1:8" x14ac:dyDescent="0.25">
      <c r="A64">
        <v>-1.3120000000000001</v>
      </c>
      <c r="B64">
        <v>1.2894620000000001</v>
      </c>
      <c r="C64">
        <v>2003</v>
      </c>
      <c r="D64" s="4"/>
      <c r="E64" s="4"/>
    </row>
    <row r="65" spans="1:6" x14ac:dyDescent="0.25">
      <c r="A65">
        <v>-1.3120000000000001</v>
      </c>
      <c r="B65">
        <v>1.4563820000000001</v>
      </c>
      <c r="C65">
        <v>2004</v>
      </c>
      <c r="D65" s="4"/>
      <c r="E65" s="4"/>
    </row>
    <row r="66" spans="1:6" x14ac:dyDescent="0.25">
      <c r="A66">
        <v>-2.145</v>
      </c>
      <c r="B66">
        <v>1.4563820000000001</v>
      </c>
      <c r="C66">
        <v>2005</v>
      </c>
      <c r="D66" s="4"/>
      <c r="E66" s="4"/>
    </row>
    <row r="67" spans="1:6" x14ac:dyDescent="0.25">
      <c r="A67">
        <v>-2.5680000000000001</v>
      </c>
      <c r="B67">
        <v>1.465006</v>
      </c>
      <c r="C67">
        <v>2006</v>
      </c>
      <c r="D67" s="4"/>
      <c r="E67" s="4"/>
    </row>
    <row r="68" spans="1:6" x14ac:dyDescent="0.25">
      <c r="A68">
        <v>-2.5680000000000001</v>
      </c>
      <c r="B68">
        <v>1.465006</v>
      </c>
      <c r="C68">
        <v>2007</v>
      </c>
      <c r="D68" s="4"/>
      <c r="E68" s="4"/>
    </row>
    <row r="69" spans="1:6" x14ac:dyDescent="0.25">
      <c r="A69">
        <v>-2.5680000000000001</v>
      </c>
      <c r="B69">
        <v>1.511004</v>
      </c>
      <c r="C69">
        <v>2008</v>
      </c>
      <c r="D69" s="4"/>
      <c r="E69" s="4"/>
    </row>
    <row r="70" spans="1:6" x14ac:dyDescent="0.25">
      <c r="A70">
        <v>-2.5680000000000001</v>
      </c>
      <c r="B70">
        <v>1.464134</v>
      </c>
      <c r="C70">
        <v>2009</v>
      </c>
      <c r="D70" s="4"/>
      <c r="E70" s="4"/>
    </row>
    <row r="71" spans="1:6" x14ac:dyDescent="0.25">
      <c r="A71">
        <v>-2.4980000000000002</v>
      </c>
      <c r="B71">
        <v>1.602152</v>
      </c>
      <c r="C71">
        <v>2010</v>
      </c>
      <c r="D71" s="4"/>
      <c r="E71" s="4"/>
    </row>
    <row r="72" spans="1:6" x14ac:dyDescent="0.25">
      <c r="A72">
        <v>-2.4980000000000002</v>
      </c>
      <c r="B72">
        <v>1.5210030000000001</v>
      </c>
      <c r="C72">
        <v>2011</v>
      </c>
      <c r="D72" s="4"/>
      <c r="E72" s="4"/>
    </row>
    <row r="73" spans="1:6" x14ac:dyDescent="0.25">
      <c r="A73">
        <v>-2.4980000000000002</v>
      </c>
      <c r="B73">
        <v>1.5210030000000001</v>
      </c>
      <c r="C73">
        <v>2012</v>
      </c>
      <c r="D73" s="4"/>
      <c r="E73" s="4"/>
      <c r="F73" t="str">
        <f>_xlfn.CONCAT(TEXT(D59,"0#.###")," (",TEXT(E59,"#.##"),"%)")</f>
        <v>-02.941 (-205.37%)</v>
      </c>
    </row>
    <row r="74" spans="1:6" x14ac:dyDescent="0.25">
      <c r="A74">
        <v>-2.4980000000000002</v>
      </c>
      <c r="B74">
        <v>1.4759800000000001</v>
      </c>
      <c r="C74">
        <v>2013</v>
      </c>
      <c r="D74" s="4">
        <f>AVERAGE(A74:A80)-AVERAGE(B74:B80)</f>
        <v>-1.4078167142857143</v>
      </c>
      <c r="E74" s="4">
        <f>((AVERAGE(A74:A80)*100)/AVERAGE(B74:B80))-100</f>
        <v>-103.16140423714008</v>
      </c>
      <c r="F74" t="str">
        <f>_xlfn.CONCAT(TEXT(D74,"0#.###")," (",TEXT(E74,"#.##"),"%)")</f>
        <v>-01.408 (-103.16%)</v>
      </c>
    </row>
    <row r="75" spans="1:6" x14ac:dyDescent="0.25">
      <c r="A75">
        <v>-2.4980000000000002</v>
      </c>
      <c r="B75">
        <v>1.4759800000000001</v>
      </c>
      <c r="C75">
        <v>2014</v>
      </c>
      <c r="D75" s="4"/>
      <c r="E75" s="4"/>
    </row>
    <row r="76" spans="1:6" x14ac:dyDescent="0.25">
      <c r="A76">
        <v>-1.2E-2</v>
      </c>
      <c r="B76">
        <v>1.37219</v>
      </c>
      <c r="C76">
        <v>2015</v>
      </c>
      <c r="D76" s="4"/>
      <c r="E76" s="4"/>
    </row>
    <row r="77" spans="1:6" x14ac:dyDescent="0.25">
      <c r="A77">
        <v>1.1359999999999999</v>
      </c>
      <c r="B77">
        <v>1.397335</v>
      </c>
      <c r="C77">
        <v>2016</v>
      </c>
      <c r="D77" s="4"/>
      <c r="E77" s="4"/>
    </row>
    <row r="78" spans="1:6" x14ac:dyDescent="0.25">
      <c r="A78">
        <v>1.3049999999999999</v>
      </c>
      <c r="B78">
        <v>1.397335</v>
      </c>
      <c r="C78">
        <v>2017</v>
      </c>
      <c r="D78" s="4"/>
      <c r="E78" s="4"/>
    </row>
    <row r="79" spans="1:6" x14ac:dyDescent="0.25">
      <c r="A79">
        <v>1.3049999999999999</v>
      </c>
      <c r="B79">
        <v>1.1480250000000001</v>
      </c>
      <c r="C79">
        <v>2018</v>
      </c>
      <c r="D79" s="4"/>
      <c r="E79" s="4"/>
    </row>
    <row r="80" spans="1:6" x14ac:dyDescent="0.25">
      <c r="A80">
        <v>0.96</v>
      </c>
      <c r="B80">
        <v>1.2858719999999999</v>
      </c>
      <c r="C80">
        <v>2019</v>
      </c>
      <c r="D80" s="4"/>
      <c r="E80" s="4"/>
    </row>
    <row r="81" spans="1:8" x14ac:dyDescent="0.25">
      <c r="A81">
        <f>AVERAGE(A59:A80)</f>
        <v>-1.0426363636363638</v>
      </c>
      <c r="B81">
        <f>AVERAGE(B59:B80)</f>
        <v>1.4107250454545457</v>
      </c>
    </row>
    <row r="82" spans="1:8" x14ac:dyDescent="0.25">
      <c r="A82">
        <f>A81-B81</f>
        <v>-2.4533614090909097</v>
      </c>
      <c r="B82">
        <f>((A81*100)/B81)-100</f>
        <v>-173.90783675357653</v>
      </c>
    </row>
    <row r="84" spans="1:8" x14ac:dyDescent="0.25">
      <c r="A84" t="s">
        <v>3</v>
      </c>
    </row>
    <row r="85" spans="1:8" x14ac:dyDescent="0.25">
      <c r="D85" s="5" t="s">
        <v>8</v>
      </c>
      <c r="E85" s="5"/>
    </row>
    <row r="86" spans="1:8" x14ac:dyDescent="0.25">
      <c r="A86" s="1" t="s">
        <v>5</v>
      </c>
      <c r="B86" t="s">
        <v>6</v>
      </c>
      <c r="C86" t="s">
        <v>7</v>
      </c>
      <c r="D86" s="2" t="s">
        <v>9</v>
      </c>
      <c r="E86" s="2" t="s">
        <v>10</v>
      </c>
    </row>
    <row r="87" spans="1:8" x14ac:dyDescent="0.25">
      <c r="A87">
        <v>2.5259999999999998</v>
      </c>
      <c r="B87">
        <v>2.52583</v>
      </c>
      <c r="C87">
        <v>1998</v>
      </c>
      <c r="D87" s="4">
        <f>AVERAGE(A87:A101)-AVERAGE(B87:B101)</f>
        <v>-3.313769999999999</v>
      </c>
      <c r="E87" s="4">
        <f>(AVERAGE(A87:A101)*100)/AVERAGE(B87:B101)-100</f>
        <v>-128.76160353128145</v>
      </c>
      <c r="F87">
        <f>AVERAGE(A87:A96)-AVERAGE(B87:B96)</f>
        <v>-2.9164819999999994</v>
      </c>
      <c r="G87">
        <f>(AVERAGE(A87:A96)*100)/AVERAGE(B87:B96)-100</f>
        <v>-113.93923151391462</v>
      </c>
      <c r="H87" t="s">
        <v>11</v>
      </c>
    </row>
    <row r="88" spans="1:8" x14ac:dyDescent="0.25">
      <c r="A88">
        <v>0.33400000000000002</v>
      </c>
      <c r="B88">
        <v>2.52583</v>
      </c>
      <c r="C88">
        <v>1999</v>
      </c>
      <c r="D88" s="4"/>
      <c r="E88" s="4"/>
    </row>
    <row r="89" spans="1:8" x14ac:dyDescent="0.25">
      <c r="A89">
        <v>-0.76300000000000001</v>
      </c>
      <c r="B89">
        <v>2.52583</v>
      </c>
      <c r="C89">
        <v>2000</v>
      </c>
      <c r="D89" s="4"/>
      <c r="E89" s="4"/>
    </row>
    <row r="90" spans="1:8" x14ac:dyDescent="0.25">
      <c r="A90">
        <v>-0.377</v>
      </c>
      <c r="B90">
        <v>2.52583</v>
      </c>
      <c r="C90">
        <v>2001</v>
      </c>
      <c r="D90" s="4"/>
      <c r="E90" s="4"/>
    </row>
    <row r="91" spans="1:8" x14ac:dyDescent="0.25">
      <c r="A91">
        <v>-0.377</v>
      </c>
      <c r="B91">
        <v>2.52583</v>
      </c>
      <c r="C91">
        <v>2002</v>
      </c>
      <c r="D91" s="4"/>
      <c r="E91" s="4"/>
    </row>
    <row r="92" spans="1:8" x14ac:dyDescent="0.25">
      <c r="A92">
        <v>-0.377</v>
      </c>
      <c r="B92">
        <v>2.52583</v>
      </c>
      <c r="C92">
        <v>2003</v>
      </c>
      <c r="D92" s="4"/>
      <c r="E92" s="4"/>
    </row>
    <row r="93" spans="1:8" x14ac:dyDescent="0.25">
      <c r="A93">
        <v>-0.377</v>
      </c>
      <c r="B93">
        <v>2.52583</v>
      </c>
      <c r="C93">
        <v>2004</v>
      </c>
      <c r="D93" s="4"/>
      <c r="E93" s="4"/>
    </row>
    <row r="94" spans="1:8" x14ac:dyDescent="0.25">
      <c r="A94">
        <v>-1.143</v>
      </c>
      <c r="B94">
        <v>2.52583</v>
      </c>
      <c r="C94">
        <v>2005</v>
      </c>
      <c r="D94" s="4"/>
      <c r="E94" s="4"/>
    </row>
    <row r="95" spans="1:8" x14ac:dyDescent="0.25">
      <c r="A95">
        <v>-1.5069999999999999</v>
      </c>
      <c r="B95">
        <v>2.69509</v>
      </c>
      <c r="C95">
        <v>2006</v>
      </c>
      <c r="D95" s="4"/>
      <c r="E95" s="4"/>
    </row>
    <row r="96" spans="1:8" x14ac:dyDescent="0.25">
      <c r="A96">
        <v>-1.5069999999999999</v>
      </c>
      <c r="B96">
        <v>2.69509</v>
      </c>
      <c r="C96">
        <v>2007</v>
      </c>
      <c r="D96" s="4"/>
      <c r="E96" s="4"/>
    </row>
    <row r="97" spans="1:6" x14ac:dyDescent="0.25">
      <c r="A97">
        <v>-1.5069999999999999</v>
      </c>
      <c r="B97">
        <v>2.5371700000000001</v>
      </c>
      <c r="C97">
        <v>2008</v>
      </c>
      <c r="D97" s="4"/>
      <c r="E97" s="4"/>
    </row>
    <row r="98" spans="1:6" x14ac:dyDescent="0.25">
      <c r="A98">
        <v>-1.5069999999999999</v>
      </c>
      <c r="B98">
        <v>2.5371700000000001</v>
      </c>
      <c r="C98">
        <v>2009</v>
      </c>
      <c r="D98" s="4"/>
      <c r="E98" s="4"/>
    </row>
    <row r="99" spans="1:6" x14ac:dyDescent="0.25">
      <c r="A99">
        <v>-1.5069999999999999</v>
      </c>
      <c r="B99">
        <v>2.5371700000000001</v>
      </c>
      <c r="C99">
        <v>2010</v>
      </c>
      <c r="D99" s="4"/>
      <c r="E99" s="4"/>
    </row>
    <row r="100" spans="1:6" x14ac:dyDescent="0.25">
      <c r="A100">
        <v>-1.5069999999999999</v>
      </c>
      <c r="B100">
        <v>2.6976100000000001</v>
      </c>
      <c r="C100">
        <v>2011</v>
      </c>
      <c r="D100" s="4"/>
      <c r="E100" s="4"/>
    </row>
    <row r="101" spans="1:6" x14ac:dyDescent="0.25">
      <c r="A101">
        <v>-1.5069999999999999</v>
      </c>
      <c r="B101">
        <v>2.6976100000000001</v>
      </c>
      <c r="C101">
        <v>2012</v>
      </c>
      <c r="D101" s="4"/>
      <c r="E101" s="4"/>
      <c r="F101" t="str">
        <f>_xlfn.CONCAT(TEXT(D87,"0#.###")," (",TEXT(E87,"#.##"),"%)")</f>
        <v>-03.314 (-128.76%)</v>
      </c>
    </row>
    <row r="102" spans="1:6" x14ac:dyDescent="0.25">
      <c r="A102">
        <v>-1.5069999999999999</v>
      </c>
      <c r="B102">
        <v>2.6976100000000001</v>
      </c>
      <c r="C102">
        <v>2013</v>
      </c>
      <c r="D102" s="4">
        <f>AVERAGE(A102:A108)-AVERAGE(B102:B108)</f>
        <v>-3.817182857142857</v>
      </c>
      <c r="E102" s="4">
        <f>((AVERAGE(A102:A108)*100)/AVERAGE(B102:B108))-100</f>
        <v>-151.19027141537961</v>
      </c>
      <c r="F102" t="str">
        <f>_xlfn.CONCAT(TEXT(D102,"0#.###")," (",TEXT(E102,"#.##"),"%)")</f>
        <v>-03.817 (-151.19%)</v>
      </c>
    </row>
    <row r="103" spans="1:6" x14ac:dyDescent="0.25">
      <c r="A103">
        <v>-1.5069999999999999</v>
      </c>
      <c r="B103">
        <v>2.6976100000000001</v>
      </c>
      <c r="C103">
        <v>2014</v>
      </c>
      <c r="D103" s="4"/>
      <c r="E103" s="4"/>
    </row>
    <row r="104" spans="1:6" x14ac:dyDescent="0.25">
      <c r="A104">
        <v>-1.3320000000000001</v>
      </c>
      <c r="B104">
        <v>2.4333520000000002</v>
      </c>
      <c r="C104">
        <v>2015</v>
      </c>
      <c r="D104" s="4"/>
      <c r="E104" s="4"/>
    </row>
    <row r="105" spans="1:6" x14ac:dyDescent="0.25">
      <c r="A105">
        <v>-0.51100000000000001</v>
      </c>
      <c r="B105">
        <v>2.4333520000000002</v>
      </c>
      <c r="C105">
        <v>2016</v>
      </c>
      <c r="D105" s="4"/>
      <c r="E105" s="4"/>
    </row>
    <row r="106" spans="1:6" x14ac:dyDescent="0.25">
      <c r="A106">
        <v>-0.97399999999999998</v>
      </c>
      <c r="B106">
        <v>2.4333520000000002</v>
      </c>
      <c r="C106">
        <v>2017</v>
      </c>
      <c r="D106" s="4"/>
      <c r="E106" s="4"/>
    </row>
    <row r="107" spans="1:6" x14ac:dyDescent="0.25">
      <c r="A107">
        <v>-1.6080000000000001</v>
      </c>
      <c r="B107">
        <v>2.4333520000000002</v>
      </c>
      <c r="C107">
        <v>2018</v>
      </c>
      <c r="D107" s="4"/>
      <c r="E107" s="4"/>
    </row>
    <row r="108" spans="1:6" x14ac:dyDescent="0.25">
      <c r="A108">
        <v>-1.6080000000000001</v>
      </c>
      <c r="B108">
        <v>2.5446520000000001</v>
      </c>
      <c r="C108">
        <v>2019</v>
      </c>
      <c r="D108" s="4"/>
      <c r="E108" s="4"/>
    </row>
    <row r="109" spans="1:6" x14ac:dyDescent="0.25">
      <c r="A109">
        <f>AVERAGE(A87:A108)</f>
        <v>-0.91590909090909089</v>
      </c>
      <c r="B109">
        <f>AVERAGE(B87:B108)</f>
        <v>2.5580377272727266</v>
      </c>
    </row>
    <row r="110" spans="1:6" x14ac:dyDescent="0.25">
      <c r="A110">
        <f>A109-B109</f>
        <v>-3.4739468181818176</v>
      </c>
      <c r="B110">
        <f>((A109*100)/B109)-100</f>
        <v>-135.80514396422117</v>
      </c>
    </row>
    <row r="112" spans="1:6" x14ac:dyDescent="0.25">
      <c r="A112" t="s">
        <v>4</v>
      </c>
    </row>
    <row r="113" spans="1:8" x14ac:dyDescent="0.25">
      <c r="D113" s="5" t="s">
        <v>8</v>
      </c>
      <c r="E113" s="5"/>
    </row>
    <row r="114" spans="1:8" x14ac:dyDescent="0.25">
      <c r="A114" s="1" t="s">
        <v>46</v>
      </c>
      <c r="B114" t="s">
        <v>45</v>
      </c>
      <c r="C114" t="s">
        <v>47</v>
      </c>
      <c r="D114" s="2" t="s">
        <v>9</v>
      </c>
      <c r="E114" s="2" t="s">
        <v>10</v>
      </c>
    </row>
    <row r="115" spans="1:8" x14ac:dyDescent="0.25">
      <c r="A115">
        <v>1.0900000000000001</v>
      </c>
      <c r="B115">
        <v>1.6089359999999999</v>
      </c>
      <c r="C115">
        <v>1998</v>
      </c>
      <c r="D115" s="4">
        <f>AVERAGE(A115:A129)-AVERAGE(B115:B129)</f>
        <v>-2.7331172000000006</v>
      </c>
      <c r="E115" s="4">
        <f>(AVERAGE(A115:A129)*100)/AVERAGE(B115:B129)-100</f>
        <v>-170.55150484500257</v>
      </c>
      <c r="F115">
        <f>AVERAGE(A115:A124)-AVERAGE(B115:B124)</f>
        <v>-2.3306127999999999</v>
      </c>
      <c r="G115">
        <f>(AVERAGE(A115:A124)*100)/AVERAGE(B115:B124)-100</f>
        <v>-144.82037301884384</v>
      </c>
      <c r="H115" t="s">
        <v>11</v>
      </c>
    </row>
    <row r="116" spans="1:8" x14ac:dyDescent="0.25">
      <c r="A116">
        <v>0.13500000000000001</v>
      </c>
      <c r="B116">
        <v>1.6089359999999999</v>
      </c>
      <c r="C116">
        <v>1999</v>
      </c>
      <c r="D116" s="4"/>
      <c r="E116" s="4"/>
    </row>
    <row r="117" spans="1:8" x14ac:dyDescent="0.25">
      <c r="A117">
        <v>-0.83399999999999996</v>
      </c>
      <c r="B117">
        <v>1.6089359999999999</v>
      </c>
      <c r="C117">
        <v>2000</v>
      </c>
      <c r="D117" s="4"/>
      <c r="E117" s="4"/>
    </row>
    <row r="118" spans="1:8" x14ac:dyDescent="0.25">
      <c r="A118">
        <v>-0.83399999999999996</v>
      </c>
      <c r="B118">
        <v>1.6089359999999999</v>
      </c>
      <c r="C118">
        <v>2001</v>
      </c>
      <c r="D118" s="4"/>
      <c r="E118" s="4"/>
    </row>
    <row r="119" spans="1:8" x14ac:dyDescent="0.25">
      <c r="A119">
        <v>-0.83399999999999996</v>
      </c>
      <c r="B119">
        <v>1.6089359999999999</v>
      </c>
      <c r="C119">
        <v>2002</v>
      </c>
      <c r="D119" s="4"/>
      <c r="E119" s="4"/>
    </row>
    <row r="120" spans="1:8" x14ac:dyDescent="0.25">
      <c r="A120">
        <v>-0.83399999999999996</v>
      </c>
      <c r="B120">
        <v>1.6089359999999999</v>
      </c>
      <c r="C120">
        <v>2003</v>
      </c>
      <c r="D120" s="4"/>
      <c r="E120" s="4"/>
    </row>
    <row r="121" spans="1:8" x14ac:dyDescent="0.25">
      <c r="A121">
        <v>-0.83399999999999996</v>
      </c>
      <c r="B121">
        <v>1.6089359999999999</v>
      </c>
      <c r="C121">
        <v>2004</v>
      </c>
      <c r="D121" s="4"/>
      <c r="E121" s="4"/>
    </row>
    <row r="122" spans="1:8" x14ac:dyDescent="0.25">
      <c r="A122">
        <v>-0.83399999999999996</v>
      </c>
      <c r="B122">
        <v>1.6089359999999999</v>
      </c>
      <c r="C122">
        <v>2005</v>
      </c>
      <c r="D122" s="4"/>
      <c r="E122" s="4"/>
    </row>
    <row r="123" spans="1:8" x14ac:dyDescent="0.25">
      <c r="A123">
        <v>-1.7170000000000001</v>
      </c>
      <c r="B123">
        <v>1.6108199999999999</v>
      </c>
      <c r="C123">
        <v>2006</v>
      </c>
      <c r="D123" s="4"/>
      <c r="E123" s="4"/>
    </row>
    <row r="124" spans="1:8" x14ac:dyDescent="0.25">
      <c r="A124">
        <v>-1.7170000000000001</v>
      </c>
      <c r="B124">
        <v>1.6108199999999999</v>
      </c>
      <c r="C124">
        <v>2007</v>
      </c>
      <c r="D124" s="4"/>
      <c r="E124" s="4"/>
    </row>
    <row r="125" spans="1:8" x14ac:dyDescent="0.25">
      <c r="A125">
        <v>-1.7170000000000001</v>
      </c>
      <c r="B125">
        <v>1.608948</v>
      </c>
      <c r="C125">
        <v>2008</v>
      </c>
      <c r="D125" s="4"/>
      <c r="E125" s="4"/>
    </row>
    <row r="126" spans="1:8" x14ac:dyDescent="0.25">
      <c r="A126">
        <v>-1.7170000000000001</v>
      </c>
      <c r="B126">
        <v>1.608948</v>
      </c>
      <c r="C126">
        <v>2009</v>
      </c>
      <c r="D126" s="4"/>
      <c r="E126" s="4"/>
    </row>
    <row r="127" spans="1:8" x14ac:dyDescent="0.25">
      <c r="A127">
        <v>-2.1040000000000001</v>
      </c>
      <c r="B127">
        <v>1.608948</v>
      </c>
      <c r="C127">
        <v>2010</v>
      </c>
      <c r="D127" s="4"/>
      <c r="E127" s="4"/>
    </row>
    <row r="128" spans="1:8" x14ac:dyDescent="0.25">
      <c r="A128">
        <v>-2.1040000000000001</v>
      </c>
      <c r="B128">
        <v>1.608236</v>
      </c>
      <c r="C128">
        <v>2011</v>
      </c>
      <c r="D128" s="4"/>
      <c r="E128" s="4"/>
    </row>
    <row r="129" spans="1:6" x14ac:dyDescent="0.25">
      <c r="A129">
        <v>-2.1040000000000001</v>
      </c>
      <c r="B129">
        <v>1.5095499999999999</v>
      </c>
      <c r="C129">
        <v>2012</v>
      </c>
      <c r="D129" s="4"/>
      <c r="E129" s="4"/>
      <c r="F129" t="str">
        <f>_xlfn.CONCAT(TEXT(D115,"0#.###")," (",TEXT(E115,"#.##"),"%)")</f>
        <v>-02.733 (-170.55%)</v>
      </c>
    </row>
    <row r="130" spans="1:6" x14ac:dyDescent="0.25">
      <c r="A130">
        <v>-2.1040000000000001</v>
      </c>
      <c r="B130">
        <v>1.5112380000000001</v>
      </c>
      <c r="C130">
        <v>2013</v>
      </c>
      <c r="D130" s="4">
        <f>AVERAGE(A130:A136)-AVERAGE(B130:B136)</f>
        <v>-2.3932011428571434</v>
      </c>
      <c r="E130" s="4">
        <f>((AVERAGE(A130:A136)*100)/AVERAGE(B130:B136))-100</f>
        <v>-158.5590258322253</v>
      </c>
      <c r="F130" t="str">
        <f>_xlfn.CONCAT(TEXT(D130,"0#.###")," (",TEXT(E130,"#.##"),"%)")</f>
        <v>-02.393 (-158.56%)</v>
      </c>
    </row>
    <row r="131" spans="1:6" x14ac:dyDescent="0.25">
      <c r="A131">
        <v>-2.1040000000000001</v>
      </c>
      <c r="B131">
        <v>1.5112380000000001</v>
      </c>
      <c r="C131">
        <v>2014</v>
      </c>
      <c r="D131" s="4"/>
      <c r="E131" s="4"/>
    </row>
    <row r="132" spans="1:6" x14ac:dyDescent="0.25">
      <c r="A132">
        <v>-0.748</v>
      </c>
      <c r="B132">
        <v>1.5112380000000001</v>
      </c>
      <c r="C132">
        <v>2015</v>
      </c>
      <c r="D132" s="4"/>
      <c r="E132" s="4"/>
    </row>
    <row r="133" spans="1:6" x14ac:dyDescent="0.25">
      <c r="A133">
        <v>-8.2000000000000003E-2</v>
      </c>
      <c r="B133">
        <v>1.5112380000000001</v>
      </c>
      <c r="C133">
        <v>2016</v>
      </c>
      <c r="D133" s="4"/>
      <c r="E133" s="4"/>
    </row>
    <row r="134" spans="1:6" x14ac:dyDescent="0.25">
      <c r="A134">
        <v>-0.38300000000000001</v>
      </c>
      <c r="B134">
        <v>1.5092220000000001</v>
      </c>
      <c r="C134">
        <v>2017</v>
      </c>
      <c r="D134" s="4"/>
      <c r="E134" s="4"/>
    </row>
    <row r="135" spans="1:6" x14ac:dyDescent="0.25">
      <c r="A135">
        <v>-0.38300000000000001</v>
      </c>
      <c r="B135">
        <v>1.5052680000000001</v>
      </c>
      <c r="C135">
        <v>2018</v>
      </c>
      <c r="D135" s="4"/>
      <c r="E135" s="4"/>
    </row>
    <row r="136" spans="1:6" x14ac:dyDescent="0.25">
      <c r="A136">
        <v>-0.38300000000000001</v>
      </c>
      <c r="B136">
        <v>1.5059659999999999</v>
      </c>
      <c r="C136">
        <v>2019</v>
      </c>
      <c r="D136" s="4"/>
      <c r="E136" s="4"/>
    </row>
    <row r="137" spans="1:6" x14ac:dyDescent="0.25">
      <c r="A137">
        <f>AVERAGE(A115:A136)</f>
        <v>-1.052090909090909</v>
      </c>
      <c r="B137">
        <f>AVERAGE(B115:B136)</f>
        <v>1.572871181818182</v>
      </c>
    </row>
    <row r="138" spans="1:6" x14ac:dyDescent="0.25">
      <c r="A138">
        <f>A137-B137</f>
        <v>-2.6249620909090909</v>
      </c>
      <c r="B138">
        <f>((A137*100)/B137)-100</f>
        <v>-166.8898331441695</v>
      </c>
    </row>
  </sheetData>
  <mergeCells count="25">
    <mergeCell ref="D29:E29"/>
    <mergeCell ref="D4:D18"/>
    <mergeCell ref="D19:D25"/>
    <mergeCell ref="D2:E2"/>
    <mergeCell ref="E4:E18"/>
    <mergeCell ref="E19:E25"/>
    <mergeCell ref="D102:D108"/>
    <mergeCell ref="E102:E108"/>
    <mergeCell ref="D31:D45"/>
    <mergeCell ref="D46:D52"/>
    <mergeCell ref="E31:E45"/>
    <mergeCell ref="E46:E52"/>
    <mergeCell ref="D57:E57"/>
    <mergeCell ref="D59:D73"/>
    <mergeCell ref="E59:E73"/>
    <mergeCell ref="D85:E85"/>
    <mergeCell ref="D74:D80"/>
    <mergeCell ref="E74:E80"/>
    <mergeCell ref="D87:D101"/>
    <mergeCell ref="E87:E101"/>
    <mergeCell ref="D115:D129"/>
    <mergeCell ref="E115:E129"/>
    <mergeCell ref="D130:D136"/>
    <mergeCell ref="E130:E136"/>
    <mergeCell ref="D113:E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9048-CD78-4BD1-A76A-0FDD92743D26}">
  <dimension ref="A1:I138"/>
  <sheetViews>
    <sheetView tabSelected="1" topLeftCell="A110" workbookViewId="0">
      <selection activeCell="D115" sqref="D115:D136"/>
    </sheetView>
  </sheetViews>
  <sheetFormatPr defaultRowHeight="15" x14ac:dyDescent="0.25"/>
  <cols>
    <col min="1" max="1" width="37.140625" bestFit="1" customWidth="1"/>
    <col min="2" max="2" width="12.140625" bestFit="1" customWidth="1"/>
    <col min="5" max="5" width="12.140625" bestFit="1" customWidth="1"/>
    <col min="6" max="6" width="12.7109375" bestFit="1" customWidth="1"/>
  </cols>
  <sheetData>
    <row r="1" spans="1:9" x14ac:dyDescent="0.25">
      <c r="A1" t="s">
        <v>0</v>
      </c>
    </row>
    <row r="2" spans="1:9" x14ac:dyDescent="0.25">
      <c r="E2" s="5" t="s">
        <v>8</v>
      </c>
      <c r="F2" s="5"/>
    </row>
    <row r="3" spans="1:9" x14ac:dyDescent="0.25">
      <c r="A3" s="1" t="s">
        <v>5</v>
      </c>
      <c r="B3" t="s">
        <v>6</v>
      </c>
      <c r="C3" t="s">
        <v>7</v>
      </c>
      <c r="D3" t="s">
        <v>9</v>
      </c>
      <c r="E3" s="2" t="s">
        <v>9</v>
      </c>
      <c r="F3" s="2" t="s">
        <v>10</v>
      </c>
    </row>
    <row r="4" spans="1:9" x14ac:dyDescent="0.25">
      <c r="A4">
        <v>0.89200000000000002</v>
      </c>
      <c r="B4">
        <v>0.90303699999999998</v>
      </c>
      <c r="C4">
        <v>1998</v>
      </c>
      <c r="D4">
        <f>A4-B4</f>
        <v>-1.1036999999999964E-2</v>
      </c>
      <c r="E4" s="4">
        <f>AVERAGE(A4:A18)-AVERAGE(B4:B18)</f>
        <v>-0.70694993333333322</v>
      </c>
      <c r="F4" s="4">
        <f>(AVERAGE(A4:A18)*100)/AVERAGE(B4:B18)-100</f>
        <v>-77.982459359289578</v>
      </c>
      <c r="G4">
        <f>AVERAGE(A4:A13)-AVERAGE(B4:B13)</f>
        <v>-0.62354299999999996</v>
      </c>
      <c r="H4">
        <f>(AVERAGE(A4:A13)*100)/AVERAGE(B4:B13)-100</f>
        <v>-68.835659159479079</v>
      </c>
      <c r="I4" t="s">
        <v>11</v>
      </c>
    </row>
    <row r="5" spans="1:9" x14ac:dyDescent="0.25">
      <c r="A5">
        <v>0.51700000000000002</v>
      </c>
      <c r="B5">
        <v>0.90303699999999998</v>
      </c>
      <c r="C5">
        <v>1999</v>
      </c>
      <c r="D5">
        <f t="shared" ref="D5:D54" si="0">A5-B5</f>
        <v>-0.38603699999999996</v>
      </c>
      <c r="E5" s="4"/>
      <c r="F5" s="4"/>
    </row>
    <row r="6" spans="1:9" x14ac:dyDescent="0.25">
      <c r="A6">
        <v>0.29699999999999999</v>
      </c>
      <c r="B6">
        <v>0.90296699999999996</v>
      </c>
      <c r="C6">
        <v>2000</v>
      </c>
      <c r="D6">
        <f t="shared" si="0"/>
        <v>-0.60596699999999992</v>
      </c>
      <c r="E6" s="4"/>
      <c r="F6" s="4"/>
    </row>
    <row r="7" spans="1:9" x14ac:dyDescent="0.25">
      <c r="A7">
        <v>0.32500000000000001</v>
      </c>
      <c r="B7">
        <v>0.91473700000000002</v>
      </c>
      <c r="C7">
        <v>2001</v>
      </c>
      <c r="D7">
        <f t="shared" si="0"/>
        <v>-0.58973699999999996</v>
      </c>
      <c r="E7" s="4"/>
      <c r="F7" s="4"/>
    </row>
    <row r="8" spans="1:9" x14ac:dyDescent="0.25">
      <c r="A8">
        <v>0.23499999999999999</v>
      </c>
      <c r="B8">
        <v>0.91473700000000002</v>
      </c>
      <c r="C8">
        <v>2002</v>
      </c>
      <c r="D8">
        <f t="shared" si="0"/>
        <v>-0.67973700000000004</v>
      </c>
      <c r="E8" s="4"/>
      <c r="F8" s="4"/>
    </row>
    <row r="9" spans="1:9" x14ac:dyDescent="0.25">
      <c r="A9">
        <v>0.21099999999999999</v>
      </c>
      <c r="B9">
        <v>0.90339499999999995</v>
      </c>
      <c r="C9">
        <v>2003</v>
      </c>
      <c r="D9">
        <f t="shared" si="0"/>
        <v>-0.69239499999999998</v>
      </c>
      <c r="E9" s="4"/>
      <c r="F9" s="4"/>
    </row>
    <row r="10" spans="1:9" x14ac:dyDescent="0.25">
      <c r="A10">
        <v>0.2</v>
      </c>
      <c r="B10">
        <v>0.90339499999999995</v>
      </c>
      <c r="C10">
        <v>2004</v>
      </c>
      <c r="D10">
        <f t="shared" si="0"/>
        <v>-0.70339499999999999</v>
      </c>
      <c r="E10" s="4"/>
      <c r="F10" s="4"/>
    </row>
    <row r="11" spans="1:9" x14ac:dyDescent="0.25">
      <c r="A11">
        <v>7.0000000000000007E-2</v>
      </c>
      <c r="B11">
        <v>0.90437500000000004</v>
      </c>
      <c r="C11">
        <v>2005</v>
      </c>
      <c r="D11">
        <f t="shared" si="0"/>
        <v>-0.83437500000000009</v>
      </c>
      <c r="E11" s="4"/>
      <c r="F11" s="4"/>
    </row>
    <row r="12" spans="1:9" x14ac:dyDescent="0.25">
      <c r="A12">
        <v>3.7999999999999999E-2</v>
      </c>
      <c r="B12">
        <v>0.90437500000000004</v>
      </c>
      <c r="C12">
        <v>2006</v>
      </c>
      <c r="D12">
        <f t="shared" si="0"/>
        <v>-0.86637500000000001</v>
      </c>
      <c r="E12" s="4"/>
      <c r="F12" s="4"/>
    </row>
    <row r="13" spans="1:9" x14ac:dyDescent="0.25">
      <c r="A13">
        <v>3.7999999999999999E-2</v>
      </c>
      <c r="B13">
        <v>0.90437500000000004</v>
      </c>
      <c r="C13">
        <v>2007</v>
      </c>
      <c r="D13">
        <f t="shared" si="0"/>
        <v>-0.86637500000000001</v>
      </c>
      <c r="E13" s="4"/>
      <c r="F13" s="4"/>
    </row>
    <row r="14" spans="1:9" x14ac:dyDescent="0.25">
      <c r="A14">
        <v>3.7999999999999999E-2</v>
      </c>
      <c r="B14">
        <v>0.90715699999999999</v>
      </c>
      <c r="C14">
        <v>2008</v>
      </c>
      <c r="D14">
        <f t="shared" si="0"/>
        <v>-0.86915699999999996</v>
      </c>
      <c r="E14" s="4"/>
      <c r="F14" s="4"/>
    </row>
    <row r="15" spans="1:9" x14ac:dyDescent="0.25">
      <c r="A15">
        <v>3.7999999999999999E-2</v>
      </c>
      <c r="B15">
        <v>0.90095099999999995</v>
      </c>
      <c r="C15">
        <v>2009</v>
      </c>
      <c r="D15">
        <f t="shared" si="0"/>
        <v>-0.86295099999999991</v>
      </c>
      <c r="E15" s="4"/>
      <c r="F15" s="4"/>
    </row>
    <row r="16" spans="1:9" x14ac:dyDescent="0.25">
      <c r="A16">
        <v>3.5000000000000003E-2</v>
      </c>
      <c r="B16">
        <v>0.91285300000000003</v>
      </c>
      <c r="C16">
        <v>2010</v>
      </c>
      <c r="D16">
        <f t="shared" si="0"/>
        <v>-0.87785299999999999</v>
      </c>
      <c r="E16" s="4"/>
      <c r="F16" s="4"/>
    </row>
    <row r="17" spans="1:9" x14ac:dyDescent="0.25">
      <c r="A17">
        <v>0.03</v>
      </c>
      <c r="B17">
        <v>0.90942900000000004</v>
      </c>
      <c r="C17">
        <v>2011</v>
      </c>
      <c r="D17">
        <f t="shared" si="0"/>
        <v>-0.87942900000000002</v>
      </c>
      <c r="E17" s="4"/>
      <c r="F17" s="4"/>
    </row>
    <row r="18" spans="1:9" x14ac:dyDescent="0.25">
      <c r="A18">
        <v>0.03</v>
      </c>
      <c r="B18">
        <v>0.90942900000000004</v>
      </c>
      <c r="C18">
        <v>2012</v>
      </c>
      <c r="D18">
        <f t="shared" si="0"/>
        <v>-0.87942900000000002</v>
      </c>
      <c r="E18" s="4"/>
      <c r="F18" s="4"/>
      <c r="G18" t="str">
        <f>_xlfn.CONCAT(TEXT(E4,"0#.###")," (",TEXT(F4,"#.##"),"%)")</f>
        <v>-0.707 (-77.98%)</v>
      </c>
    </row>
    <row r="19" spans="1:9" x14ac:dyDescent="0.25">
      <c r="A19">
        <v>3.2000000000000001E-2</v>
      </c>
      <c r="B19">
        <v>0.90301799999999999</v>
      </c>
      <c r="C19">
        <v>2013</v>
      </c>
      <c r="D19">
        <f t="shared" si="0"/>
        <v>-0.87101799999999996</v>
      </c>
      <c r="E19" s="4">
        <f>AVERAGE(A19:A25)-AVERAGE(B19:B25)</f>
        <v>-0.66966114285714284</v>
      </c>
      <c r="F19" s="4">
        <f>((AVERAGE(A19:A25)*100)/AVERAGE(B19:B25))-100</f>
        <v>-74.624412652261483</v>
      </c>
      <c r="G19" t="str">
        <f>_xlfn.CONCAT(TEXT(E19,"0#.###")," (",TEXT(F19,"#.##"),"%)")</f>
        <v>-0.67 (-74.62%)</v>
      </c>
    </row>
    <row r="20" spans="1:9" x14ac:dyDescent="0.25">
      <c r="A20">
        <v>3.2000000000000001E-2</v>
      </c>
      <c r="B20">
        <v>0.90329800000000005</v>
      </c>
      <c r="C20">
        <v>2014</v>
      </c>
      <c r="D20">
        <f t="shared" si="0"/>
        <v>-0.87129800000000002</v>
      </c>
      <c r="E20" s="4"/>
      <c r="F20" s="4"/>
    </row>
    <row r="21" spans="1:9" x14ac:dyDescent="0.25">
      <c r="A21">
        <v>0.185</v>
      </c>
      <c r="B21">
        <v>0.89624700000000002</v>
      </c>
      <c r="C21">
        <v>2015</v>
      </c>
      <c r="D21">
        <f t="shared" si="0"/>
        <v>-0.71124699999999996</v>
      </c>
      <c r="E21" s="4"/>
      <c r="F21" s="4"/>
    </row>
    <row r="22" spans="1:9" x14ac:dyDescent="0.25">
      <c r="A22">
        <v>0.39300000000000002</v>
      </c>
      <c r="B22">
        <v>0.89742200000000005</v>
      </c>
      <c r="C22">
        <v>2016</v>
      </c>
      <c r="D22">
        <f t="shared" si="0"/>
        <v>-0.50442200000000004</v>
      </c>
      <c r="E22" s="4"/>
      <c r="F22" s="4"/>
    </row>
    <row r="23" spans="1:9" x14ac:dyDescent="0.25">
      <c r="A23">
        <v>0.35599999999999998</v>
      </c>
      <c r="B23">
        <v>0.900667</v>
      </c>
      <c r="C23">
        <v>2017</v>
      </c>
      <c r="D23">
        <f t="shared" si="0"/>
        <v>-0.54466700000000001</v>
      </c>
      <c r="E23" s="4"/>
      <c r="F23" s="4"/>
    </row>
    <row r="24" spans="1:9" x14ac:dyDescent="0.25">
      <c r="A24">
        <v>0.316</v>
      </c>
      <c r="B24">
        <v>0.90869800000000001</v>
      </c>
      <c r="C24">
        <v>2018</v>
      </c>
      <c r="D24">
        <f t="shared" si="0"/>
        <v>-0.59269799999999995</v>
      </c>
      <c r="E24" s="4"/>
      <c r="F24" s="4"/>
    </row>
    <row r="25" spans="1:9" x14ac:dyDescent="0.25">
      <c r="A25">
        <v>0.28000000000000003</v>
      </c>
      <c r="B25">
        <v>0.872278</v>
      </c>
      <c r="C25">
        <v>2019</v>
      </c>
      <c r="D25">
        <f t="shared" si="0"/>
        <v>-0.59227799999999997</v>
      </c>
      <c r="E25" s="4"/>
      <c r="F25" s="4"/>
    </row>
    <row r="26" spans="1:9" x14ac:dyDescent="0.25">
      <c r="A26">
        <f>AVERAGE(A4:A25)</f>
        <v>0.20854545454545451</v>
      </c>
      <c r="B26">
        <f>AVERAGE(B4:B25)</f>
        <v>0.90363077272727255</v>
      </c>
    </row>
    <row r="27" spans="1:9" x14ac:dyDescent="0.25">
      <c r="A27">
        <f>A26-B26</f>
        <v>-0.69508531818181807</v>
      </c>
      <c r="B27">
        <f>((A26*100)/B26)-100</f>
        <v>-76.921386384835273</v>
      </c>
    </row>
    <row r="28" spans="1:9" x14ac:dyDescent="0.25">
      <c r="A28" t="s">
        <v>1</v>
      </c>
    </row>
    <row r="29" spans="1:9" x14ac:dyDescent="0.25">
      <c r="E29" s="5" t="s">
        <v>8</v>
      </c>
      <c r="F29" s="5"/>
    </row>
    <row r="30" spans="1:9" x14ac:dyDescent="0.25">
      <c r="A30" s="1" t="s">
        <v>5</v>
      </c>
      <c r="B30" t="s">
        <v>6</v>
      </c>
      <c r="C30" t="s">
        <v>47</v>
      </c>
      <c r="D30" t="s">
        <v>9</v>
      </c>
      <c r="E30" s="2" t="s">
        <v>9</v>
      </c>
      <c r="F30" s="2" t="s">
        <v>10</v>
      </c>
    </row>
    <row r="31" spans="1:9" x14ac:dyDescent="0.25">
      <c r="A31">
        <v>2.2450000000000001</v>
      </c>
      <c r="B31">
        <v>2.2418580000000001</v>
      </c>
      <c r="C31">
        <v>1998</v>
      </c>
      <c r="D31">
        <f t="shared" si="0"/>
        <v>3.1419999999999781E-3</v>
      </c>
      <c r="E31" s="4">
        <f>AVERAGE(A31:A45)-AVERAGE(B31:B45)</f>
        <v>-3.4767223333333339</v>
      </c>
      <c r="F31" s="4">
        <f>(AVERAGE(A31:A45)*100)/AVERAGE(B31:B45)-100</f>
        <v>-158.35994259050551</v>
      </c>
      <c r="G31">
        <f>AVERAGE(A31:A40)-AVERAGE(B31:B40)</f>
        <v>-2.890171</v>
      </c>
      <c r="H31">
        <f>(AVERAGE(A31:A40)*100)/AVERAGE(B31:B40)-100</f>
        <v>-131.5285857508814</v>
      </c>
      <c r="I31" t="s">
        <v>11</v>
      </c>
    </row>
    <row r="32" spans="1:9" x14ac:dyDescent="0.25">
      <c r="A32">
        <v>0.153</v>
      </c>
      <c r="B32">
        <v>2.2418580000000001</v>
      </c>
      <c r="C32">
        <v>1999</v>
      </c>
      <c r="D32">
        <f t="shared" si="0"/>
        <v>-2.0888580000000001</v>
      </c>
      <c r="E32" s="4"/>
      <c r="F32" s="4"/>
    </row>
    <row r="33" spans="1:7" x14ac:dyDescent="0.25">
      <c r="A33">
        <v>-0.17100000000000001</v>
      </c>
      <c r="B33">
        <v>2.2418580000000001</v>
      </c>
      <c r="C33">
        <v>2000</v>
      </c>
      <c r="D33">
        <f t="shared" si="0"/>
        <v>-2.4128579999999999</v>
      </c>
      <c r="E33" s="4"/>
      <c r="F33" s="4"/>
    </row>
    <row r="34" spans="1:7" x14ac:dyDescent="0.25">
      <c r="A34">
        <v>-0.17100000000000001</v>
      </c>
      <c r="B34">
        <v>2.2584719999999998</v>
      </c>
      <c r="C34">
        <v>2001</v>
      </c>
      <c r="D34">
        <f t="shared" si="0"/>
        <v>-2.4294719999999996</v>
      </c>
      <c r="E34" s="4"/>
      <c r="F34" s="4"/>
    </row>
    <row r="35" spans="1:7" x14ac:dyDescent="0.25">
      <c r="A35">
        <v>-0.71199999999999997</v>
      </c>
      <c r="B35">
        <v>2.1778789999999999</v>
      </c>
      <c r="C35">
        <v>2002</v>
      </c>
      <c r="D35">
        <f t="shared" si="0"/>
        <v>-2.8898789999999996</v>
      </c>
      <c r="E35" s="4"/>
      <c r="F35" s="4"/>
    </row>
    <row r="36" spans="1:7" x14ac:dyDescent="0.25">
      <c r="A36">
        <v>-0.71199999999999997</v>
      </c>
      <c r="B36">
        <v>2.1623570000000001</v>
      </c>
      <c r="C36">
        <v>2003</v>
      </c>
      <c r="D36">
        <f t="shared" si="0"/>
        <v>-2.8743569999999998</v>
      </c>
      <c r="E36" s="4"/>
      <c r="F36" s="4"/>
    </row>
    <row r="37" spans="1:7" x14ac:dyDescent="0.25">
      <c r="A37">
        <v>-0.83</v>
      </c>
      <c r="B37">
        <v>2.1623570000000001</v>
      </c>
      <c r="C37">
        <v>2004</v>
      </c>
      <c r="D37">
        <f t="shared" si="0"/>
        <v>-2.9923570000000002</v>
      </c>
      <c r="E37" s="4"/>
      <c r="F37" s="4"/>
    </row>
    <row r="38" spans="1:7" x14ac:dyDescent="0.25">
      <c r="A38">
        <v>-2.1680000000000001</v>
      </c>
      <c r="B38">
        <v>2.1623570000000001</v>
      </c>
      <c r="C38">
        <v>2005</v>
      </c>
      <c r="D38">
        <f t="shared" si="0"/>
        <v>-4.3303570000000002</v>
      </c>
      <c r="E38" s="4"/>
      <c r="F38" s="4"/>
    </row>
    <row r="39" spans="1:7" x14ac:dyDescent="0.25">
      <c r="A39">
        <v>-2.2810000000000001</v>
      </c>
      <c r="B39">
        <v>2.1623570000000001</v>
      </c>
      <c r="C39">
        <v>2006</v>
      </c>
      <c r="D39">
        <f t="shared" si="0"/>
        <v>-4.4433570000000007</v>
      </c>
      <c r="E39" s="4"/>
      <c r="F39" s="4"/>
    </row>
    <row r="40" spans="1:7" x14ac:dyDescent="0.25">
      <c r="A40">
        <v>-2.2810000000000001</v>
      </c>
      <c r="B40">
        <v>2.1623570000000001</v>
      </c>
      <c r="C40">
        <v>2007</v>
      </c>
      <c r="D40">
        <f t="shared" si="0"/>
        <v>-4.4433570000000007</v>
      </c>
      <c r="E40" s="4"/>
      <c r="F40" s="4"/>
    </row>
    <row r="41" spans="1:7" x14ac:dyDescent="0.25">
      <c r="A41">
        <v>-2.2810000000000001</v>
      </c>
      <c r="B41">
        <v>2.1623570000000001</v>
      </c>
      <c r="C41">
        <v>2008</v>
      </c>
      <c r="D41">
        <f t="shared" si="0"/>
        <v>-4.4433570000000007</v>
      </c>
      <c r="E41" s="4"/>
      <c r="F41" s="4"/>
    </row>
    <row r="42" spans="1:7" x14ac:dyDescent="0.25">
      <c r="A42">
        <v>-2.2810000000000001</v>
      </c>
      <c r="B42">
        <v>2.1307670000000001</v>
      </c>
      <c r="C42">
        <v>2009</v>
      </c>
      <c r="D42">
        <f t="shared" si="0"/>
        <v>-4.4117670000000002</v>
      </c>
      <c r="E42" s="4"/>
      <c r="F42" s="4"/>
    </row>
    <row r="43" spans="1:7" x14ac:dyDescent="0.25">
      <c r="A43">
        <v>-2.2810000000000001</v>
      </c>
      <c r="B43">
        <v>2.1664110000000001</v>
      </c>
      <c r="C43">
        <v>2010</v>
      </c>
      <c r="D43">
        <f t="shared" si="0"/>
        <v>-4.4474110000000007</v>
      </c>
      <c r="E43" s="4"/>
      <c r="F43" s="4"/>
    </row>
    <row r="44" spans="1:7" x14ac:dyDescent="0.25">
      <c r="A44">
        <v>-2.7240000000000002</v>
      </c>
      <c r="B44">
        <v>2.249295</v>
      </c>
      <c r="C44">
        <v>2011</v>
      </c>
      <c r="D44">
        <f t="shared" si="0"/>
        <v>-4.9732950000000002</v>
      </c>
      <c r="E44" s="4"/>
      <c r="F44" s="4"/>
    </row>
    <row r="45" spans="1:7" x14ac:dyDescent="0.25">
      <c r="A45">
        <v>-2.7240000000000002</v>
      </c>
      <c r="B45">
        <v>2.249295</v>
      </c>
      <c r="C45">
        <v>2012</v>
      </c>
      <c r="D45">
        <f t="shared" si="0"/>
        <v>-4.9732950000000002</v>
      </c>
      <c r="E45" s="4"/>
      <c r="F45" s="4"/>
      <c r="G45" t="str">
        <f>_xlfn.CONCAT(TEXT(E31,"0#.###")," (",TEXT(F31,"#.##"),"%)")</f>
        <v>-03.477 (-158.36%)</v>
      </c>
    </row>
    <row r="46" spans="1:7" x14ac:dyDescent="0.25">
      <c r="A46">
        <v>-2.5710000000000002</v>
      </c>
      <c r="B46">
        <v>2.210226</v>
      </c>
      <c r="C46">
        <v>2013</v>
      </c>
      <c r="D46">
        <f t="shared" si="0"/>
        <v>-4.7812260000000002</v>
      </c>
      <c r="E46" s="4">
        <f>AVERAGE(A46:A52)-AVERAGE(B46:B52)</f>
        <v>-4.2026468571428577</v>
      </c>
      <c r="F46" s="4">
        <f>((AVERAGE(A46:A52)*100)/AVERAGE(B46:B52))-100</f>
        <v>-193.62539102175612</v>
      </c>
      <c r="G46" t="str">
        <f>_xlfn.CONCAT(TEXT(E46,"0#.###")," (",TEXT(F46,"#.##"),"%)")</f>
        <v>-04.203 (-193.63%)</v>
      </c>
    </row>
    <row r="47" spans="1:7" x14ac:dyDescent="0.25">
      <c r="A47">
        <v>-2.5710000000000002</v>
      </c>
      <c r="B47">
        <v>2.202153</v>
      </c>
      <c r="C47">
        <v>2014</v>
      </c>
      <c r="D47">
        <f t="shared" si="0"/>
        <v>-4.7731530000000006</v>
      </c>
      <c r="E47" s="4"/>
      <c r="F47" s="4"/>
    </row>
    <row r="48" spans="1:7" x14ac:dyDescent="0.25">
      <c r="A48">
        <v>-1.9490000000000001</v>
      </c>
      <c r="B48">
        <v>2.202153</v>
      </c>
      <c r="C48">
        <v>2015</v>
      </c>
      <c r="D48">
        <f t="shared" si="0"/>
        <v>-4.1511529999999999</v>
      </c>
      <c r="E48" s="4"/>
      <c r="F48" s="4"/>
    </row>
    <row r="49" spans="1:9" x14ac:dyDescent="0.25">
      <c r="A49">
        <v>-1.742</v>
      </c>
      <c r="B49">
        <v>2.1428349999999998</v>
      </c>
      <c r="C49">
        <v>2016</v>
      </c>
      <c r="D49">
        <f t="shared" si="0"/>
        <v>-3.8848349999999998</v>
      </c>
      <c r="E49" s="4"/>
      <c r="F49" s="4"/>
    </row>
    <row r="50" spans="1:9" x14ac:dyDescent="0.25">
      <c r="A50">
        <v>-1.768</v>
      </c>
      <c r="B50">
        <v>2.1303329999999998</v>
      </c>
      <c r="C50">
        <v>2017</v>
      </c>
      <c r="D50">
        <f t="shared" si="0"/>
        <v>-3.898333</v>
      </c>
      <c r="E50" s="4"/>
      <c r="F50" s="4"/>
    </row>
    <row r="51" spans="1:9" x14ac:dyDescent="0.25">
      <c r="A51">
        <v>-1.768</v>
      </c>
      <c r="B51">
        <v>2.149365</v>
      </c>
      <c r="C51">
        <v>2018</v>
      </c>
      <c r="D51">
        <f t="shared" si="0"/>
        <v>-3.9173650000000002</v>
      </c>
      <c r="E51" s="4"/>
      <c r="F51" s="4"/>
    </row>
    <row r="52" spans="1:9" x14ac:dyDescent="0.25">
      <c r="A52">
        <v>-1.8560000000000001</v>
      </c>
      <c r="B52">
        <v>2.156463</v>
      </c>
      <c r="C52">
        <v>2019</v>
      </c>
      <c r="D52">
        <f t="shared" si="0"/>
        <v>-4.0124630000000003</v>
      </c>
      <c r="E52" s="4"/>
      <c r="F52" s="4"/>
    </row>
    <row r="53" spans="1:9" x14ac:dyDescent="0.25">
      <c r="A53">
        <f>AVERAGE(A31:A52)</f>
        <v>-1.5201818181818185</v>
      </c>
      <c r="B53">
        <f>AVERAGE(B31:B52)</f>
        <v>2.1875165000000005</v>
      </c>
      <c r="D53">
        <f t="shared" si="0"/>
        <v>-3.7076983181818193</v>
      </c>
    </row>
    <row r="54" spans="1:9" x14ac:dyDescent="0.25">
      <c r="A54">
        <f>A53-B53</f>
        <v>-3.7076983181818193</v>
      </c>
      <c r="B54">
        <f>((A53*100)/B53)-100</f>
        <v>-169.49350179446958</v>
      </c>
      <c r="D54">
        <f t="shared" si="0"/>
        <v>165.78580347628775</v>
      </c>
    </row>
    <row r="56" spans="1:9" x14ac:dyDescent="0.25">
      <c r="A56" t="s">
        <v>2</v>
      </c>
    </row>
    <row r="57" spans="1:9" x14ac:dyDescent="0.25">
      <c r="E57" s="5" t="s">
        <v>8</v>
      </c>
      <c r="F57" s="5"/>
    </row>
    <row r="58" spans="1:9" x14ac:dyDescent="0.25">
      <c r="A58" s="1" t="s">
        <v>5</v>
      </c>
      <c r="B58" t="s">
        <v>6</v>
      </c>
      <c r="C58" t="s">
        <v>7</v>
      </c>
      <c r="D58" t="s">
        <v>9</v>
      </c>
      <c r="E58" s="2" t="s">
        <v>9</v>
      </c>
      <c r="F58" s="2" t="s">
        <v>10</v>
      </c>
    </row>
    <row r="59" spans="1:9" x14ac:dyDescent="0.25">
      <c r="A59">
        <v>1.3009999999999999</v>
      </c>
      <c r="B59">
        <v>1.297655</v>
      </c>
      <c r="C59">
        <v>1998</v>
      </c>
      <c r="D59">
        <f t="shared" ref="D59:D80" si="1">A59-B59</f>
        <v>3.3449999999999314E-3</v>
      </c>
      <c r="E59" s="4">
        <f>AVERAGE(A59:A73)-AVERAGE(B59:B73)</f>
        <v>-2.8200181999999998</v>
      </c>
      <c r="F59" s="4">
        <f>(AVERAGE(A59:A73)*100)/AVERAGE(B59:B73)-100</f>
        <v>-215.11231561929597</v>
      </c>
      <c r="G59">
        <f>AVERAGE(A59:A68)-AVERAGE(B59:B68)</f>
        <v>-2.2970936000000002</v>
      </c>
      <c r="H59">
        <f>(AVERAGE(A59:A68)*100)/AVERAGE(B59:B68)-100</f>
        <v>-177.17739601645545</v>
      </c>
      <c r="I59" t="s">
        <v>11</v>
      </c>
    </row>
    <row r="60" spans="1:9" x14ac:dyDescent="0.25">
      <c r="A60">
        <v>0.26800000000000002</v>
      </c>
      <c r="B60">
        <v>1.297655</v>
      </c>
      <c r="C60">
        <v>1999</v>
      </c>
      <c r="D60">
        <f t="shared" si="1"/>
        <v>-1.029655</v>
      </c>
      <c r="E60" s="4"/>
      <c r="F60" s="4"/>
    </row>
    <row r="61" spans="1:9" x14ac:dyDescent="0.25">
      <c r="A61">
        <v>-0.36</v>
      </c>
      <c r="B61">
        <v>1.260092</v>
      </c>
      <c r="C61">
        <v>2000</v>
      </c>
      <c r="D61">
        <f t="shared" si="1"/>
        <v>-1.6200920000000001</v>
      </c>
      <c r="E61" s="4"/>
      <c r="F61" s="4"/>
    </row>
    <row r="62" spans="1:9" x14ac:dyDescent="0.25">
      <c r="A62">
        <v>-0.36</v>
      </c>
      <c r="B62">
        <v>1.2622040000000001</v>
      </c>
      <c r="C62">
        <v>2001</v>
      </c>
      <c r="D62">
        <f t="shared" si="1"/>
        <v>-1.622204</v>
      </c>
      <c r="E62" s="4"/>
      <c r="F62" s="4"/>
    </row>
    <row r="63" spans="1:9" x14ac:dyDescent="0.25">
      <c r="A63">
        <v>-0.95</v>
      </c>
      <c r="B63">
        <v>1.263676</v>
      </c>
      <c r="C63">
        <v>2002</v>
      </c>
      <c r="D63">
        <f t="shared" si="1"/>
        <v>-2.213676</v>
      </c>
      <c r="E63" s="4"/>
      <c r="F63" s="4"/>
    </row>
    <row r="64" spans="1:9" x14ac:dyDescent="0.25">
      <c r="A64">
        <v>-1.3120000000000001</v>
      </c>
      <c r="B64">
        <v>1.262324</v>
      </c>
      <c r="C64">
        <v>2003</v>
      </c>
      <c r="D64">
        <f t="shared" si="1"/>
        <v>-2.5743239999999998</v>
      </c>
      <c r="E64" s="4"/>
      <c r="F64" s="4"/>
    </row>
    <row r="65" spans="1:7" x14ac:dyDescent="0.25">
      <c r="A65">
        <v>-1.3120000000000001</v>
      </c>
      <c r="B65">
        <v>1.278268</v>
      </c>
      <c r="C65">
        <v>2004</v>
      </c>
      <c r="D65">
        <f t="shared" si="1"/>
        <v>-2.590268</v>
      </c>
      <c r="E65" s="4"/>
      <c r="F65" s="4"/>
    </row>
    <row r="66" spans="1:7" x14ac:dyDescent="0.25">
      <c r="A66">
        <v>-2.145</v>
      </c>
      <c r="B66">
        <v>1.3428800000000001</v>
      </c>
      <c r="C66">
        <v>2005</v>
      </c>
      <c r="D66">
        <f t="shared" si="1"/>
        <v>-3.4878800000000001</v>
      </c>
      <c r="E66" s="4"/>
      <c r="F66" s="4"/>
    </row>
    <row r="67" spans="1:7" x14ac:dyDescent="0.25">
      <c r="A67">
        <v>-2.5680000000000001</v>
      </c>
      <c r="B67">
        <v>1.345421</v>
      </c>
      <c r="C67">
        <v>2006</v>
      </c>
      <c r="D67">
        <f t="shared" si="1"/>
        <v>-3.913421</v>
      </c>
      <c r="E67" s="4"/>
      <c r="F67" s="4"/>
    </row>
    <row r="68" spans="1:7" x14ac:dyDescent="0.25">
      <c r="A68">
        <v>-2.5680000000000001</v>
      </c>
      <c r="B68">
        <v>1.3547610000000001</v>
      </c>
      <c r="C68">
        <v>2007</v>
      </c>
      <c r="D68">
        <f t="shared" si="1"/>
        <v>-3.9227610000000004</v>
      </c>
      <c r="E68" s="4"/>
      <c r="F68" s="4"/>
    </row>
    <row r="69" spans="1:7" x14ac:dyDescent="0.25">
      <c r="A69">
        <v>-2.5680000000000001</v>
      </c>
      <c r="B69">
        <v>1.352943</v>
      </c>
      <c r="C69">
        <v>2008</v>
      </c>
      <c r="D69">
        <f t="shared" si="1"/>
        <v>-3.9209430000000003</v>
      </c>
      <c r="E69" s="4"/>
      <c r="F69" s="4"/>
    </row>
    <row r="70" spans="1:7" x14ac:dyDescent="0.25">
      <c r="A70">
        <v>-2.5680000000000001</v>
      </c>
      <c r="B70">
        <v>1.353575</v>
      </c>
      <c r="C70">
        <v>2009</v>
      </c>
      <c r="D70">
        <f t="shared" si="1"/>
        <v>-3.9215749999999998</v>
      </c>
      <c r="E70" s="4"/>
      <c r="F70" s="4"/>
    </row>
    <row r="71" spans="1:7" x14ac:dyDescent="0.25">
      <c r="A71">
        <v>-2.4980000000000002</v>
      </c>
      <c r="B71">
        <v>1.3038860000000001</v>
      </c>
      <c r="C71">
        <v>2010</v>
      </c>
      <c r="D71">
        <f t="shared" si="1"/>
        <v>-3.8018860000000005</v>
      </c>
      <c r="E71" s="4"/>
      <c r="F71" s="4"/>
    </row>
    <row r="72" spans="1:7" x14ac:dyDescent="0.25">
      <c r="A72">
        <v>-2.4980000000000002</v>
      </c>
      <c r="B72">
        <v>1.3489610000000001</v>
      </c>
      <c r="C72">
        <v>2011</v>
      </c>
      <c r="D72">
        <f t="shared" si="1"/>
        <v>-3.8469610000000003</v>
      </c>
      <c r="E72" s="4"/>
      <c r="F72" s="4"/>
    </row>
    <row r="73" spans="1:7" x14ac:dyDescent="0.25">
      <c r="A73">
        <v>-2.4980000000000002</v>
      </c>
      <c r="B73">
        <v>1.3399719999999999</v>
      </c>
      <c r="C73">
        <v>2012</v>
      </c>
      <c r="D73">
        <f t="shared" si="1"/>
        <v>-3.8379720000000002</v>
      </c>
      <c r="E73" s="4"/>
      <c r="F73" s="4"/>
      <c r="G73" t="str">
        <f>_xlfn.CONCAT(TEXT(E59,"0#.###")," (",TEXT(F59,"#.##"),"%)")</f>
        <v>-02.82 (-215.11%)</v>
      </c>
    </row>
    <row r="74" spans="1:7" x14ac:dyDescent="0.25">
      <c r="A74">
        <v>-2.4980000000000002</v>
      </c>
      <c r="B74">
        <v>1.304111</v>
      </c>
      <c r="C74">
        <v>2013</v>
      </c>
      <c r="D74">
        <f t="shared" si="1"/>
        <v>-3.802111</v>
      </c>
      <c r="E74" s="4">
        <f>AVERAGE(A74:A80)-AVERAGE(B74:B80)</f>
        <v>-1.3535122857142856</v>
      </c>
      <c r="F74" s="4">
        <f>((AVERAGE(A74:A80)*100)/AVERAGE(B74:B80))-100</f>
        <v>-103.29241938969011</v>
      </c>
      <c r="G74" t="str">
        <f>_xlfn.CONCAT(TEXT(E74,"0#.###")," (",TEXT(F74,"#.##"),"%)")</f>
        <v>-01.354 (-103.29%)</v>
      </c>
    </row>
    <row r="75" spans="1:7" x14ac:dyDescent="0.25">
      <c r="A75">
        <v>-2.4980000000000002</v>
      </c>
      <c r="B75">
        <v>1.3144880000000001</v>
      </c>
      <c r="C75">
        <v>2014</v>
      </c>
      <c r="D75">
        <f t="shared" si="1"/>
        <v>-3.8124880000000001</v>
      </c>
      <c r="E75" s="4"/>
      <c r="F75" s="4"/>
    </row>
    <row r="76" spans="1:7" x14ac:dyDescent="0.25">
      <c r="A76">
        <v>-1.2E-2</v>
      </c>
      <c r="B76">
        <v>1.282489</v>
      </c>
      <c r="C76">
        <v>2015</v>
      </c>
      <c r="D76">
        <f t="shared" si="1"/>
        <v>-1.294489</v>
      </c>
      <c r="E76" s="4"/>
      <c r="F76" s="4"/>
    </row>
    <row r="77" spans="1:7" x14ac:dyDescent="0.25">
      <c r="A77">
        <v>1.1359999999999999</v>
      </c>
      <c r="B77">
        <v>1.298019</v>
      </c>
      <c r="C77">
        <v>2016</v>
      </c>
      <c r="D77">
        <f t="shared" si="1"/>
        <v>-0.16201900000000014</v>
      </c>
      <c r="E77" s="4"/>
      <c r="F77" s="4"/>
    </row>
    <row r="78" spans="1:7" x14ac:dyDescent="0.25">
      <c r="A78">
        <v>1.3049999999999999</v>
      </c>
      <c r="B78">
        <v>1.332695</v>
      </c>
      <c r="C78">
        <v>2017</v>
      </c>
      <c r="D78">
        <f t="shared" si="1"/>
        <v>-2.7695000000000025E-2</v>
      </c>
      <c r="E78" s="4"/>
      <c r="F78" s="4"/>
    </row>
    <row r="79" spans="1:7" x14ac:dyDescent="0.25">
      <c r="A79">
        <v>1.3049999999999999</v>
      </c>
      <c r="B79">
        <v>1.368204</v>
      </c>
      <c r="C79">
        <v>2018</v>
      </c>
      <c r="D79">
        <f t="shared" si="1"/>
        <v>-6.3204000000000038E-2</v>
      </c>
      <c r="E79" s="4"/>
      <c r="F79" s="4"/>
    </row>
    <row r="80" spans="1:7" x14ac:dyDescent="0.25">
      <c r="A80">
        <v>0.96</v>
      </c>
      <c r="B80">
        <v>1.27258</v>
      </c>
      <c r="C80">
        <v>2019</v>
      </c>
      <c r="D80">
        <f t="shared" si="1"/>
        <v>-0.31258000000000008</v>
      </c>
      <c r="E80" s="4"/>
      <c r="F80" s="4"/>
    </row>
    <row r="81" spans="1:9" x14ac:dyDescent="0.25">
      <c r="A81">
        <f>AVERAGE(A59:A80)</f>
        <v>-1.0426363636363638</v>
      </c>
      <c r="B81">
        <f>AVERAGE(B59:B80)</f>
        <v>1.3107663181818181</v>
      </c>
    </row>
    <row r="82" spans="1:9" x14ac:dyDescent="0.25">
      <c r="A82">
        <f>A81-B81</f>
        <v>-2.3534026818181819</v>
      </c>
      <c r="B82">
        <f>((A81*100)/B81)-100</f>
        <v>-179.54403078365783</v>
      </c>
    </row>
    <row r="84" spans="1:9" x14ac:dyDescent="0.25">
      <c r="A84" t="s">
        <v>3</v>
      </c>
    </row>
    <row r="85" spans="1:9" x14ac:dyDescent="0.25">
      <c r="E85" s="5" t="s">
        <v>8</v>
      </c>
      <c r="F85" s="5"/>
    </row>
    <row r="86" spans="1:9" x14ac:dyDescent="0.25">
      <c r="A86" s="1" t="s">
        <v>5</v>
      </c>
      <c r="B86" t="s">
        <v>6</v>
      </c>
      <c r="C86" t="s">
        <v>7</v>
      </c>
      <c r="D86" t="s">
        <v>9</v>
      </c>
      <c r="E86" s="2" t="s">
        <v>9</v>
      </c>
      <c r="F86" s="2" t="s">
        <v>10</v>
      </c>
    </row>
    <row r="87" spans="1:9" x14ac:dyDescent="0.25">
      <c r="A87">
        <v>2.5259999999999998</v>
      </c>
      <c r="B87">
        <v>2.525782</v>
      </c>
      <c r="C87">
        <v>1998</v>
      </c>
      <c r="D87">
        <f t="shared" ref="D87:D108" si="2">A87-B87</f>
        <v>2.1799999999982944E-4</v>
      </c>
      <c r="E87" s="4">
        <f>AVERAGE(A87:A101)-AVERAGE(B87:B101)</f>
        <v>-3.2631790666666665</v>
      </c>
      <c r="F87" s="4">
        <f>(AVERAGE(A87:A101)*100)/AVERAGE(B87:B101)-100</f>
        <v>-129.3383329960777</v>
      </c>
      <c r="G87">
        <f>AVERAGE(A87:A96)-AVERAGE(B87:B96)</f>
        <v>-2.8763168000000001</v>
      </c>
      <c r="H87">
        <f>(AVERAGE(A87:A96)*100)/AVERAGE(B87:B96)-100</f>
        <v>-114.16144555972002</v>
      </c>
      <c r="I87" t="s">
        <v>11</v>
      </c>
    </row>
    <row r="88" spans="1:9" x14ac:dyDescent="0.25">
      <c r="A88">
        <v>0.33400000000000002</v>
      </c>
      <c r="B88">
        <v>2.525782</v>
      </c>
      <c r="C88">
        <v>1999</v>
      </c>
      <c r="D88">
        <f t="shared" si="2"/>
        <v>-2.1917819999999999</v>
      </c>
      <c r="E88" s="4"/>
      <c r="F88" s="4"/>
    </row>
    <row r="89" spans="1:9" x14ac:dyDescent="0.25">
      <c r="A89">
        <v>-0.76300000000000001</v>
      </c>
      <c r="B89">
        <v>2.525782</v>
      </c>
      <c r="C89">
        <v>2000</v>
      </c>
      <c r="D89">
        <f t="shared" si="2"/>
        <v>-3.2887819999999999</v>
      </c>
      <c r="E89" s="4"/>
      <c r="F89" s="4"/>
    </row>
    <row r="90" spans="1:9" x14ac:dyDescent="0.25">
      <c r="A90">
        <v>-0.377</v>
      </c>
      <c r="B90">
        <v>2.525782</v>
      </c>
      <c r="C90">
        <v>2001</v>
      </c>
      <c r="D90">
        <f t="shared" si="2"/>
        <v>-2.9027820000000002</v>
      </c>
      <c r="E90" s="4"/>
      <c r="F90" s="4"/>
    </row>
    <row r="91" spans="1:9" x14ac:dyDescent="0.25">
      <c r="A91">
        <v>-0.377</v>
      </c>
      <c r="B91">
        <v>2.525782</v>
      </c>
      <c r="C91">
        <v>2002</v>
      </c>
      <c r="D91">
        <f t="shared" si="2"/>
        <v>-2.9027820000000002</v>
      </c>
      <c r="E91" s="4"/>
      <c r="F91" s="4"/>
    </row>
    <row r="92" spans="1:9" x14ac:dyDescent="0.25">
      <c r="A92">
        <v>-0.377</v>
      </c>
      <c r="B92">
        <v>2.525782</v>
      </c>
      <c r="C92">
        <v>2003</v>
      </c>
      <c r="D92">
        <f t="shared" si="2"/>
        <v>-2.9027820000000002</v>
      </c>
      <c r="E92" s="4"/>
      <c r="F92" s="4"/>
    </row>
    <row r="93" spans="1:9" x14ac:dyDescent="0.25">
      <c r="A93">
        <v>-0.377</v>
      </c>
      <c r="B93">
        <v>2.525782</v>
      </c>
      <c r="C93">
        <v>2004</v>
      </c>
      <c r="D93">
        <f t="shared" si="2"/>
        <v>-2.9027820000000002</v>
      </c>
      <c r="E93" s="4"/>
      <c r="F93" s="4"/>
    </row>
    <row r="94" spans="1:9" x14ac:dyDescent="0.25">
      <c r="A94">
        <v>-1.143</v>
      </c>
      <c r="B94">
        <v>2.5048979999999998</v>
      </c>
      <c r="C94">
        <v>2005</v>
      </c>
      <c r="D94">
        <f t="shared" si="2"/>
        <v>-3.6478979999999996</v>
      </c>
      <c r="E94" s="4"/>
      <c r="F94" s="4"/>
    </row>
    <row r="95" spans="1:9" x14ac:dyDescent="0.25">
      <c r="A95">
        <v>-1.5069999999999999</v>
      </c>
      <c r="B95">
        <v>2.5048979999999998</v>
      </c>
      <c r="C95">
        <v>2006</v>
      </c>
      <c r="D95">
        <f t="shared" si="2"/>
        <v>-4.0118979999999995</v>
      </c>
      <c r="E95" s="4"/>
      <c r="F95" s="4"/>
    </row>
    <row r="96" spans="1:9" x14ac:dyDescent="0.25">
      <c r="A96">
        <v>-1.5069999999999999</v>
      </c>
      <c r="B96">
        <v>2.5048979999999998</v>
      </c>
      <c r="C96">
        <v>2007</v>
      </c>
      <c r="D96">
        <f t="shared" si="2"/>
        <v>-4.0118979999999995</v>
      </c>
      <c r="E96" s="4"/>
      <c r="F96" s="4"/>
    </row>
    <row r="97" spans="1:7" x14ac:dyDescent="0.25">
      <c r="A97">
        <v>-1.5069999999999999</v>
      </c>
      <c r="B97">
        <v>2.5048979999999998</v>
      </c>
      <c r="C97">
        <v>2008</v>
      </c>
      <c r="D97">
        <f t="shared" si="2"/>
        <v>-4.0118979999999995</v>
      </c>
      <c r="E97" s="4"/>
      <c r="F97" s="4"/>
    </row>
    <row r="98" spans="1:7" x14ac:dyDescent="0.25">
      <c r="A98">
        <v>-1.5069999999999999</v>
      </c>
      <c r="B98">
        <v>2.5048979999999998</v>
      </c>
      <c r="C98">
        <v>2009</v>
      </c>
      <c r="D98">
        <f t="shared" si="2"/>
        <v>-4.0118979999999995</v>
      </c>
      <c r="E98" s="4"/>
      <c r="F98" s="4"/>
    </row>
    <row r="99" spans="1:7" x14ac:dyDescent="0.25">
      <c r="A99">
        <v>-1.5069999999999999</v>
      </c>
      <c r="B99">
        <v>2.5465740000000001</v>
      </c>
      <c r="C99">
        <v>2010</v>
      </c>
      <c r="D99">
        <f t="shared" si="2"/>
        <v>-4.0535740000000002</v>
      </c>
      <c r="E99" s="4"/>
      <c r="F99" s="4"/>
    </row>
    <row r="100" spans="1:7" x14ac:dyDescent="0.25">
      <c r="A100">
        <v>-1.5069999999999999</v>
      </c>
      <c r="B100">
        <v>2.5465740000000001</v>
      </c>
      <c r="C100">
        <v>2011</v>
      </c>
      <c r="D100">
        <f t="shared" si="2"/>
        <v>-4.0535740000000002</v>
      </c>
      <c r="E100" s="4"/>
      <c r="F100" s="4"/>
    </row>
    <row r="101" spans="1:7" x14ac:dyDescent="0.25">
      <c r="A101">
        <v>-1.5069999999999999</v>
      </c>
      <c r="B101">
        <v>2.5465740000000001</v>
      </c>
      <c r="C101">
        <v>2012</v>
      </c>
      <c r="D101">
        <f t="shared" si="2"/>
        <v>-4.0535740000000002</v>
      </c>
      <c r="E101" s="4"/>
      <c r="F101" s="4"/>
      <c r="G101" t="str">
        <f>_xlfn.CONCAT(TEXT(E87,"0#.###")," (",TEXT(F87,"#.##"),"%)")</f>
        <v>-03.263 (-129.34%)</v>
      </c>
    </row>
    <row r="102" spans="1:7" x14ac:dyDescent="0.25">
      <c r="A102">
        <v>-1.5069999999999999</v>
      </c>
      <c r="B102">
        <v>2.5259839999999998</v>
      </c>
      <c r="C102">
        <v>2013</v>
      </c>
      <c r="D102">
        <f t="shared" si="2"/>
        <v>-4.0329839999999999</v>
      </c>
      <c r="E102" s="4">
        <f>AVERAGE(A102:A108)-AVERAGE(B102:B108)</f>
        <v>-3.5505765714285706</v>
      </c>
      <c r="F102" s="4">
        <f>((AVERAGE(A102:A108)*100)/AVERAGE(B102:B108))-100</f>
        <v>-157.23400642599918</v>
      </c>
      <c r="G102" t="str">
        <f>_xlfn.CONCAT(TEXT(E102,"0#.###")," (",TEXT(F102,"#.##"),"%)")</f>
        <v>-03.551 (-157.23%)</v>
      </c>
    </row>
    <row r="103" spans="1:7" x14ac:dyDescent="0.25">
      <c r="A103">
        <v>-1.5069999999999999</v>
      </c>
      <c r="B103">
        <v>2.5259839999999998</v>
      </c>
      <c r="C103">
        <v>2014</v>
      </c>
      <c r="D103">
        <f t="shared" si="2"/>
        <v>-4.0329839999999999</v>
      </c>
      <c r="E103" s="4"/>
      <c r="F103" s="4"/>
    </row>
    <row r="104" spans="1:7" x14ac:dyDescent="0.25">
      <c r="A104">
        <v>-1.3320000000000001</v>
      </c>
      <c r="B104">
        <v>2.1750219999999998</v>
      </c>
      <c r="C104">
        <v>2015</v>
      </c>
      <c r="D104">
        <f t="shared" si="2"/>
        <v>-3.5070220000000001</v>
      </c>
      <c r="E104" s="4"/>
      <c r="F104" s="4"/>
    </row>
    <row r="105" spans="1:7" x14ac:dyDescent="0.25">
      <c r="A105">
        <v>-0.51100000000000001</v>
      </c>
      <c r="B105">
        <v>2.1750219999999998</v>
      </c>
      <c r="C105">
        <v>2016</v>
      </c>
      <c r="D105">
        <f t="shared" si="2"/>
        <v>-2.6860219999999999</v>
      </c>
      <c r="E105" s="4"/>
      <c r="F105" s="4"/>
    </row>
    <row r="106" spans="1:7" x14ac:dyDescent="0.25">
      <c r="A106">
        <v>-0.97399999999999998</v>
      </c>
      <c r="B106">
        <v>2.135008</v>
      </c>
      <c r="C106">
        <v>2017</v>
      </c>
      <c r="D106">
        <f t="shared" si="2"/>
        <v>-3.1090080000000002</v>
      </c>
      <c r="E106" s="4"/>
      <c r="F106" s="4"/>
    </row>
    <row r="107" spans="1:7" x14ac:dyDescent="0.25">
      <c r="A107">
        <v>-1.6080000000000001</v>
      </c>
      <c r="B107">
        <v>2.135008</v>
      </c>
      <c r="C107">
        <v>2018</v>
      </c>
      <c r="D107">
        <f t="shared" si="2"/>
        <v>-3.7430080000000001</v>
      </c>
      <c r="E107" s="4"/>
      <c r="F107" s="4"/>
    </row>
    <row r="108" spans="1:7" x14ac:dyDescent="0.25">
      <c r="A108">
        <v>-1.6080000000000001</v>
      </c>
      <c r="B108">
        <v>2.135008</v>
      </c>
      <c r="C108">
        <v>2019</v>
      </c>
      <c r="D108">
        <f t="shared" si="2"/>
        <v>-3.7430080000000001</v>
      </c>
      <c r="E108" s="4"/>
      <c r="F108" s="4"/>
    </row>
    <row r="109" spans="1:7" x14ac:dyDescent="0.25">
      <c r="A109">
        <f>AVERAGE(A87:A108)</f>
        <v>-0.91590909090909089</v>
      </c>
      <c r="B109">
        <f>AVERAGE(B87:B108)</f>
        <v>2.4387146363636365</v>
      </c>
    </row>
    <row r="110" spans="1:7" x14ac:dyDescent="0.25">
      <c r="A110">
        <f>A109-B109</f>
        <v>-3.3546237272727275</v>
      </c>
      <c r="B110">
        <f>((A109*100)/B109)-100</f>
        <v>-137.55704243751953</v>
      </c>
    </row>
    <row r="112" spans="1:7" x14ac:dyDescent="0.25">
      <c r="A112" t="s">
        <v>4</v>
      </c>
    </row>
    <row r="113" spans="1:9" x14ac:dyDescent="0.25">
      <c r="E113" s="5" t="s">
        <v>8</v>
      </c>
      <c r="F113" s="5"/>
    </row>
    <row r="114" spans="1:9" x14ac:dyDescent="0.25">
      <c r="A114" s="1" t="s">
        <v>5</v>
      </c>
      <c r="B114" t="s">
        <v>6</v>
      </c>
      <c r="C114" t="s">
        <v>47</v>
      </c>
      <c r="D114" t="s">
        <v>9</v>
      </c>
      <c r="E114" s="2" t="s">
        <v>9</v>
      </c>
      <c r="F114" s="2" t="s">
        <v>10</v>
      </c>
    </row>
    <row r="115" spans="1:9" x14ac:dyDescent="0.25">
      <c r="A115">
        <v>1.0900000000000001</v>
      </c>
      <c r="B115">
        <v>1.088238</v>
      </c>
      <c r="C115">
        <v>1998</v>
      </c>
      <c r="D115">
        <f t="shared" ref="D115:D136" si="3">A115-B115</f>
        <v>1.7620000000000413E-3</v>
      </c>
      <c r="E115" s="4">
        <f>AVERAGE(A115:A129)-AVERAGE(B115:B129)</f>
        <v>-2.2212888666666668</v>
      </c>
      <c r="F115" s="4">
        <f>(AVERAGE(A115:A129)*100)/AVERAGE(B115:B129)-100</f>
        <v>-203.6592592583537</v>
      </c>
      <c r="G115">
        <f>AVERAGE(A115:A124)-AVERAGE(B115:B124)</f>
        <v>-1.8117802000000001</v>
      </c>
      <c r="H115">
        <f>(AVERAGE(A115:A124)*100)/AVERAGE(B115:B124)-100</f>
        <v>-166.14517164089727</v>
      </c>
      <c r="I115" t="s">
        <v>11</v>
      </c>
    </row>
    <row r="116" spans="1:9" x14ac:dyDescent="0.25">
      <c r="A116">
        <v>0.13500000000000001</v>
      </c>
      <c r="B116">
        <v>1.088238</v>
      </c>
      <c r="C116">
        <v>1999</v>
      </c>
      <c r="D116">
        <f t="shared" si="3"/>
        <v>-0.95323800000000003</v>
      </c>
      <c r="E116" s="4"/>
      <c r="F116" s="4"/>
    </row>
    <row r="117" spans="1:9" x14ac:dyDescent="0.25">
      <c r="A117">
        <v>-0.83399999999999996</v>
      </c>
      <c r="B117">
        <v>1.0903529999999999</v>
      </c>
      <c r="C117">
        <v>2000</v>
      </c>
      <c r="D117">
        <f t="shared" si="3"/>
        <v>-1.924353</v>
      </c>
      <c r="E117" s="4"/>
      <c r="F117" s="4"/>
    </row>
    <row r="118" spans="1:9" x14ac:dyDescent="0.25">
      <c r="A118">
        <v>-0.83399999999999996</v>
      </c>
      <c r="B118">
        <v>1.0903529999999999</v>
      </c>
      <c r="C118">
        <v>2001</v>
      </c>
      <c r="D118">
        <f t="shared" si="3"/>
        <v>-1.924353</v>
      </c>
      <c r="E118" s="4"/>
      <c r="F118" s="4"/>
    </row>
    <row r="119" spans="1:9" x14ac:dyDescent="0.25">
      <c r="A119">
        <v>-0.83399999999999996</v>
      </c>
      <c r="B119">
        <v>1.0903529999999999</v>
      </c>
      <c r="C119">
        <v>2002</v>
      </c>
      <c r="D119">
        <f t="shared" si="3"/>
        <v>-1.924353</v>
      </c>
      <c r="E119" s="4"/>
      <c r="F119" s="4"/>
    </row>
    <row r="120" spans="1:9" x14ac:dyDescent="0.25">
      <c r="A120">
        <v>-0.83399999999999996</v>
      </c>
      <c r="B120">
        <v>1.0903529999999999</v>
      </c>
      <c r="C120">
        <v>2003</v>
      </c>
      <c r="D120">
        <f t="shared" si="3"/>
        <v>-1.924353</v>
      </c>
      <c r="E120" s="4"/>
      <c r="F120" s="4"/>
    </row>
    <row r="121" spans="1:9" x14ac:dyDescent="0.25">
      <c r="A121">
        <v>-0.83399999999999996</v>
      </c>
      <c r="B121">
        <v>1.0903529999999999</v>
      </c>
      <c r="C121">
        <v>2004</v>
      </c>
      <c r="D121">
        <f t="shared" si="3"/>
        <v>-1.924353</v>
      </c>
      <c r="E121" s="4"/>
      <c r="F121" s="4"/>
    </row>
    <row r="122" spans="1:9" x14ac:dyDescent="0.25">
      <c r="A122">
        <v>-0.83399999999999996</v>
      </c>
      <c r="B122">
        <v>1.085907</v>
      </c>
      <c r="C122">
        <v>2005</v>
      </c>
      <c r="D122">
        <f t="shared" si="3"/>
        <v>-1.9199069999999998</v>
      </c>
      <c r="E122" s="4"/>
      <c r="F122" s="4"/>
    </row>
    <row r="123" spans="1:9" x14ac:dyDescent="0.25">
      <c r="A123">
        <v>-1.7170000000000001</v>
      </c>
      <c r="B123">
        <v>1.0953269999999999</v>
      </c>
      <c r="C123">
        <v>2006</v>
      </c>
      <c r="D123">
        <f t="shared" si="3"/>
        <v>-2.8123269999999998</v>
      </c>
      <c r="E123" s="4"/>
      <c r="F123" s="4"/>
    </row>
    <row r="124" spans="1:9" x14ac:dyDescent="0.25">
      <c r="A124">
        <v>-1.7170000000000001</v>
      </c>
      <c r="B124">
        <v>1.0953269999999999</v>
      </c>
      <c r="C124">
        <v>2007</v>
      </c>
      <c r="D124">
        <f t="shared" si="3"/>
        <v>-2.8123269999999998</v>
      </c>
      <c r="E124" s="4"/>
      <c r="F124" s="4"/>
    </row>
    <row r="125" spans="1:9" x14ac:dyDescent="0.25">
      <c r="A125">
        <v>-1.7170000000000001</v>
      </c>
      <c r="B125">
        <v>1.0859669999999999</v>
      </c>
      <c r="C125">
        <v>2008</v>
      </c>
      <c r="D125">
        <f t="shared" si="3"/>
        <v>-2.8029669999999998</v>
      </c>
      <c r="E125" s="4"/>
      <c r="F125" s="4"/>
    </row>
    <row r="126" spans="1:9" x14ac:dyDescent="0.25">
      <c r="A126">
        <v>-1.7170000000000001</v>
      </c>
      <c r="B126">
        <v>1.0859669999999999</v>
      </c>
      <c r="C126">
        <v>2009</v>
      </c>
      <c r="D126">
        <f t="shared" si="3"/>
        <v>-2.8029669999999998</v>
      </c>
      <c r="E126" s="4"/>
      <c r="F126" s="4"/>
    </row>
    <row r="127" spans="1:9" x14ac:dyDescent="0.25">
      <c r="A127">
        <v>-2.1040000000000001</v>
      </c>
      <c r="B127">
        <v>1.1461170000000001</v>
      </c>
      <c r="C127">
        <v>2010</v>
      </c>
      <c r="D127">
        <f t="shared" si="3"/>
        <v>-3.2501170000000004</v>
      </c>
      <c r="E127" s="4"/>
      <c r="F127" s="4"/>
    </row>
    <row r="128" spans="1:9" x14ac:dyDescent="0.25">
      <c r="A128">
        <v>-2.1040000000000001</v>
      </c>
      <c r="B128">
        <v>1.09077</v>
      </c>
      <c r="C128">
        <v>2011</v>
      </c>
      <c r="D128">
        <f t="shared" si="3"/>
        <v>-3.1947700000000001</v>
      </c>
      <c r="E128" s="4"/>
      <c r="F128" s="4"/>
    </row>
    <row r="129" spans="1:7" x14ac:dyDescent="0.25">
      <c r="A129">
        <v>-2.1040000000000001</v>
      </c>
      <c r="B129">
        <v>1.04671</v>
      </c>
      <c r="C129">
        <v>2012</v>
      </c>
      <c r="D129">
        <f t="shared" si="3"/>
        <v>-3.1507100000000001</v>
      </c>
      <c r="E129" s="4"/>
      <c r="F129" s="4"/>
      <c r="G129" t="str">
        <f>_xlfn.CONCAT(TEXT(E115,"0#.###")," (",TEXT(F115,"#.##"),"%)")</f>
        <v>-02.221 (-203.66%)</v>
      </c>
    </row>
    <row r="130" spans="1:7" x14ac:dyDescent="0.25">
      <c r="A130">
        <v>-2.1040000000000001</v>
      </c>
      <c r="B130">
        <v>1.0312680000000001</v>
      </c>
      <c r="C130">
        <v>2013</v>
      </c>
      <c r="D130">
        <f t="shared" si="3"/>
        <v>-3.1352679999999999</v>
      </c>
      <c r="E130" s="4">
        <f>AVERAGE(A130:A136)-AVERAGE(B130:B136)</f>
        <v>-2.0047082857142859</v>
      </c>
      <c r="F130" s="4">
        <f>((AVERAGE(A130:A136)*100)/AVERAGE(B130:B136))-100</f>
        <v>-178.85588987348643</v>
      </c>
      <c r="G130" t="str">
        <f>_xlfn.CONCAT(TEXT(E130,"0#.###")," (",TEXT(F130,"#.##"),"%)")</f>
        <v>-02.005 (-178.86%)</v>
      </c>
    </row>
    <row r="131" spans="1:7" x14ac:dyDescent="0.25">
      <c r="A131">
        <v>-2.1040000000000001</v>
      </c>
      <c r="B131">
        <v>1.032942</v>
      </c>
      <c r="C131">
        <v>2014</v>
      </c>
      <c r="D131">
        <f t="shared" si="3"/>
        <v>-3.1369420000000003</v>
      </c>
      <c r="E131" s="4"/>
      <c r="F131" s="4"/>
    </row>
    <row r="132" spans="1:7" x14ac:dyDescent="0.25">
      <c r="A132">
        <v>-0.748</v>
      </c>
      <c r="B132">
        <v>1.0434239999999999</v>
      </c>
      <c r="C132">
        <v>2015</v>
      </c>
      <c r="D132">
        <f t="shared" si="3"/>
        <v>-1.7914239999999999</v>
      </c>
      <c r="E132" s="4"/>
      <c r="F132" s="4"/>
    </row>
    <row r="133" spans="1:7" x14ac:dyDescent="0.25">
      <c r="A133">
        <v>-8.2000000000000003E-2</v>
      </c>
      <c r="B133">
        <v>1.041417</v>
      </c>
      <c r="C133">
        <v>2016</v>
      </c>
      <c r="D133">
        <f t="shared" si="3"/>
        <v>-1.1234170000000001</v>
      </c>
      <c r="E133" s="4"/>
      <c r="F133" s="4"/>
    </row>
    <row r="134" spans="1:7" x14ac:dyDescent="0.25">
      <c r="A134">
        <v>-0.38300000000000001</v>
      </c>
      <c r="B134">
        <v>1.258027</v>
      </c>
      <c r="C134">
        <v>2017</v>
      </c>
      <c r="D134">
        <f t="shared" si="3"/>
        <v>-1.641027</v>
      </c>
      <c r="E134" s="4"/>
      <c r="F134" s="4"/>
    </row>
    <row r="135" spans="1:7" x14ac:dyDescent="0.25">
      <c r="A135">
        <v>-0.38300000000000001</v>
      </c>
      <c r="B135">
        <v>1.2113419999999999</v>
      </c>
      <c r="C135">
        <v>2018</v>
      </c>
      <c r="D135">
        <f t="shared" si="3"/>
        <v>-1.5943419999999999</v>
      </c>
      <c r="E135" s="4"/>
      <c r="F135" s="4"/>
    </row>
    <row r="136" spans="1:7" x14ac:dyDescent="0.25">
      <c r="A136">
        <v>-0.38300000000000001</v>
      </c>
      <c r="B136">
        <v>1.227538</v>
      </c>
      <c r="C136">
        <v>2019</v>
      </c>
      <c r="D136">
        <f t="shared" si="3"/>
        <v>-1.610538</v>
      </c>
      <c r="E136" s="4"/>
      <c r="F136" s="4"/>
    </row>
    <row r="137" spans="1:7" x14ac:dyDescent="0.25">
      <c r="A137">
        <f>AVERAGE(A115:A136)</f>
        <v>-1.052090909090909</v>
      </c>
      <c r="B137">
        <f>AVERAGE(B115:B136)</f>
        <v>1.1002859545454544</v>
      </c>
    </row>
    <row r="138" spans="1:7" x14ac:dyDescent="0.25">
      <c r="A138">
        <f>A137-B137</f>
        <v>-2.1523768636363636</v>
      </c>
      <c r="B138">
        <f>((A137*100)/B137)-100</f>
        <v>-195.61977090996714</v>
      </c>
    </row>
  </sheetData>
  <mergeCells count="25">
    <mergeCell ref="E29:F29"/>
    <mergeCell ref="E2:F2"/>
    <mergeCell ref="E4:E18"/>
    <mergeCell ref="F4:F18"/>
    <mergeCell ref="E19:E25"/>
    <mergeCell ref="F19:F25"/>
    <mergeCell ref="E102:E108"/>
    <mergeCell ref="F102:F108"/>
    <mergeCell ref="E31:E45"/>
    <mergeCell ref="F31:F45"/>
    <mergeCell ref="E46:E52"/>
    <mergeCell ref="F46:F52"/>
    <mergeCell ref="E57:F57"/>
    <mergeCell ref="E59:E73"/>
    <mergeCell ref="F59:F73"/>
    <mergeCell ref="E74:E80"/>
    <mergeCell ref="F74:F80"/>
    <mergeCell ref="E85:F85"/>
    <mergeCell ref="E87:E101"/>
    <mergeCell ref="F87:F101"/>
    <mergeCell ref="E113:F113"/>
    <mergeCell ref="E115:E129"/>
    <mergeCell ref="F115:F129"/>
    <mergeCell ref="E130:E136"/>
    <mergeCell ref="F130:F1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opLeftCell="A4" workbookViewId="0">
      <selection activeCell="G7" sqref="A1:G7"/>
    </sheetView>
  </sheetViews>
  <sheetFormatPr defaultRowHeight="15" x14ac:dyDescent="0.25"/>
  <cols>
    <col min="1" max="1" width="14.85546875" bestFit="1" customWidth="1"/>
    <col min="2" max="2" width="9.7109375" bestFit="1" customWidth="1"/>
    <col min="3" max="3" width="16.140625" bestFit="1" customWidth="1"/>
    <col min="4" max="6" width="18.28515625" bestFit="1" customWidth="1"/>
    <col min="7" max="7" width="17.42578125" bestFit="1" customWidth="1"/>
  </cols>
  <sheetData>
    <row r="1" spans="1:7" x14ac:dyDescent="0.25">
      <c r="C1" s="5" t="s">
        <v>34</v>
      </c>
      <c r="D1" s="5"/>
      <c r="E1" s="5"/>
      <c r="F1" s="5"/>
      <c r="G1" s="5"/>
    </row>
    <row r="2" spans="1:7" x14ac:dyDescent="0.25">
      <c r="C2" t="s">
        <v>18</v>
      </c>
      <c r="E2" t="s">
        <v>25</v>
      </c>
      <c r="F2" t="s">
        <v>25</v>
      </c>
      <c r="G2" t="s">
        <v>25</v>
      </c>
    </row>
    <row r="3" spans="1:7" x14ac:dyDescent="0.25">
      <c r="C3" t="s">
        <v>19</v>
      </c>
      <c r="D3" t="s">
        <v>22</v>
      </c>
      <c r="E3" t="s">
        <v>26</v>
      </c>
      <c r="F3" t="s">
        <v>29</v>
      </c>
      <c r="G3" t="s">
        <v>32</v>
      </c>
    </row>
    <row r="4" spans="1:7" x14ac:dyDescent="0.25">
      <c r="C4" t="s">
        <v>20</v>
      </c>
      <c r="D4" t="s">
        <v>23</v>
      </c>
      <c r="E4" t="s">
        <v>27</v>
      </c>
      <c r="F4" t="s">
        <v>30</v>
      </c>
      <c r="G4" t="s">
        <v>27</v>
      </c>
    </row>
    <row r="5" spans="1:7" x14ac:dyDescent="0.25">
      <c r="A5" t="s">
        <v>12</v>
      </c>
      <c r="B5" t="s">
        <v>13</v>
      </c>
      <c r="C5" t="s">
        <v>21</v>
      </c>
      <c r="D5" t="s">
        <v>24</v>
      </c>
      <c r="E5" t="s">
        <v>28</v>
      </c>
      <c r="F5" t="s">
        <v>31</v>
      </c>
      <c r="G5" t="s">
        <v>33</v>
      </c>
    </row>
    <row r="6" spans="1:7" x14ac:dyDescent="0.25">
      <c r="A6" t="s">
        <v>17</v>
      </c>
      <c r="B6" t="s">
        <v>14</v>
      </c>
      <c r="C6" s="3" t="s">
        <v>37</v>
      </c>
      <c r="D6" t="s">
        <v>38</v>
      </c>
      <c r="E6" s="3" t="s">
        <v>40</v>
      </c>
      <c r="F6" t="s">
        <v>42</v>
      </c>
      <c r="G6" s="3" t="s">
        <v>43</v>
      </c>
    </row>
    <row r="7" spans="1:7" x14ac:dyDescent="0.25">
      <c r="A7" t="s">
        <v>16</v>
      </c>
      <c r="B7" t="s">
        <v>15</v>
      </c>
      <c r="C7" t="s">
        <v>35</v>
      </c>
      <c r="D7" s="3" t="s">
        <v>39</v>
      </c>
      <c r="E7" t="s">
        <v>41</v>
      </c>
      <c r="F7" s="3" t="s">
        <v>36</v>
      </c>
      <c r="G7" t="s">
        <v>44</v>
      </c>
    </row>
  </sheetData>
  <mergeCells count="1">
    <mergeCell ref="C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F78A1F74E03947999A8BCA1F91EDBB" ma:contentTypeVersion="14" ma:contentTypeDescription="Create a new document." ma:contentTypeScope="" ma:versionID="9b9536d1d5ce49661fcd31dc8d206550">
  <xsd:schema xmlns:xsd="http://www.w3.org/2001/XMLSchema" xmlns:xs="http://www.w3.org/2001/XMLSchema" xmlns:p="http://schemas.microsoft.com/office/2006/metadata/properties" xmlns:ns3="d231a8b3-8ab6-4ace-a91d-0f8b757bf3ad" xmlns:ns4="e18ce8ce-d11b-4b22-8ffd-9d831c5116bb" targetNamespace="http://schemas.microsoft.com/office/2006/metadata/properties" ma:root="true" ma:fieldsID="bacb62a2735b45e312dcf7628ff7323a" ns3:_="" ns4:_="">
    <xsd:import namespace="d231a8b3-8ab6-4ace-a91d-0f8b757bf3ad"/>
    <xsd:import namespace="e18ce8ce-d11b-4b22-8ffd-9d831c5116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1a8b3-8ab6-4ace-a91d-0f8b757bf3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ce8ce-d11b-4b22-8ffd-9d831c5116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90A21F-1828-458F-A736-DB5ED714A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31a8b3-8ab6-4ace-a91d-0f8b757bf3ad"/>
    <ds:schemaRef ds:uri="e18ce8ce-d11b-4b22-8ffd-9d831c511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209B43-8638-4D76-8349-F20B6FB920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export_tables_treated_synthetic</vt:lpstr>
      <vt:lpstr>export_tables_treated_synth 3wd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Borges, pablo hernandez</dc:creator>
  <cp:lastModifiedBy>Borges, pablo hernandez</cp:lastModifiedBy>
  <dcterms:modified xsi:type="dcterms:W3CDTF">2023-01-30T19:06:42Z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0x010100ACF78A1F74E03947999A8BCA1F91EDBB</vt:lpwstr>
  </property>
</Properties>
</file>