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tro\Downloads\Projects\The Long Trace of Oil Money\"/>
    </mc:Choice>
  </mc:AlternateContent>
  <xr:revisionPtr revIDLastSave="0" documentId="13_ncr:1_{92C98CAC-14D7-4112-A13A-760EC6C38EAA}" xr6:coauthVersionLast="47" xr6:coauthVersionMax="47" xr10:uidLastSave="{00000000-0000-0000-0000-000000000000}"/>
  <bookViews>
    <workbookView xWindow="-120" yWindow="-120" windowWidth="29040" windowHeight="15840" xr2:uid="{F0EF39BA-2C0F-4750-BA38-3AC668E0B3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3" i="1"/>
  <c r="T41" i="1"/>
  <c r="R41" i="1"/>
  <c r="T31" i="1"/>
  <c r="R31" i="1"/>
  <c r="T21" i="1"/>
  <c r="R21" i="1"/>
  <c r="T19" i="1"/>
  <c r="R19" i="1"/>
  <c r="T18" i="1"/>
  <c r="R18" i="1"/>
  <c r="T17" i="1"/>
  <c r="R17" i="1"/>
  <c r="T16" i="1"/>
  <c r="R16" i="1"/>
  <c r="T15" i="1"/>
  <c r="R15" i="1"/>
  <c r="T14" i="1"/>
  <c r="R14" i="1"/>
  <c r="T13" i="1"/>
  <c r="R13" i="1"/>
  <c r="T12" i="1"/>
  <c r="R12" i="1"/>
  <c r="T11" i="1"/>
  <c r="R11" i="1"/>
  <c r="T10" i="1"/>
  <c r="R10" i="1"/>
  <c r="T4" i="1"/>
  <c r="T5" i="1"/>
  <c r="T6" i="1"/>
  <c r="T7" i="1"/>
  <c r="T8" i="1"/>
  <c r="T9" i="1"/>
  <c r="T20" i="1"/>
  <c r="T22" i="1"/>
  <c r="T23" i="1"/>
  <c r="T24" i="1"/>
  <c r="T25" i="1"/>
  <c r="T26" i="1"/>
  <c r="T27" i="1"/>
  <c r="T28" i="1"/>
  <c r="T29" i="1"/>
  <c r="T30" i="1"/>
  <c r="T32" i="1"/>
  <c r="T33" i="1"/>
  <c r="T34" i="1"/>
  <c r="T35" i="1"/>
  <c r="T36" i="1"/>
  <c r="T37" i="1"/>
  <c r="T38" i="1"/>
  <c r="T39" i="1"/>
  <c r="T40" i="1"/>
  <c r="T42" i="1"/>
  <c r="T3" i="1"/>
  <c r="R4" i="1"/>
  <c r="R5" i="1"/>
  <c r="R6" i="1"/>
  <c r="R7" i="1"/>
  <c r="R8" i="1"/>
  <c r="R9" i="1"/>
  <c r="R20" i="1"/>
  <c r="R22" i="1"/>
  <c r="R23" i="1"/>
  <c r="R24" i="1"/>
  <c r="R25" i="1"/>
  <c r="R26" i="1"/>
  <c r="R27" i="1"/>
  <c r="R28" i="1"/>
  <c r="R29" i="1"/>
  <c r="R30" i="1"/>
  <c r="R32" i="1"/>
  <c r="R33" i="1"/>
  <c r="R34" i="1"/>
  <c r="R35" i="1"/>
  <c r="R36" i="1"/>
  <c r="R37" i="1"/>
  <c r="R38" i="1"/>
  <c r="R39" i="1"/>
  <c r="R40" i="1"/>
  <c r="R42" i="1"/>
  <c r="R3" i="1"/>
</calcChain>
</file>

<file path=xl/sharedStrings.xml><?xml version="1.0" encoding="utf-8"?>
<sst xmlns="http://schemas.openxmlformats.org/spreadsheetml/2006/main" count="576" uniqueCount="89">
  <si>
    <t>country_size</t>
  </si>
  <si>
    <t>closeness</t>
  </si>
  <si>
    <t>betweeness</t>
  </si>
  <si>
    <t>eigen</t>
  </si>
  <si>
    <t>information</t>
  </si>
  <si>
    <t>cutpoint_strong</t>
  </si>
  <si>
    <t>cutpoint_weak</t>
  </si>
  <si>
    <t>indegree</t>
  </si>
  <si>
    <t>outdegree</t>
  </si>
  <si>
    <t>totaldegree</t>
  </si>
  <si>
    <t>Venezuela, USA, Colombia, Germany, Portugal</t>
  </si>
  <si>
    <t>Venezuela</t>
  </si>
  <si>
    <t>Colombia</t>
  </si>
  <si>
    <t>Venezuela, Syria</t>
  </si>
  <si>
    <t>Venezuela, Brazil</t>
  </si>
  <si>
    <t>Venezuela, Uruguay</t>
  </si>
  <si>
    <t>Panama</t>
  </si>
  <si>
    <t>Argentina</t>
  </si>
  <si>
    <t>Venezuela, Italy</t>
  </si>
  <si>
    <t>Venezuela, USA, Panama, Spain</t>
  </si>
  <si>
    <t>Country</t>
  </si>
  <si>
    <t>Weak</t>
  </si>
  <si>
    <t>Strong</t>
  </si>
  <si>
    <t>Total</t>
  </si>
  <si>
    <t>Transnational</t>
  </si>
  <si>
    <t>Int'l</t>
  </si>
  <si>
    <t>Trial</t>
  </si>
  <si>
    <t>US</t>
  </si>
  <si>
    <t>Cutpoint Strength</t>
  </si>
  <si>
    <t>Oil</t>
  </si>
  <si>
    <t>Public</t>
  </si>
  <si>
    <t>Family</t>
  </si>
  <si>
    <t>Lavajato</t>
  </si>
  <si>
    <t>Brokerage Level</t>
  </si>
  <si>
    <t>$W_{I}$</t>
  </si>
  <si>
    <t>$W_{O}$</t>
  </si>
  <si>
    <t>$B_{IO}$</t>
  </si>
  <si>
    <t>$B_{OI}$</t>
  </si>
  <si>
    <t>Network ties</t>
  </si>
  <si>
    <t>Sanctions</t>
  </si>
  <si>
    <t>Sanctioned</t>
  </si>
  <si>
    <t>HR Violations</t>
  </si>
  <si>
    <t>ID</t>
  </si>
  <si>
    <t>Yes</t>
  </si>
  <si>
    <t>No</t>
  </si>
  <si>
    <t>Cutpoint</t>
  </si>
  <si>
    <t>Centrality</t>
  </si>
  <si>
    <t>centrality_rank</t>
  </si>
  <si>
    <t>0.11 (210)</t>
  </si>
  <si>
    <t>3.42 (20)</t>
  </si>
  <si>
    <t>0.30 (146)</t>
  </si>
  <si>
    <t>3.28 (21)</t>
  </si>
  <si>
    <t>13.22 (2)</t>
  </si>
  <si>
    <t>2.31 (40)</t>
  </si>
  <si>
    <t>2.86 (35)</t>
  </si>
  <si>
    <t>6.78 (8)</t>
  </si>
  <si>
    <t>-0.25 (658)</t>
  </si>
  <si>
    <t>-0.30 (1452)</t>
  </si>
  <si>
    <t>2.25 (42)</t>
  </si>
  <si>
    <t>8.36 (6)</t>
  </si>
  <si>
    <t>-0.30 (1421)</t>
  </si>
  <si>
    <t>2.96 (28)</t>
  </si>
  <si>
    <t>10.65 (5)</t>
  </si>
  <si>
    <t>1.14 (68)</t>
  </si>
  <si>
    <t>-0.03 (384)</t>
  </si>
  <si>
    <t>0.88 (80)</t>
  </si>
  <si>
    <t>-0.25 (791)</t>
  </si>
  <si>
    <t>1.07 (72)</t>
  </si>
  <si>
    <t>1.94 (47)</t>
  </si>
  <si>
    <t>-0.31 (235)</t>
  </si>
  <si>
    <t>0.06 (1103)</t>
  </si>
  <si>
    <t>0.28 (158)</t>
  </si>
  <si>
    <t>1.29 (62)</t>
  </si>
  <si>
    <t>-0.25 (759)</t>
  </si>
  <si>
    <t>2.00 (45)</t>
  </si>
  <si>
    <t>2.67 (36)</t>
  </si>
  <si>
    <t>0.77 (85)</t>
  </si>
  <si>
    <t>0.04 (248)</t>
  </si>
  <si>
    <t>0.52 (105)</t>
  </si>
  <si>
    <t>0.64 (95)</t>
  </si>
  <si>
    <t>2.27 (41)</t>
  </si>
  <si>
    <t>1.19 (65)</t>
  </si>
  <si>
    <t>-0.18 (506)</t>
  </si>
  <si>
    <t>0.65 (93)</t>
  </si>
  <si>
    <t>0.93 (76)</t>
  </si>
  <si>
    <t>0.52 (104)</t>
  </si>
  <si>
    <t>-0.31 (1376)</t>
  </si>
  <si>
    <t>0.50 (109)</t>
  </si>
  <si>
    <t>(Rank)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</si>
</sst>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EEFFF-8E3A-4AC7-822B-2684FF6E030D}">
  <dimension ref="A1:AF42"/>
  <sheetViews>
    <sheetView tabSelected="1" workbookViewId="0">
      <selection activeCell="F11" sqref="F11"/>
    </sheetView>
  </sheetViews>
  <sheetFormatPr defaultRowHeight="15" x14ac:dyDescent="0.25"/>
  <cols>
    <col min="1" max="1" width="5" bestFit="1" customWidth="1"/>
    <col min="2" max="2" width="43" hidden="1" customWidth="1"/>
    <col min="5" max="5" width="13.140625" bestFit="1" customWidth="1"/>
    <col min="8" max="13" width="0" hidden="1" customWidth="1"/>
    <col min="18" max="19" width="0" hidden="1" customWidth="1"/>
    <col min="21" max="25" width="0" hidden="1" customWidth="1"/>
    <col min="26" max="26" width="14.5703125" hidden="1" customWidth="1"/>
    <col min="32" max="32" width="14.5703125" style="3" customWidth="1"/>
  </cols>
  <sheetData>
    <row r="1" spans="1:32" x14ac:dyDescent="0.25">
      <c r="C1" t="s">
        <v>25</v>
      </c>
      <c r="D1" t="s">
        <v>27</v>
      </c>
      <c r="F1" s="4" t="s">
        <v>39</v>
      </c>
      <c r="G1" s="4"/>
      <c r="N1" s="4" t="s">
        <v>38</v>
      </c>
      <c r="O1" s="4"/>
      <c r="P1" s="4"/>
      <c r="Q1" s="4"/>
      <c r="R1" t="s">
        <v>28</v>
      </c>
      <c r="T1" t="s">
        <v>45</v>
      </c>
      <c r="AA1" s="4" t="s">
        <v>33</v>
      </c>
      <c r="AB1" s="4"/>
      <c r="AC1" s="4"/>
      <c r="AD1" s="4"/>
      <c r="AE1" s="4"/>
      <c r="AF1" s="3" t="s">
        <v>46</v>
      </c>
    </row>
    <row r="2" spans="1:32" x14ac:dyDescent="0.25">
      <c r="A2" t="s">
        <v>42</v>
      </c>
      <c r="B2" t="s">
        <v>20</v>
      </c>
      <c r="C2" t="s">
        <v>26</v>
      </c>
      <c r="D2" t="s">
        <v>26</v>
      </c>
      <c r="E2" t="s">
        <v>24</v>
      </c>
      <c r="F2" t="s">
        <v>40</v>
      </c>
      <c r="G2" t="s">
        <v>41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29</v>
      </c>
      <c r="O2" t="s">
        <v>30</v>
      </c>
      <c r="P2" t="s">
        <v>31</v>
      </c>
      <c r="Q2" t="s">
        <v>32</v>
      </c>
      <c r="R2" t="s">
        <v>21</v>
      </c>
      <c r="S2" t="s">
        <v>6</v>
      </c>
      <c r="T2" t="s">
        <v>22</v>
      </c>
      <c r="U2" t="s">
        <v>7</v>
      </c>
      <c r="V2" t="s">
        <v>8</v>
      </c>
      <c r="W2" t="s">
        <v>9</v>
      </c>
      <c r="X2" t="s">
        <v>46</v>
      </c>
      <c r="Y2" t="s">
        <v>47</v>
      </c>
      <c r="Z2" t="s">
        <v>46</v>
      </c>
      <c r="AA2" t="s">
        <v>34</v>
      </c>
      <c r="AB2" t="s">
        <v>35</v>
      </c>
      <c r="AC2" t="s">
        <v>36</v>
      </c>
      <c r="AD2" t="s">
        <v>37</v>
      </c>
      <c r="AE2" t="s">
        <v>23</v>
      </c>
      <c r="AF2" s="3" t="s">
        <v>88</v>
      </c>
    </row>
    <row r="3" spans="1:32" x14ac:dyDescent="0.25">
      <c r="A3">
        <v>1257</v>
      </c>
      <c r="B3" t="s">
        <v>10</v>
      </c>
      <c r="C3" t="s">
        <v>43</v>
      </c>
      <c r="D3" t="s">
        <v>44</v>
      </c>
      <c r="E3" t="s">
        <v>43</v>
      </c>
      <c r="F3" t="s">
        <v>44</v>
      </c>
      <c r="G3" t="s">
        <v>44</v>
      </c>
      <c r="H3">
        <v>5</v>
      </c>
      <c r="I3">
        <v>15.6666666666667</v>
      </c>
      <c r="J3" t="s">
        <v>43</v>
      </c>
      <c r="K3" t="s">
        <v>44</v>
      </c>
      <c r="L3">
        <v>6.6391799747344995E-4</v>
      </c>
      <c r="M3" t="b">
        <v>0</v>
      </c>
      <c r="N3" t="s">
        <v>43</v>
      </c>
      <c r="O3" t="s">
        <v>43</v>
      </c>
      <c r="P3" t="s">
        <v>44</v>
      </c>
      <c r="Q3" t="s">
        <v>44</v>
      </c>
      <c r="R3" t="str">
        <f>IF(M3=FALSE,"No","Yes")</f>
        <v>No</v>
      </c>
      <c r="S3" t="b">
        <v>0</v>
      </c>
      <c r="T3" t="str">
        <f>IF(S3=FALSE,"No","Yes")</f>
        <v>No</v>
      </c>
      <c r="U3">
        <v>0.6</v>
      </c>
      <c r="V3" t="s">
        <v>43</v>
      </c>
      <c r="W3">
        <v>0.64</v>
      </c>
      <c r="X3" s="1">
        <v>0.1064016</v>
      </c>
      <c r="Y3" s="2">
        <v>210</v>
      </c>
      <c r="Z3" s="2" t="str">
        <f>_xlfn.CONCAT(X3," (",Y3,")")</f>
        <v>0.1064016 (210)</v>
      </c>
      <c r="AA3">
        <v>524.32000000000005</v>
      </c>
      <c r="AB3">
        <v>775.36</v>
      </c>
      <c r="AC3">
        <v>120.54</v>
      </c>
      <c r="AD3">
        <v>3007.25</v>
      </c>
      <c r="AE3">
        <v>1512.33</v>
      </c>
      <c r="AF3" s="3" t="s">
        <v>48</v>
      </c>
    </row>
    <row r="4" spans="1:32" x14ac:dyDescent="0.25">
      <c r="A4">
        <v>220</v>
      </c>
      <c r="B4" t="s">
        <v>11</v>
      </c>
      <c r="C4" t="s">
        <v>44</v>
      </c>
      <c r="D4" t="s">
        <v>44</v>
      </c>
      <c r="E4" t="s">
        <v>44</v>
      </c>
      <c r="F4" t="s">
        <v>43</v>
      </c>
      <c r="G4" t="s">
        <v>44</v>
      </c>
      <c r="H4" t="s">
        <v>43</v>
      </c>
      <c r="I4">
        <v>31.6666666666667</v>
      </c>
      <c r="J4">
        <v>1347.0904761904801</v>
      </c>
      <c r="K4" t="s">
        <v>44</v>
      </c>
      <c r="L4">
        <v>6.6391799747344096E-4</v>
      </c>
      <c r="M4" t="b">
        <v>0</v>
      </c>
      <c r="N4" t="s">
        <v>43</v>
      </c>
      <c r="O4" t="s">
        <v>43</v>
      </c>
      <c r="P4" t="s">
        <v>43</v>
      </c>
      <c r="Q4" t="s">
        <v>44</v>
      </c>
      <c r="R4" t="str">
        <f t="shared" ref="R4:R42" si="0">IF(M4=FALSE,"No","Yes")</f>
        <v>No</v>
      </c>
      <c r="S4" t="b">
        <v>1</v>
      </c>
      <c r="T4" t="str">
        <f t="shared" ref="T4:T42" si="1">IF(S4=FALSE,"No","Yes")</f>
        <v>Yes</v>
      </c>
      <c r="U4">
        <v>1.65</v>
      </c>
      <c r="V4">
        <v>21</v>
      </c>
      <c r="W4">
        <v>9.06</v>
      </c>
      <c r="X4" s="1">
        <v>3.4231910000000001</v>
      </c>
      <c r="Y4" s="2">
        <v>20</v>
      </c>
      <c r="Z4" s="2" t="str">
        <f t="shared" ref="Z4:Z42" si="2">_xlfn.CONCAT(X4," (",Y4,")")</f>
        <v>3.423191 (20)</v>
      </c>
      <c r="AA4">
        <v>147.49</v>
      </c>
      <c r="AB4">
        <v>1.59</v>
      </c>
      <c r="AC4">
        <v>13</v>
      </c>
      <c r="AD4">
        <v>33.17</v>
      </c>
      <c r="AE4">
        <v>118.21</v>
      </c>
      <c r="AF4" s="3" t="s">
        <v>49</v>
      </c>
    </row>
    <row r="5" spans="1:32" x14ac:dyDescent="0.25">
      <c r="A5">
        <v>1458</v>
      </c>
      <c r="B5" t="s">
        <v>11</v>
      </c>
      <c r="C5" t="s">
        <v>43</v>
      </c>
      <c r="D5" t="s">
        <v>43</v>
      </c>
      <c r="E5" t="s">
        <v>44</v>
      </c>
      <c r="F5" t="s">
        <v>43</v>
      </c>
      <c r="G5" t="s">
        <v>44</v>
      </c>
      <c r="H5" t="s">
        <v>43</v>
      </c>
      <c r="I5">
        <v>9</v>
      </c>
      <c r="J5" t="s">
        <v>44</v>
      </c>
      <c r="K5" t="s">
        <v>44</v>
      </c>
      <c r="L5">
        <v>6.6391799747344399E-4</v>
      </c>
      <c r="M5" t="b">
        <v>0</v>
      </c>
      <c r="N5" t="s">
        <v>44</v>
      </c>
      <c r="O5" t="s">
        <v>43</v>
      </c>
      <c r="P5" t="s">
        <v>43</v>
      </c>
      <c r="Q5" t="s">
        <v>44</v>
      </c>
      <c r="R5" t="str">
        <f t="shared" si="0"/>
        <v>No</v>
      </c>
      <c r="S5" t="b">
        <v>1</v>
      </c>
      <c r="T5" t="str">
        <f t="shared" si="1"/>
        <v>Yes</v>
      </c>
      <c r="U5" t="s">
        <v>44</v>
      </c>
      <c r="V5">
        <v>4.5</v>
      </c>
      <c r="W5">
        <v>1.8</v>
      </c>
      <c r="X5" s="1">
        <v>0.298072</v>
      </c>
      <c r="Y5" s="2">
        <v>146</v>
      </c>
      <c r="Z5" s="2" t="str">
        <f t="shared" si="2"/>
        <v>0.298072 (146)</v>
      </c>
      <c r="AA5">
        <v>98.1</v>
      </c>
      <c r="AB5">
        <v>39.24</v>
      </c>
      <c r="AC5">
        <v>65.09</v>
      </c>
      <c r="AD5">
        <v>65.930000000000007</v>
      </c>
      <c r="AE5">
        <v>117.37</v>
      </c>
      <c r="AF5" s="3" t="s">
        <v>50</v>
      </c>
    </row>
    <row r="6" spans="1:32" x14ac:dyDescent="0.25">
      <c r="A6">
        <v>55</v>
      </c>
      <c r="B6" t="s">
        <v>12</v>
      </c>
      <c r="C6" t="s">
        <v>43</v>
      </c>
      <c r="D6" t="s">
        <v>44</v>
      </c>
      <c r="E6" t="s">
        <v>44</v>
      </c>
      <c r="F6" t="s">
        <v>43</v>
      </c>
      <c r="G6" t="s">
        <v>43</v>
      </c>
      <c r="H6" t="s">
        <v>43</v>
      </c>
      <c r="I6">
        <v>49.633333333333297</v>
      </c>
      <c r="J6">
        <v>1120.25</v>
      </c>
      <c r="K6">
        <v>1.8891753498286901E-21</v>
      </c>
      <c r="L6">
        <v>6.6391799747344302E-4</v>
      </c>
      <c r="M6" t="b">
        <v>1</v>
      </c>
      <c r="N6" t="s">
        <v>44</v>
      </c>
      <c r="O6" t="s">
        <v>43</v>
      </c>
      <c r="P6" t="s">
        <v>43</v>
      </c>
      <c r="Q6" t="s">
        <v>44</v>
      </c>
      <c r="R6" t="str">
        <f t="shared" si="0"/>
        <v>Yes</v>
      </c>
      <c r="S6" t="b">
        <v>1</v>
      </c>
      <c r="T6" t="str">
        <f t="shared" si="1"/>
        <v>Yes</v>
      </c>
      <c r="U6">
        <v>1.8</v>
      </c>
      <c r="V6">
        <v>18</v>
      </c>
      <c r="W6">
        <v>7.92</v>
      </c>
      <c r="X6" s="1">
        <v>3.2818070000000001</v>
      </c>
      <c r="Y6" s="2">
        <v>21</v>
      </c>
      <c r="Z6" s="2" t="str">
        <f t="shared" si="2"/>
        <v>3.281807 (21)</v>
      </c>
      <c r="AA6">
        <v>26.15</v>
      </c>
      <c r="AB6">
        <v>108.33</v>
      </c>
      <c r="AC6">
        <v>46.61</v>
      </c>
      <c r="AD6">
        <v>66.77</v>
      </c>
      <c r="AE6">
        <v>116.82</v>
      </c>
      <c r="AF6" s="3" t="s">
        <v>51</v>
      </c>
    </row>
    <row r="7" spans="1:32" x14ac:dyDescent="0.25">
      <c r="A7">
        <v>694</v>
      </c>
      <c r="B7" t="s">
        <v>11</v>
      </c>
      <c r="C7" t="s">
        <v>43</v>
      </c>
      <c r="D7" t="s">
        <v>43</v>
      </c>
      <c r="E7" t="s">
        <v>44</v>
      </c>
      <c r="F7" t="s">
        <v>43</v>
      </c>
      <c r="G7" t="s">
        <v>44</v>
      </c>
      <c r="H7" t="s">
        <v>43</v>
      </c>
      <c r="I7">
        <v>133.51666666666699</v>
      </c>
      <c r="J7">
        <v>8690.9044501250391</v>
      </c>
      <c r="K7">
        <v>0.34619354786456402</v>
      </c>
      <c r="L7">
        <v>6.6391799747344096E-4</v>
      </c>
      <c r="M7" t="b">
        <v>1</v>
      </c>
      <c r="N7" t="s">
        <v>44</v>
      </c>
      <c r="O7" t="s">
        <v>43</v>
      </c>
      <c r="P7" t="s">
        <v>44</v>
      </c>
      <c r="Q7" t="s">
        <v>44</v>
      </c>
      <c r="R7" t="str">
        <f t="shared" si="0"/>
        <v>Yes</v>
      </c>
      <c r="S7" t="b">
        <v>1</v>
      </c>
      <c r="T7" t="str">
        <f t="shared" si="1"/>
        <v>Yes</v>
      </c>
      <c r="U7">
        <v>1.95</v>
      </c>
      <c r="V7">
        <v>11.5</v>
      </c>
      <c r="W7">
        <v>5.38</v>
      </c>
      <c r="X7" s="1">
        <v>13.21777</v>
      </c>
      <c r="Y7" s="2">
        <v>2</v>
      </c>
      <c r="Z7" s="2" t="str">
        <f t="shared" si="2"/>
        <v>13.21777 (2)</v>
      </c>
      <c r="AA7">
        <v>9.15</v>
      </c>
      <c r="AB7">
        <v>76.5</v>
      </c>
      <c r="AC7">
        <v>30.65</v>
      </c>
      <c r="AD7">
        <v>32.33</v>
      </c>
      <c r="AE7">
        <v>75.48</v>
      </c>
      <c r="AF7" s="3" t="s">
        <v>52</v>
      </c>
    </row>
    <row r="8" spans="1:32" x14ac:dyDescent="0.25">
      <c r="A8">
        <v>1187</v>
      </c>
      <c r="B8" t="s">
        <v>11</v>
      </c>
      <c r="C8" t="s">
        <v>43</v>
      </c>
      <c r="D8" t="s">
        <v>43</v>
      </c>
      <c r="E8" t="s">
        <v>44</v>
      </c>
      <c r="F8" t="s">
        <v>44</v>
      </c>
      <c r="G8" t="s">
        <v>44</v>
      </c>
      <c r="H8" t="s">
        <v>43</v>
      </c>
      <c r="I8">
        <v>99.957142857142898</v>
      </c>
      <c r="J8" t="s">
        <v>44</v>
      </c>
      <c r="K8">
        <v>7.1529456899050103E-2</v>
      </c>
      <c r="L8">
        <v>6.6391799747346698E-4</v>
      </c>
      <c r="M8" t="b">
        <v>0</v>
      </c>
      <c r="N8" t="s">
        <v>43</v>
      </c>
      <c r="O8" t="s">
        <v>43</v>
      </c>
      <c r="P8" t="s">
        <v>43</v>
      </c>
      <c r="Q8" t="s">
        <v>44</v>
      </c>
      <c r="R8" t="str">
        <f t="shared" si="0"/>
        <v>No</v>
      </c>
      <c r="S8" t="b">
        <v>0</v>
      </c>
      <c r="T8" t="str">
        <f t="shared" si="1"/>
        <v>No</v>
      </c>
      <c r="U8" t="s">
        <v>44</v>
      </c>
      <c r="V8">
        <v>0.5</v>
      </c>
      <c r="W8">
        <v>0.2</v>
      </c>
      <c r="X8" s="1">
        <v>2.313097</v>
      </c>
      <c r="Y8" s="2">
        <v>40</v>
      </c>
      <c r="Z8" s="2" t="str">
        <f t="shared" si="2"/>
        <v>2.313097 (40)</v>
      </c>
      <c r="AA8">
        <v>58.26</v>
      </c>
      <c r="AB8">
        <v>31.14</v>
      </c>
      <c r="AC8">
        <v>96.18</v>
      </c>
      <c r="AD8">
        <v>18.04</v>
      </c>
      <c r="AE8">
        <v>67.989999999999995</v>
      </c>
      <c r="AF8" s="3" t="s">
        <v>53</v>
      </c>
    </row>
    <row r="9" spans="1:32" x14ac:dyDescent="0.25">
      <c r="A9">
        <v>1318</v>
      </c>
      <c r="B9" t="s">
        <v>11</v>
      </c>
      <c r="C9" t="s">
        <v>43</v>
      </c>
      <c r="D9" t="s">
        <v>43</v>
      </c>
      <c r="E9" t="s">
        <v>44</v>
      </c>
      <c r="F9" t="s">
        <v>43</v>
      </c>
      <c r="G9" t="s">
        <v>44</v>
      </c>
      <c r="H9" t="s">
        <v>43</v>
      </c>
      <c r="I9">
        <v>96.626190476190501</v>
      </c>
      <c r="J9" t="s">
        <v>44</v>
      </c>
      <c r="K9">
        <v>0.11858116607911399</v>
      </c>
      <c r="L9">
        <v>6.6391799747346698E-4</v>
      </c>
      <c r="M9" t="b">
        <v>0</v>
      </c>
      <c r="N9" t="s">
        <v>43</v>
      </c>
      <c r="O9" t="s">
        <v>44</v>
      </c>
      <c r="P9" t="s">
        <v>43</v>
      </c>
      <c r="Q9" t="s">
        <v>44</v>
      </c>
      <c r="R9" t="str">
        <f t="shared" si="0"/>
        <v>No</v>
      </c>
      <c r="S9" t="b">
        <v>0</v>
      </c>
      <c r="T9" t="str">
        <f t="shared" si="1"/>
        <v>No</v>
      </c>
      <c r="U9" t="s">
        <v>44</v>
      </c>
      <c r="V9">
        <v>0.5</v>
      </c>
      <c r="W9">
        <v>0.2</v>
      </c>
      <c r="X9" s="1">
        <v>2.860598</v>
      </c>
      <c r="Y9" s="2">
        <v>35</v>
      </c>
      <c r="Z9" s="2" t="str">
        <f t="shared" si="2"/>
        <v>2.860598 (35)</v>
      </c>
      <c r="AA9">
        <v>12.85</v>
      </c>
      <c r="AB9">
        <v>44.89</v>
      </c>
      <c r="AC9">
        <v>7.12</v>
      </c>
      <c r="AD9">
        <v>90.3</v>
      </c>
      <c r="AE9">
        <v>47.74</v>
      </c>
      <c r="AF9" s="3" t="s">
        <v>54</v>
      </c>
    </row>
    <row r="10" spans="1:32" x14ac:dyDescent="0.25">
      <c r="A10">
        <v>50</v>
      </c>
      <c r="B10" t="s">
        <v>11</v>
      </c>
      <c r="C10" t="s">
        <v>43</v>
      </c>
      <c r="D10" t="s">
        <v>44</v>
      </c>
      <c r="E10" t="s">
        <v>44</v>
      </c>
      <c r="F10" t="s">
        <v>44</v>
      </c>
      <c r="G10" t="s">
        <v>44</v>
      </c>
      <c r="H10" t="s">
        <v>43</v>
      </c>
      <c r="I10">
        <v>118.938095238095</v>
      </c>
      <c r="J10">
        <v>2719.2269841269799</v>
      </c>
      <c r="K10">
        <v>0.139851538274126</v>
      </c>
      <c r="L10">
        <v>6.6391799747344204E-4</v>
      </c>
      <c r="M10" t="b">
        <v>0</v>
      </c>
      <c r="N10" t="s">
        <v>44</v>
      </c>
      <c r="O10" t="s">
        <v>43</v>
      </c>
      <c r="P10" t="s">
        <v>43</v>
      </c>
      <c r="Q10" t="s">
        <v>44</v>
      </c>
      <c r="R10" t="str">
        <f t="shared" si="0"/>
        <v>No</v>
      </c>
      <c r="S10" t="b">
        <v>1</v>
      </c>
      <c r="T10" t="str">
        <f t="shared" si="1"/>
        <v>Yes</v>
      </c>
      <c r="U10">
        <v>0.9</v>
      </c>
      <c r="V10">
        <v>14.5</v>
      </c>
      <c r="W10">
        <v>6.16</v>
      </c>
      <c r="X10" s="1">
        <v>6.7758560000000001</v>
      </c>
      <c r="Y10" s="2">
        <v>8</v>
      </c>
      <c r="Z10" s="2" t="str">
        <f t="shared" si="2"/>
        <v>6.775856 (8)</v>
      </c>
      <c r="AA10">
        <v>33.71</v>
      </c>
      <c r="AB10">
        <v>26.76</v>
      </c>
      <c r="AC10">
        <v>52.49</v>
      </c>
      <c r="AD10">
        <v>14.68</v>
      </c>
      <c r="AE10">
        <v>45.79</v>
      </c>
      <c r="AF10" s="3" t="s">
        <v>55</v>
      </c>
    </row>
    <row r="11" spans="1:32" x14ac:dyDescent="0.25">
      <c r="A11">
        <v>1379</v>
      </c>
      <c r="B11" t="s">
        <v>11</v>
      </c>
      <c r="C11" t="s">
        <v>43</v>
      </c>
      <c r="D11" t="s">
        <v>43</v>
      </c>
      <c r="E11" t="s">
        <v>44</v>
      </c>
      <c r="F11" t="s">
        <v>43</v>
      </c>
      <c r="G11" t="s">
        <v>44</v>
      </c>
      <c r="H11" t="s">
        <v>43</v>
      </c>
      <c r="I11" t="s">
        <v>43</v>
      </c>
      <c r="J11" t="s">
        <v>44</v>
      </c>
      <c r="K11" t="s">
        <v>44</v>
      </c>
      <c r="L11">
        <v>6.6391799747347402E-4</v>
      </c>
      <c r="M11" t="b">
        <v>0</v>
      </c>
      <c r="N11" t="s">
        <v>43</v>
      </c>
      <c r="O11" t="s">
        <v>43</v>
      </c>
      <c r="P11" t="s">
        <v>44</v>
      </c>
      <c r="Q11" t="s">
        <v>44</v>
      </c>
      <c r="R11" t="str">
        <f t="shared" si="0"/>
        <v>No</v>
      </c>
      <c r="S11" t="b">
        <v>0</v>
      </c>
      <c r="T11" t="str">
        <f t="shared" si="1"/>
        <v>No</v>
      </c>
      <c r="U11" t="s">
        <v>44</v>
      </c>
      <c r="V11">
        <v>0.5</v>
      </c>
      <c r="W11">
        <v>0.2</v>
      </c>
      <c r="X11" s="1">
        <v>-0.25392670000000001</v>
      </c>
      <c r="Y11" s="2">
        <v>658</v>
      </c>
      <c r="Z11" s="2" t="str">
        <f t="shared" si="2"/>
        <v>-0.2539267 (658)</v>
      </c>
      <c r="AA11">
        <v>1.59</v>
      </c>
      <c r="AB11">
        <v>48.25</v>
      </c>
      <c r="AC11">
        <v>26.45</v>
      </c>
      <c r="AD11">
        <v>1.24</v>
      </c>
      <c r="AE11">
        <v>43.02</v>
      </c>
      <c r="AF11" s="3" t="s">
        <v>56</v>
      </c>
    </row>
    <row r="12" spans="1:32" x14ac:dyDescent="0.25">
      <c r="A12">
        <v>1189</v>
      </c>
      <c r="B12" t="s">
        <v>11</v>
      </c>
      <c r="C12" t="s">
        <v>43</v>
      </c>
      <c r="D12" t="s">
        <v>43</v>
      </c>
      <c r="E12" t="s">
        <v>44</v>
      </c>
      <c r="F12" t="s">
        <v>43</v>
      </c>
      <c r="G12" t="s">
        <v>43</v>
      </c>
      <c r="H12" t="s">
        <v>43</v>
      </c>
      <c r="I12" t="s">
        <v>44</v>
      </c>
      <c r="J12" t="s">
        <v>44</v>
      </c>
      <c r="K12" t="s">
        <v>44</v>
      </c>
      <c r="L12">
        <v>6.6391799747349397E-4</v>
      </c>
      <c r="M12" t="b">
        <v>0</v>
      </c>
      <c r="N12" t="s">
        <v>44</v>
      </c>
      <c r="O12" t="s">
        <v>43</v>
      </c>
      <c r="P12" t="s">
        <v>44</v>
      </c>
      <c r="Q12" t="s">
        <v>44</v>
      </c>
      <c r="R12" t="str">
        <f t="shared" si="0"/>
        <v>No</v>
      </c>
      <c r="S12" t="b">
        <v>0</v>
      </c>
      <c r="T12" t="str">
        <f t="shared" si="1"/>
        <v>No</v>
      </c>
      <c r="U12">
        <v>0.15</v>
      </c>
      <c r="V12" t="s">
        <v>44</v>
      </c>
      <c r="W12">
        <v>0.06</v>
      </c>
      <c r="X12" s="1">
        <v>-0.30722949999999999</v>
      </c>
      <c r="Y12" s="2">
        <v>1452</v>
      </c>
      <c r="Z12" s="2" t="str">
        <f t="shared" si="2"/>
        <v>-0.3072295 (1452)</v>
      </c>
      <c r="AA12">
        <v>42.33</v>
      </c>
      <c r="AB12">
        <v>3.47</v>
      </c>
      <c r="AC12">
        <v>2.08</v>
      </c>
      <c r="AD12">
        <v>32.33</v>
      </c>
      <c r="AE12">
        <v>41.35</v>
      </c>
      <c r="AF12" s="3" t="s">
        <v>57</v>
      </c>
    </row>
    <row r="13" spans="1:32" x14ac:dyDescent="0.25">
      <c r="A13">
        <v>271</v>
      </c>
      <c r="B13" t="s">
        <v>11</v>
      </c>
      <c r="C13" t="s">
        <v>43</v>
      </c>
      <c r="D13" t="s">
        <v>43</v>
      </c>
      <c r="E13" t="s">
        <v>44</v>
      </c>
      <c r="F13" t="s">
        <v>43</v>
      </c>
      <c r="G13" t="s">
        <v>44</v>
      </c>
      <c r="H13" t="s">
        <v>43</v>
      </c>
      <c r="I13">
        <v>38.549999999999997</v>
      </c>
      <c r="J13">
        <v>1415.41810966811</v>
      </c>
      <c r="K13">
        <v>1.2164549964990599E-10</v>
      </c>
      <c r="L13">
        <v>6.6391799747344204E-4</v>
      </c>
      <c r="M13" t="b">
        <v>1</v>
      </c>
      <c r="N13" t="s">
        <v>44</v>
      </c>
      <c r="O13" t="s">
        <v>43</v>
      </c>
      <c r="P13" t="s">
        <v>43</v>
      </c>
      <c r="Q13" t="s">
        <v>44</v>
      </c>
      <c r="R13" t="str">
        <f t="shared" si="0"/>
        <v>Yes</v>
      </c>
      <c r="S13" t="b">
        <v>1</v>
      </c>
      <c r="T13" t="str">
        <f t="shared" si="1"/>
        <v>Yes</v>
      </c>
      <c r="U13">
        <v>1.5</v>
      </c>
      <c r="V13">
        <v>8.5</v>
      </c>
      <c r="W13">
        <v>4</v>
      </c>
      <c r="X13" s="1">
        <v>2.257199</v>
      </c>
      <c r="Y13" s="2">
        <v>42</v>
      </c>
      <c r="Z13" s="2" t="str">
        <f t="shared" si="2"/>
        <v>2.257199 (42)</v>
      </c>
      <c r="AA13">
        <v>24.26</v>
      </c>
      <c r="AB13">
        <v>25.17</v>
      </c>
      <c r="AC13">
        <v>35.69</v>
      </c>
      <c r="AD13">
        <v>11.32</v>
      </c>
      <c r="AE13">
        <v>36.64</v>
      </c>
      <c r="AF13" s="3" t="s">
        <v>58</v>
      </c>
    </row>
    <row r="14" spans="1:32" x14ac:dyDescent="0.25">
      <c r="A14">
        <v>696</v>
      </c>
      <c r="B14" t="s">
        <v>11</v>
      </c>
      <c r="C14" t="s">
        <v>43</v>
      </c>
      <c r="D14" t="s">
        <v>44</v>
      </c>
      <c r="E14" t="s">
        <v>44</v>
      </c>
      <c r="F14" t="s">
        <v>44</v>
      </c>
      <c r="G14" t="s">
        <v>44</v>
      </c>
      <c r="H14" t="s">
        <v>43</v>
      </c>
      <c r="I14">
        <v>140.433333333333</v>
      </c>
      <c r="J14">
        <v>3882.1468361703701</v>
      </c>
      <c r="K14">
        <v>0.208827736103878</v>
      </c>
      <c r="L14">
        <v>6.6391799747344096E-4</v>
      </c>
      <c r="M14" t="b">
        <v>1</v>
      </c>
      <c r="N14" t="s">
        <v>44</v>
      </c>
      <c r="O14" t="s">
        <v>43</v>
      </c>
      <c r="P14" t="s">
        <v>43</v>
      </c>
      <c r="Q14" t="s">
        <v>44</v>
      </c>
      <c r="R14" t="str">
        <f t="shared" si="0"/>
        <v>Yes</v>
      </c>
      <c r="S14" t="b">
        <v>1</v>
      </c>
      <c r="T14" t="str">
        <f t="shared" si="1"/>
        <v>Yes</v>
      </c>
      <c r="U14">
        <v>0.75</v>
      </c>
      <c r="V14">
        <v>11</v>
      </c>
      <c r="W14">
        <v>4.7</v>
      </c>
      <c r="X14" s="1">
        <v>8.3682820000000007</v>
      </c>
      <c r="Y14" s="2">
        <v>6</v>
      </c>
      <c r="Z14" s="2" t="str">
        <f t="shared" si="2"/>
        <v>8.368282 (6)</v>
      </c>
      <c r="AA14">
        <v>41.26</v>
      </c>
      <c r="AB14">
        <v>10.45</v>
      </c>
      <c r="AC14">
        <v>16.36</v>
      </c>
      <c r="AD14">
        <v>29.81</v>
      </c>
      <c r="AE14">
        <v>28.59</v>
      </c>
      <c r="AF14" s="3" t="s">
        <v>59</v>
      </c>
    </row>
    <row r="15" spans="1:32" x14ac:dyDescent="0.25">
      <c r="A15">
        <v>1197</v>
      </c>
      <c r="B15" t="s">
        <v>11</v>
      </c>
      <c r="C15" t="s">
        <v>43</v>
      </c>
      <c r="D15" t="s">
        <v>43</v>
      </c>
      <c r="E15" t="s">
        <v>44</v>
      </c>
      <c r="F15" t="s">
        <v>43</v>
      </c>
      <c r="G15" t="s">
        <v>43</v>
      </c>
      <c r="H15" t="s">
        <v>43</v>
      </c>
      <c r="I15" t="s">
        <v>44</v>
      </c>
      <c r="J15" t="s">
        <v>44</v>
      </c>
      <c r="K15" t="s">
        <v>44</v>
      </c>
      <c r="L15">
        <v>6.6391799747347099E-4</v>
      </c>
      <c r="M15" t="b">
        <v>0</v>
      </c>
      <c r="N15" t="s">
        <v>43</v>
      </c>
      <c r="O15" t="s">
        <v>43</v>
      </c>
      <c r="P15" t="s">
        <v>43</v>
      </c>
      <c r="Q15" t="s">
        <v>44</v>
      </c>
      <c r="R15" t="str">
        <f t="shared" si="0"/>
        <v>No</v>
      </c>
      <c r="S15" t="b">
        <v>0</v>
      </c>
      <c r="T15" t="str">
        <f t="shared" si="1"/>
        <v>No</v>
      </c>
      <c r="U15">
        <v>0.15</v>
      </c>
      <c r="V15" t="s">
        <v>44</v>
      </c>
      <c r="W15">
        <v>0.06</v>
      </c>
      <c r="X15" s="1">
        <v>-0.30722949999999999</v>
      </c>
      <c r="Y15" s="2">
        <v>1421</v>
      </c>
      <c r="Z15" s="2" t="str">
        <f t="shared" si="2"/>
        <v>-0.3072295 (1421)</v>
      </c>
      <c r="AA15">
        <v>16.440000000000001</v>
      </c>
      <c r="AB15">
        <v>16.649999999999999</v>
      </c>
      <c r="AC15">
        <v>9.64</v>
      </c>
      <c r="AD15">
        <v>33.17</v>
      </c>
      <c r="AE15">
        <v>28.04</v>
      </c>
      <c r="AF15" s="3" t="s">
        <v>60</v>
      </c>
    </row>
    <row r="16" spans="1:32" x14ac:dyDescent="0.25">
      <c r="A16">
        <v>979</v>
      </c>
      <c r="B16" t="s">
        <v>11</v>
      </c>
      <c r="C16" t="s">
        <v>43</v>
      </c>
      <c r="D16" t="s">
        <v>44</v>
      </c>
      <c r="E16" t="s">
        <v>44</v>
      </c>
      <c r="F16" t="s">
        <v>43</v>
      </c>
      <c r="G16" t="s">
        <v>44</v>
      </c>
      <c r="H16" t="s">
        <v>43</v>
      </c>
      <c r="I16">
        <v>44.6666666666667</v>
      </c>
      <c r="J16">
        <v>1695.7750000000001</v>
      </c>
      <c r="K16" t="s">
        <v>44</v>
      </c>
      <c r="L16">
        <v>6.6391799747344204E-4</v>
      </c>
      <c r="M16" t="b">
        <v>0</v>
      </c>
      <c r="N16" t="s">
        <v>43</v>
      </c>
      <c r="O16" t="s">
        <v>43</v>
      </c>
      <c r="P16" t="s">
        <v>44</v>
      </c>
      <c r="Q16" t="s">
        <v>44</v>
      </c>
      <c r="R16" t="str">
        <f t="shared" si="0"/>
        <v>No</v>
      </c>
      <c r="S16" t="b">
        <v>1</v>
      </c>
      <c r="T16" t="str">
        <f t="shared" si="1"/>
        <v>Yes</v>
      </c>
      <c r="U16">
        <v>0.6</v>
      </c>
      <c r="V16">
        <v>13.5</v>
      </c>
      <c r="W16">
        <v>5.64</v>
      </c>
      <c r="X16" s="1">
        <v>2.9646949999999999</v>
      </c>
      <c r="Y16" s="2">
        <v>28</v>
      </c>
      <c r="Z16" s="2" t="str">
        <f t="shared" si="2"/>
        <v>2.964695 (28)</v>
      </c>
      <c r="AA16">
        <v>7.26</v>
      </c>
      <c r="AB16">
        <v>23.18</v>
      </c>
      <c r="AC16">
        <v>18.88</v>
      </c>
      <c r="AD16">
        <v>7.12</v>
      </c>
      <c r="AE16">
        <v>25.82</v>
      </c>
      <c r="AF16" s="3" t="s">
        <v>61</v>
      </c>
    </row>
    <row r="17" spans="1:32" x14ac:dyDescent="0.25">
      <c r="A17">
        <v>388</v>
      </c>
      <c r="B17" t="s">
        <v>11</v>
      </c>
      <c r="C17" t="s">
        <v>43</v>
      </c>
      <c r="D17" t="s">
        <v>43</v>
      </c>
      <c r="E17" t="s">
        <v>44</v>
      </c>
      <c r="F17" t="s">
        <v>43</v>
      </c>
      <c r="G17" t="s">
        <v>44</v>
      </c>
      <c r="H17" t="s">
        <v>43</v>
      </c>
      <c r="I17">
        <v>130.45476190476199</v>
      </c>
      <c r="J17">
        <v>6144.8968864468898</v>
      </c>
      <c r="K17">
        <v>0.30412139768250201</v>
      </c>
      <c r="L17">
        <v>6.6391799747344204E-4</v>
      </c>
      <c r="M17" t="b">
        <v>1</v>
      </c>
      <c r="N17" t="s">
        <v>44</v>
      </c>
      <c r="O17" t="s">
        <v>43</v>
      </c>
      <c r="P17" t="s">
        <v>43</v>
      </c>
      <c r="Q17" t="s">
        <v>43</v>
      </c>
      <c r="R17" t="str">
        <f t="shared" si="0"/>
        <v>Yes</v>
      </c>
      <c r="S17" t="b">
        <v>1</v>
      </c>
      <c r="T17" t="str">
        <f t="shared" si="1"/>
        <v>Yes</v>
      </c>
      <c r="U17">
        <v>0.9</v>
      </c>
      <c r="V17">
        <v>9</v>
      </c>
      <c r="W17">
        <v>3.96</v>
      </c>
      <c r="X17" s="1">
        <v>10.65367</v>
      </c>
      <c r="Y17" s="2">
        <v>5</v>
      </c>
      <c r="Z17" s="2" t="str">
        <f t="shared" si="2"/>
        <v>10.65367 (5)</v>
      </c>
      <c r="AA17">
        <v>11.04</v>
      </c>
      <c r="AB17">
        <v>15.22</v>
      </c>
      <c r="AC17">
        <v>32.33</v>
      </c>
      <c r="AD17">
        <v>6.28</v>
      </c>
      <c r="AE17">
        <v>24.99</v>
      </c>
      <c r="AF17" s="3" t="s">
        <v>62</v>
      </c>
    </row>
    <row r="18" spans="1:32" x14ac:dyDescent="0.25">
      <c r="A18">
        <v>933</v>
      </c>
      <c r="B18" t="s">
        <v>11</v>
      </c>
      <c r="C18" t="s">
        <v>43</v>
      </c>
      <c r="D18" t="s">
        <v>43</v>
      </c>
      <c r="E18" t="s">
        <v>44</v>
      </c>
      <c r="F18" t="s">
        <v>43</v>
      </c>
      <c r="G18" t="s">
        <v>44</v>
      </c>
      <c r="H18" t="s">
        <v>43</v>
      </c>
      <c r="I18">
        <v>19.466666666666701</v>
      </c>
      <c r="J18">
        <v>755.72316017315995</v>
      </c>
      <c r="K18">
        <v>2.1574717266722199E-29</v>
      </c>
      <c r="L18">
        <v>6.6391799747344302E-4</v>
      </c>
      <c r="M18" t="b">
        <v>0</v>
      </c>
      <c r="N18" t="s">
        <v>44</v>
      </c>
      <c r="O18" t="s">
        <v>43</v>
      </c>
      <c r="P18" t="s">
        <v>44</v>
      </c>
      <c r="Q18" t="s">
        <v>43</v>
      </c>
      <c r="R18" t="str">
        <f t="shared" si="0"/>
        <v>No</v>
      </c>
      <c r="S18" t="b">
        <v>1</v>
      </c>
      <c r="T18" t="str">
        <f t="shared" si="1"/>
        <v>Yes</v>
      </c>
      <c r="U18">
        <v>1.35</v>
      </c>
      <c r="V18">
        <v>5</v>
      </c>
      <c r="W18">
        <v>2.54</v>
      </c>
      <c r="X18" s="1">
        <v>1.141823</v>
      </c>
      <c r="Y18" s="2">
        <v>68</v>
      </c>
      <c r="Z18" s="2" t="str">
        <f t="shared" si="2"/>
        <v>1.141823 (68)</v>
      </c>
      <c r="AA18">
        <v>3.48</v>
      </c>
      <c r="AB18">
        <v>21.19</v>
      </c>
      <c r="AC18">
        <v>11.32</v>
      </c>
      <c r="AD18">
        <v>2.92</v>
      </c>
      <c r="AE18">
        <v>19.989999999999998</v>
      </c>
      <c r="AF18" s="3" t="s">
        <v>63</v>
      </c>
    </row>
    <row r="19" spans="1:32" x14ac:dyDescent="0.25">
      <c r="A19">
        <v>1543</v>
      </c>
      <c r="B19" t="s">
        <v>13</v>
      </c>
      <c r="C19" t="s">
        <v>43</v>
      </c>
      <c r="D19" t="s">
        <v>44</v>
      </c>
      <c r="E19" t="s">
        <v>43</v>
      </c>
      <c r="F19" t="s">
        <v>43</v>
      </c>
      <c r="G19" t="s">
        <v>44</v>
      </c>
      <c r="H19">
        <v>2</v>
      </c>
      <c r="I19">
        <v>4</v>
      </c>
      <c r="J19">
        <v>3</v>
      </c>
      <c r="K19" t="s">
        <v>44</v>
      </c>
      <c r="L19">
        <v>6.6391799747345397E-4</v>
      </c>
      <c r="M19" t="b">
        <v>0</v>
      </c>
      <c r="N19" t="s">
        <v>44</v>
      </c>
      <c r="O19" t="s">
        <v>44</v>
      </c>
      <c r="P19" t="s">
        <v>43</v>
      </c>
      <c r="Q19" t="s">
        <v>44</v>
      </c>
      <c r="R19" t="str">
        <f t="shared" si="0"/>
        <v>No</v>
      </c>
      <c r="S19" t="b">
        <v>1</v>
      </c>
      <c r="T19" t="str">
        <f t="shared" si="1"/>
        <v>Yes</v>
      </c>
      <c r="U19">
        <v>0.15</v>
      </c>
      <c r="V19">
        <v>2</v>
      </c>
      <c r="W19">
        <v>0.86</v>
      </c>
      <c r="X19" s="1">
        <v>-2.9342099999999999E-2</v>
      </c>
      <c r="Y19" s="2">
        <v>384</v>
      </c>
      <c r="Z19" s="2" t="str">
        <f t="shared" si="2"/>
        <v>-0.0293421 (384)</v>
      </c>
      <c r="AA19">
        <v>20.02</v>
      </c>
      <c r="AB19">
        <v>-0.3</v>
      </c>
      <c r="AC19">
        <v>16.36</v>
      </c>
      <c r="AD19">
        <v>-0.44</v>
      </c>
      <c r="AE19">
        <v>19.16</v>
      </c>
      <c r="AF19" s="3" t="s">
        <v>64</v>
      </c>
    </row>
    <row r="20" spans="1:32" x14ac:dyDescent="0.25">
      <c r="A20">
        <v>80</v>
      </c>
      <c r="B20" t="s">
        <v>12</v>
      </c>
      <c r="C20" t="s">
        <v>43</v>
      </c>
      <c r="D20" t="s">
        <v>44</v>
      </c>
      <c r="E20" t="s">
        <v>44</v>
      </c>
      <c r="F20" t="s">
        <v>44</v>
      </c>
      <c r="G20" t="s">
        <v>44</v>
      </c>
      <c r="H20" t="s">
        <v>43</v>
      </c>
      <c r="I20">
        <v>15.5</v>
      </c>
      <c r="J20">
        <v>212</v>
      </c>
      <c r="K20" t="s">
        <v>44</v>
      </c>
      <c r="L20">
        <v>6.6391799747344399E-4</v>
      </c>
      <c r="M20" t="b">
        <v>0</v>
      </c>
      <c r="N20" t="s">
        <v>44</v>
      </c>
      <c r="O20" t="s">
        <v>44</v>
      </c>
      <c r="P20" t="s">
        <v>43</v>
      </c>
      <c r="Q20" t="s">
        <v>44</v>
      </c>
      <c r="R20" t="str">
        <f t="shared" si="0"/>
        <v>No</v>
      </c>
      <c r="S20" t="b">
        <v>1</v>
      </c>
      <c r="T20" t="str">
        <f t="shared" si="1"/>
        <v>Yes</v>
      </c>
      <c r="U20">
        <v>0.75</v>
      </c>
      <c r="V20">
        <v>7</v>
      </c>
      <c r="W20">
        <v>3.1</v>
      </c>
      <c r="X20" s="1">
        <v>0.87999130000000003</v>
      </c>
      <c r="Y20" s="2">
        <v>80</v>
      </c>
      <c r="Z20" s="2" t="str">
        <f t="shared" si="2"/>
        <v>0.8799913 (80)</v>
      </c>
      <c r="AA20">
        <v>3.48</v>
      </c>
      <c r="AB20">
        <v>13.23</v>
      </c>
      <c r="AC20">
        <v>16.36</v>
      </c>
      <c r="AD20">
        <v>4.5999999999999996</v>
      </c>
      <c r="AE20">
        <v>16.66</v>
      </c>
      <c r="AF20" s="3" t="s">
        <v>65</v>
      </c>
    </row>
    <row r="21" spans="1:32" x14ac:dyDescent="0.25">
      <c r="A21">
        <v>1522</v>
      </c>
      <c r="B21" t="s">
        <v>11</v>
      </c>
      <c r="C21" t="s">
        <v>43</v>
      </c>
      <c r="D21" t="s">
        <v>44</v>
      </c>
      <c r="E21" t="s">
        <v>44</v>
      </c>
      <c r="F21" t="s">
        <v>44</v>
      </c>
      <c r="G21" t="s">
        <v>44</v>
      </c>
      <c r="H21" t="s">
        <v>43</v>
      </c>
      <c r="I21" t="s">
        <v>43</v>
      </c>
      <c r="J21" t="s">
        <v>44</v>
      </c>
      <c r="K21" t="s">
        <v>44</v>
      </c>
      <c r="L21">
        <v>3.95636622419073E-6</v>
      </c>
      <c r="M21" t="b">
        <v>0</v>
      </c>
      <c r="N21" t="s">
        <v>43</v>
      </c>
      <c r="O21" t="s">
        <v>43</v>
      </c>
      <c r="P21" t="s">
        <v>44</v>
      </c>
      <c r="Q21" t="s">
        <v>44</v>
      </c>
      <c r="R21" t="str">
        <f t="shared" si="0"/>
        <v>No</v>
      </c>
      <c r="S21" t="b">
        <v>0</v>
      </c>
      <c r="T21" t="str">
        <f t="shared" si="1"/>
        <v>No</v>
      </c>
      <c r="U21" t="s">
        <v>44</v>
      </c>
      <c r="V21">
        <v>0.5</v>
      </c>
      <c r="W21">
        <v>0.2</v>
      </c>
      <c r="X21" s="1">
        <v>-0.25392670000000001</v>
      </c>
      <c r="Y21" s="2">
        <v>791</v>
      </c>
      <c r="Z21" s="2" t="str">
        <f t="shared" si="2"/>
        <v>-0.2539267 (791)</v>
      </c>
      <c r="AA21">
        <v>3.69</v>
      </c>
      <c r="AB21">
        <v>5.35</v>
      </c>
      <c r="AC21">
        <v>0.4</v>
      </c>
      <c r="AD21">
        <v>37.369999999999997</v>
      </c>
      <c r="AE21">
        <v>15.83</v>
      </c>
      <c r="AF21" s="3" t="s">
        <v>66</v>
      </c>
    </row>
    <row r="22" spans="1:32" x14ac:dyDescent="0.25">
      <c r="A22">
        <v>228</v>
      </c>
      <c r="B22" t="s">
        <v>11</v>
      </c>
      <c r="C22" t="s">
        <v>43</v>
      </c>
      <c r="D22" t="s">
        <v>44</v>
      </c>
      <c r="E22" t="s">
        <v>44</v>
      </c>
      <c r="F22" t="s">
        <v>44</v>
      </c>
      <c r="G22" t="s">
        <v>44</v>
      </c>
      <c r="H22" t="s">
        <v>43</v>
      </c>
      <c r="I22">
        <v>16</v>
      </c>
      <c r="J22">
        <v>45.3333333333333</v>
      </c>
      <c r="K22">
        <v>9.6186720815356396E-43</v>
      </c>
      <c r="L22">
        <v>6.6391799747344497E-4</v>
      </c>
      <c r="M22" t="b">
        <v>0</v>
      </c>
      <c r="N22" t="s">
        <v>44</v>
      </c>
      <c r="O22" t="s">
        <v>43</v>
      </c>
      <c r="P22" t="s">
        <v>43</v>
      </c>
      <c r="Q22" t="s">
        <v>44</v>
      </c>
      <c r="R22" t="str">
        <f t="shared" si="0"/>
        <v>No</v>
      </c>
      <c r="S22" t="b">
        <v>1</v>
      </c>
      <c r="T22" t="str">
        <f t="shared" si="1"/>
        <v>Yes</v>
      </c>
      <c r="U22">
        <v>0.45</v>
      </c>
      <c r="V22">
        <v>10</v>
      </c>
      <c r="W22">
        <v>4.18</v>
      </c>
      <c r="X22" s="1">
        <v>1.0659860000000001</v>
      </c>
      <c r="Y22" s="2">
        <v>72</v>
      </c>
      <c r="Z22" s="2" t="str">
        <f t="shared" si="2"/>
        <v>1.065986 (72)</v>
      </c>
      <c r="AA22">
        <v>-0.3</v>
      </c>
      <c r="AB22">
        <v>15.22</v>
      </c>
      <c r="AC22">
        <v>-0.44</v>
      </c>
      <c r="AD22">
        <v>14.68</v>
      </c>
      <c r="AE22">
        <v>15.28</v>
      </c>
      <c r="AF22" s="3" t="s">
        <v>67</v>
      </c>
    </row>
    <row r="23" spans="1:32" x14ac:dyDescent="0.25">
      <c r="A23">
        <v>1207</v>
      </c>
      <c r="B23" t="s">
        <v>14</v>
      </c>
      <c r="C23" t="s">
        <v>43</v>
      </c>
      <c r="D23" t="s">
        <v>44</v>
      </c>
      <c r="E23" t="s">
        <v>43</v>
      </c>
      <c r="F23" t="s">
        <v>44</v>
      </c>
      <c r="G23" t="s">
        <v>44</v>
      </c>
      <c r="H23">
        <v>2</v>
      </c>
      <c r="I23" t="s">
        <v>44</v>
      </c>
      <c r="J23" t="s">
        <v>44</v>
      </c>
      <c r="K23" t="s">
        <v>44</v>
      </c>
      <c r="L23">
        <v>6.6391799747343998E-4</v>
      </c>
      <c r="M23" t="b">
        <v>0</v>
      </c>
      <c r="N23" t="s">
        <v>43</v>
      </c>
      <c r="O23" t="s">
        <v>44</v>
      </c>
      <c r="P23" t="s">
        <v>44</v>
      </c>
      <c r="Q23" t="s">
        <v>43</v>
      </c>
      <c r="R23" t="str">
        <f t="shared" si="0"/>
        <v>No</v>
      </c>
      <c r="S23" t="b">
        <v>1</v>
      </c>
      <c r="T23" t="str">
        <f t="shared" si="1"/>
        <v>Yes</v>
      </c>
      <c r="U23">
        <v>21.6</v>
      </c>
      <c r="V23" t="s">
        <v>44</v>
      </c>
      <c r="W23">
        <v>8.64</v>
      </c>
      <c r="X23" s="1">
        <v>1.9374450000000001</v>
      </c>
      <c r="Y23" s="2">
        <v>47</v>
      </c>
      <c r="Z23" s="2" t="str">
        <f t="shared" si="2"/>
        <v>1.937445 (47)</v>
      </c>
      <c r="AA23">
        <v>16.440000000000001</v>
      </c>
      <c r="AB23">
        <v>-0.3</v>
      </c>
      <c r="AC23">
        <v>-0.44</v>
      </c>
      <c r="AD23">
        <v>6.28</v>
      </c>
      <c r="AE23">
        <v>13.33</v>
      </c>
      <c r="AF23" s="3" t="s">
        <v>68</v>
      </c>
    </row>
    <row r="24" spans="1:32" x14ac:dyDescent="0.25">
      <c r="A24">
        <v>1296</v>
      </c>
      <c r="B24" t="s">
        <v>11</v>
      </c>
      <c r="C24" t="s">
        <v>43</v>
      </c>
      <c r="D24" t="s">
        <v>43</v>
      </c>
      <c r="E24" t="s">
        <v>44</v>
      </c>
      <c r="F24" t="s">
        <v>44</v>
      </c>
      <c r="G24" t="s">
        <v>44</v>
      </c>
      <c r="H24" t="s">
        <v>43</v>
      </c>
      <c r="I24">
        <v>11.883333333333301</v>
      </c>
      <c r="J24">
        <v>53.542857142857102</v>
      </c>
      <c r="K24" t="s">
        <v>44</v>
      </c>
      <c r="L24">
        <v>6.6391799747344703E-4</v>
      </c>
      <c r="M24" t="b">
        <v>0</v>
      </c>
      <c r="N24" t="s">
        <v>43</v>
      </c>
      <c r="O24" t="s">
        <v>43</v>
      </c>
      <c r="P24" t="s">
        <v>43</v>
      </c>
      <c r="Q24" t="s">
        <v>43</v>
      </c>
      <c r="R24" t="str">
        <f t="shared" si="0"/>
        <v>No</v>
      </c>
      <c r="S24" t="b">
        <v>0</v>
      </c>
      <c r="T24" t="str">
        <f t="shared" si="1"/>
        <v>No</v>
      </c>
      <c r="U24">
        <v>0.45</v>
      </c>
      <c r="V24" t="s">
        <v>43</v>
      </c>
      <c r="W24">
        <v>0.57999999999999996</v>
      </c>
      <c r="X24" s="1">
        <v>-0.30722949999999999</v>
      </c>
      <c r="Y24" s="2">
        <v>235</v>
      </c>
      <c r="Z24" s="2" t="str">
        <f t="shared" si="2"/>
        <v>-0.3072295 (235)</v>
      </c>
      <c r="AA24">
        <v>24.26</v>
      </c>
      <c r="AB24">
        <v>-0.69</v>
      </c>
      <c r="AC24">
        <v>30.65</v>
      </c>
      <c r="AD24">
        <v>-0.44</v>
      </c>
      <c r="AE24">
        <v>13.06</v>
      </c>
      <c r="AF24" s="3" t="s">
        <v>69</v>
      </c>
    </row>
    <row r="25" spans="1:32" x14ac:dyDescent="0.25">
      <c r="A25">
        <v>1165</v>
      </c>
      <c r="B25" t="s">
        <v>11</v>
      </c>
      <c r="C25" t="s">
        <v>43</v>
      </c>
      <c r="D25" t="s">
        <v>44</v>
      </c>
      <c r="E25" t="s">
        <v>44</v>
      </c>
      <c r="F25" t="s">
        <v>44</v>
      </c>
      <c r="G25" t="s">
        <v>44</v>
      </c>
      <c r="H25" t="s">
        <v>43</v>
      </c>
      <c r="I25" t="s">
        <v>44</v>
      </c>
      <c r="J25" t="s">
        <v>44</v>
      </c>
      <c r="K25" t="s">
        <v>44</v>
      </c>
      <c r="L25">
        <v>6.6391799747346698E-4</v>
      </c>
      <c r="M25" t="b">
        <v>0</v>
      </c>
      <c r="N25" t="s">
        <v>44</v>
      </c>
      <c r="O25" t="s">
        <v>43</v>
      </c>
      <c r="P25" t="s">
        <v>44</v>
      </c>
      <c r="Q25" t="s">
        <v>44</v>
      </c>
      <c r="R25" t="str">
        <f t="shared" si="0"/>
        <v>No</v>
      </c>
      <c r="S25" t="b">
        <v>0</v>
      </c>
      <c r="T25" t="str">
        <f t="shared" si="1"/>
        <v>No</v>
      </c>
      <c r="U25">
        <v>0.15</v>
      </c>
      <c r="V25" t="s">
        <v>44</v>
      </c>
      <c r="W25">
        <v>0.06</v>
      </c>
      <c r="X25" s="1">
        <v>6.0679499999999997E-2</v>
      </c>
      <c r="Y25" s="2">
        <v>1103</v>
      </c>
      <c r="Z25" s="2" t="str">
        <f t="shared" si="2"/>
        <v>0.0606795 (1103)</v>
      </c>
      <c r="AA25">
        <v>1.7</v>
      </c>
      <c r="AB25">
        <v>16.649999999999999</v>
      </c>
      <c r="AC25">
        <v>1.24</v>
      </c>
      <c r="AD25">
        <v>27.29</v>
      </c>
      <c r="AE25">
        <v>13.06</v>
      </c>
      <c r="AF25" s="3" t="s">
        <v>70</v>
      </c>
    </row>
    <row r="26" spans="1:32" x14ac:dyDescent="0.25">
      <c r="A26">
        <v>140</v>
      </c>
      <c r="B26" t="s">
        <v>15</v>
      </c>
      <c r="C26" t="s">
        <v>43</v>
      </c>
      <c r="D26" t="s">
        <v>44</v>
      </c>
      <c r="E26" t="s">
        <v>43</v>
      </c>
      <c r="F26" t="s">
        <v>43</v>
      </c>
      <c r="G26" t="s">
        <v>44</v>
      </c>
      <c r="H26">
        <v>2</v>
      </c>
      <c r="I26">
        <v>4.5</v>
      </c>
      <c r="J26">
        <v>178.3</v>
      </c>
      <c r="K26" t="s">
        <v>44</v>
      </c>
      <c r="L26">
        <v>6.6391799747344497E-4</v>
      </c>
      <c r="M26" t="b">
        <v>0</v>
      </c>
      <c r="N26" t="s">
        <v>44</v>
      </c>
      <c r="O26" t="s">
        <v>43</v>
      </c>
      <c r="P26" t="s">
        <v>44</v>
      </c>
      <c r="Q26" t="s">
        <v>44</v>
      </c>
      <c r="R26" t="str">
        <f t="shared" si="0"/>
        <v>No</v>
      </c>
      <c r="S26" t="b">
        <v>1</v>
      </c>
      <c r="T26" t="str">
        <f t="shared" si="1"/>
        <v>Yes</v>
      </c>
      <c r="U26">
        <v>1.5</v>
      </c>
      <c r="V26">
        <v>2.5</v>
      </c>
      <c r="W26">
        <v>1.6</v>
      </c>
      <c r="X26" s="1">
        <v>0.28291630000000001</v>
      </c>
      <c r="Y26" s="2">
        <v>158</v>
      </c>
      <c r="Z26" s="2" t="str">
        <f t="shared" si="2"/>
        <v>0.2829163 (158)</v>
      </c>
      <c r="AA26">
        <v>9.15</v>
      </c>
      <c r="AB26">
        <v>7.27</v>
      </c>
      <c r="AC26">
        <v>16.36</v>
      </c>
      <c r="AD26">
        <v>2.92</v>
      </c>
      <c r="AE26">
        <v>12.78</v>
      </c>
      <c r="AF26" s="3" t="s">
        <v>71</v>
      </c>
    </row>
    <row r="27" spans="1:32" x14ac:dyDescent="0.25">
      <c r="A27">
        <v>24</v>
      </c>
      <c r="B27" t="s">
        <v>11</v>
      </c>
      <c r="C27" t="s">
        <v>43</v>
      </c>
      <c r="D27" t="s">
        <v>43</v>
      </c>
      <c r="E27" t="s">
        <v>44</v>
      </c>
      <c r="F27" t="s">
        <v>43</v>
      </c>
      <c r="G27" t="s">
        <v>44</v>
      </c>
      <c r="H27" t="s">
        <v>43</v>
      </c>
      <c r="I27">
        <v>31.5</v>
      </c>
      <c r="J27">
        <v>662.46493506493505</v>
      </c>
      <c r="K27">
        <v>1.2810726416172899E-10</v>
      </c>
      <c r="L27">
        <v>6.6391799747344302E-4</v>
      </c>
      <c r="M27" t="b">
        <v>1</v>
      </c>
      <c r="N27" t="s">
        <v>44</v>
      </c>
      <c r="O27" t="s">
        <v>43</v>
      </c>
      <c r="P27" t="s">
        <v>43</v>
      </c>
      <c r="Q27" t="s">
        <v>44</v>
      </c>
      <c r="R27" t="str">
        <f t="shared" si="0"/>
        <v>Yes</v>
      </c>
      <c r="S27" t="b">
        <v>1</v>
      </c>
      <c r="T27" t="str">
        <f t="shared" si="1"/>
        <v>Yes</v>
      </c>
      <c r="U27">
        <v>0.9</v>
      </c>
      <c r="V27">
        <v>5.5</v>
      </c>
      <c r="W27">
        <v>2.56</v>
      </c>
      <c r="X27" s="1">
        <v>1.289037</v>
      </c>
      <c r="Y27" s="2">
        <v>62</v>
      </c>
      <c r="Z27" s="2" t="str">
        <f t="shared" si="2"/>
        <v>1.289037 (62)</v>
      </c>
      <c r="AA27">
        <v>-0.3</v>
      </c>
      <c r="AB27">
        <v>11.64</v>
      </c>
      <c r="AC27">
        <v>6.28</v>
      </c>
      <c r="AD27">
        <v>6.28</v>
      </c>
      <c r="AE27">
        <v>12.22</v>
      </c>
      <c r="AF27" s="3" t="s">
        <v>72</v>
      </c>
    </row>
    <row r="28" spans="1:32" x14ac:dyDescent="0.25">
      <c r="A28">
        <v>1209</v>
      </c>
      <c r="B28" t="s">
        <v>11</v>
      </c>
      <c r="C28" t="s">
        <v>43</v>
      </c>
      <c r="D28" t="s">
        <v>44</v>
      </c>
      <c r="E28" t="s">
        <v>44</v>
      </c>
      <c r="F28" t="s">
        <v>44</v>
      </c>
      <c r="G28" t="s">
        <v>44</v>
      </c>
      <c r="H28" t="s">
        <v>43</v>
      </c>
      <c r="I28" t="s">
        <v>43</v>
      </c>
      <c r="J28" t="s">
        <v>44</v>
      </c>
      <c r="K28" t="s">
        <v>44</v>
      </c>
      <c r="L28">
        <v>6.63917997473466E-4</v>
      </c>
      <c r="M28" t="b">
        <v>0</v>
      </c>
      <c r="N28" t="s">
        <v>44</v>
      </c>
      <c r="O28" t="s">
        <v>44</v>
      </c>
      <c r="P28" t="s">
        <v>44</v>
      </c>
      <c r="Q28" t="s">
        <v>44</v>
      </c>
      <c r="R28" t="str">
        <f t="shared" si="0"/>
        <v>No</v>
      </c>
      <c r="S28" t="b">
        <v>0</v>
      </c>
      <c r="T28" t="str">
        <f t="shared" si="1"/>
        <v>No</v>
      </c>
      <c r="U28" t="s">
        <v>44</v>
      </c>
      <c r="V28">
        <v>0.5</v>
      </c>
      <c r="W28">
        <v>0.2</v>
      </c>
      <c r="X28" s="1">
        <v>-0.25392670000000001</v>
      </c>
      <c r="Y28" s="2">
        <v>759</v>
      </c>
      <c r="Z28" s="2" t="str">
        <f t="shared" si="2"/>
        <v>-0.2539267 (759)</v>
      </c>
      <c r="AA28">
        <v>11.26</v>
      </c>
      <c r="AB28">
        <v>-0.3</v>
      </c>
      <c r="AC28">
        <v>12.16</v>
      </c>
      <c r="AD28">
        <v>-0.44</v>
      </c>
      <c r="AE28">
        <v>11.67</v>
      </c>
      <c r="AF28" s="3" t="s">
        <v>73</v>
      </c>
    </row>
    <row r="29" spans="1:32" x14ac:dyDescent="0.25">
      <c r="A29">
        <v>384</v>
      </c>
      <c r="B29" t="s">
        <v>11</v>
      </c>
      <c r="C29" t="s">
        <v>43</v>
      </c>
      <c r="D29" t="s">
        <v>44</v>
      </c>
      <c r="E29" t="s">
        <v>44</v>
      </c>
      <c r="F29" t="s">
        <v>44</v>
      </c>
      <c r="G29" t="s">
        <v>44</v>
      </c>
      <c r="H29" t="s">
        <v>43</v>
      </c>
      <c r="I29">
        <v>57.0833333333333</v>
      </c>
      <c r="J29">
        <v>48.866666666666703</v>
      </c>
      <c r="K29">
        <v>6.3755014671621798E-14</v>
      </c>
      <c r="L29">
        <v>6.6391799747344302E-4</v>
      </c>
      <c r="M29" t="b">
        <v>0</v>
      </c>
      <c r="N29" t="s">
        <v>43</v>
      </c>
      <c r="O29" t="s">
        <v>44</v>
      </c>
      <c r="P29" t="s">
        <v>43</v>
      </c>
      <c r="Q29" t="s">
        <v>44</v>
      </c>
      <c r="R29" t="str">
        <f t="shared" si="0"/>
        <v>No</v>
      </c>
      <c r="S29" t="b">
        <v>1</v>
      </c>
      <c r="T29" t="str">
        <f t="shared" si="1"/>
        <v>Yes</v>
      </c>
      <c r="U29">
        <v>0.3</v>
      </c>
      <c r="V29">
        <v>12.5</v>
      </c>
      <c r="W29">
        <v>5.12</v>
      </c>
      <c r="X29" s="1">
        <v>1.999252</v>
      </c>
      <c r="Y29" s="2">
        <v>45</v>
      </c>
      <c r="Z29" s="2" t="str">
        <f t="shared" si="2"/>
        <v>1.999252 (45)</v>
      </c>
      <c r="AA29">
        <v>22.37</v>
      </c>
      <c r="AB29">
        <v>-0.69</v>
      </c>
      <c r="AC29">
        <v>26.45</v>
      </c>
      <c r="AD29">
        <v>-0.44</v>
      </c>
      <c r="AE29">
        <v>11.39</v>
      </c>
      <c r="AF29" s="3" t="s">
        <v>74</v>
      </c>
    </row>
    <row r="30" spans="1:32" x14ac:dyDescent="0.25">
      <c r="A30">
        <v>84</v>
      </c>
      <c r="B30" t="s">
        <v>11</v>
      </c>
      <c r="C30" t="s">
        <v>43</v>
      </c>
      <c r="D30" t="s">
        <v>44</v>
      </c>
      <c r="E30" t="s">
        <v>44</v>
      </c>
      <c r="F30" t="s">
        <v>43</v>
      </c>
      <c r="G30" t="s">
        <v>44</v>
      </c>
      <c r="H30" t="s">
        <v>43</v>
      </c>
      <c r="I30">
        <v>39.8333333333333</v>
      </c>
      <c r="J30">
        <v>25.3333333333333</v>
      </c>
      <c r="K30" t="s">
        <v>44</v>
      </c>
      <c r="L30">
        <v>6.6391799747344204E-4</v>
      </c>
      <c r="M30" t="b">
        <v>0</v>
      </c>
      <c r="N30" t="s">
        <v>43</v>
      </c>
      <c r="O30" t="s">
        <v>43</v>
      </c>
      <c r="P30" t="s">
        <v>44</v>
      </c>
      <c r="Q30" t="s">
        <v>44</v>
      </c>
      <c r="R30" t="str">
        <f t="shared" si="0"/>
        <v>No</v>
      </c>
      <c r="S30" t="b">
        <v>1</v>
      </c>
      <c r="T30" t="str">
        <f t="shared" si="1"/>
        <v>Yes</v>
      </c>
      <c r="U30">
        <v>0.15</v>
      </c>
      <c r="V30">
        <v>22</v>
      </c>
      <c r="W30">
        <v>8.86</v>
      </c>
      <c r="X30" s="1">
        <v>2.6752210000000001</v>
      </c>
      <c r="Y30" s="2">
        <v>36</v>
      </c>
      <c r="Z30" s="2" t="str">
        <f t="shared" si="2"/>
        <v>2.675221 (36)</v>
      </c>
      <c r="AA30">
        <v>-0.3</v>
      </c>
      <c r="AB30">
        <v>15.22</v>
      </c>
      <c r="AC30">
        <v>-0.44</v>
      </c>
      <c r="AD30">
        <v>0.4</v>
      </c>
      <c r="AE30">
        <v>10.56</v>
      </c>
      <c r="AF30" s="3" t="s">
        <v>75</v>
      </c>
    </row>
    <row r="31" spans="1:32" x14ac:dyDescent="0.25">
      <c r="A31">
        <v>236</v>
      </c>
      <c r="B31" t="s">
        <v>11</v>
      </c>
      <c r="C31" t="s">
        <v>43</v>
      </c>
      <c r="D31" t="s">
        <v>43</v>
      </c>
      <c r="E31" t="s">
        <v>44</v>
      </c>
      <c r="F31" t="s">
        <v>44</v>
      </c>
      <c r="G31" t="s">
        <v>44</v>
      </c>
      <c r="H31" t="s">
        <v>43</v>
      </c>
      <c r="I31">
        <v>23.6666666666667</v>
      </c>
      <c r="J31">
        <v>100.8</v>
      </c>
      <c r="K31" t="s">
        <v>44</v>
      </c>
      <c r="L31">
        <v>6.6391799747344302E-4</v>
      </c>
      <c r="M31" t="b">
        <v>0</v>
      </c>
      <c r="N31" t="s">
        <v>43</v>
      </c>
      <c r="O31" t="s">
        <v>43</v>
      </c>
      <c r="P31" t="s">
        <v>43</v>
      </c>
      <c r="Q31" t="s">
        <v>44</v>
      </c>
      <c r="R31" t="str">
        <f t="shared" si="0"/>
        <v>No</v>
      </c>
      <c r="S31" t="b">
        <v>1</v>
      </c>
      <c r="T31" t="str">
        <f t="shared" si="1"/>
        <v>Yes</v>
      </c>
      <c r="U31">
        <v>0.6</v>
      </c>
      <c r="V31">
        <v>5.5</v>
      </c>
      <c r="W31">
        <v>2.44</v>
      </c>
      <c r="X31" s="1">
        <v>0.77353190000000005</v>
      </c>
      <c r="Y31" s="2">
        <v>85</v>
      </c>
      <c r="Z31" s="2" t="str">
        <f t="shared" si="2"/>
        <v>0.7735319 (85)</v>
      </c>
      <c r="AA31">
        <v>7.26</v>
      </c>
      <c r="AB31">
        <v>6.07</v>
      </c>
      <c r="AC31">
        <v>11.32</v>
      </c>
      <c r="AD31">
        <v>2.92</v>
      </c>
      <c r="AE31">
        <v>10</v>
      </c>
      <c r="AF31" s="3" t="s">
        <v>76</v>
      </c>
    </row>
    <row r="32" spans="1:32" x14ac:dyDescent="0.25">
      <c r="A32">
        <v>1346</v>
      </c>
      <c r="B32" t="s">
        <v>11</v>
      </c>
      <c r="C32" t="s">
        <v>43</v>
      </c>
      <c r="D32" t="s">
        <v>44</v>
      </c>
      <c r="E32" t="s">
        <v>44</v>
      </c>
      <c r="F32" t="s">
        <v>44</v>
      </c>
      <c r="G32" t="s">
        <v>44</v>
      </c>
      <c r="H32" t="s">
        <v>43</v>
      </c>
      <c r="I32">
        <v>15.6666666666667</v>
      </c>
      <c r="J32" t="s">
        <v>44</v>
      </c>
      <c r="K32" t="s">
        <v>44</v>
      </c>
      <c r="L32">
        <v>6.63917997473457E-4</v>
      </c>
      <c r="M32" t="b">
        <v>0</v>
      </c>
      <c r="N32" t="s">
        <v>43</v>
      </c>
      <c r="O32" t="s">
        <v>44</v>
      </c>
      <c r="P32" t="s">
        <v>43</v>
      </c>
      <c r="Q32" t="s">
        <v>44</v>
      </c>
      <c r="R32" t="str">
        <f t="shared" si="0"/>
        <v>No</v>
      </c>
      <c r="S32" t="b">
        <v>0</v>
      </c>
      <c r="T32" t="str">
        <f t="shared" si="1"/>
        <v>No</v>
      </c>
      <c r="U32" t="s">
        <v>44</v>
      </c>
      <c r="V32" t="s">
        <v>43</v>
      </c>
      <c r="W32">
        <v>0.4</v>
      </c>
      <c r="X32" s="1">
        <v>4.2984099999999997E-2</v>
      </c>
      <c r="Y32" s="2">
        <v>248</v>
      </c>
      <c r="Z32" s="2" t="str">
        <f t="shared" si="2"/>
        <v>0.0429841 (248)</v>
      </c>
      <c r="AA32">
        <v>6.88</v>
      </c>
      <c r="AB32">
        <v>3.47</v>
      </c>
      <c r="AC32">
        <v>2.08</v>
      </c>
      <c r="AD32">
        <v>11.32</v>
      </c>
      <c r="AE32">
        <v>9.73</v>
      </c>
      <c r="AF32" s="3" t="s">
        <v>77</v>
      </c>
    </row>
    <row r="33" spans="1:32" x14ac:dyDescent="0.25">
      <c r="A33">
        <v>684</v>
      </c>
      <c r="B33" t="s">
        <v>16</v>
      </c>
      <c r="C33" t="s">
        <v>43</v>
      </c>
      <c r="D33" t="s">
        <v>44</v>
      </c>
      <c r="E33" t="s">
        <v>44</v>
      </c>
      <c r="F33" t="s">
        <v>44</v>
      </c>
      <c r="G33" t="s">
        <v>44</v>
      </c>
      <c r="H33" t="s">
        <v>43</v>
      </c>
      <c r="I33">
        <v>12.9166666666667</v>
      </c>
      <c r="J33">
        <v>122.5</v>
      </c>
      <c r="K33">
        <v>1.05552856715669E-14</v>
      </c>
      <c r="L33">
        <v>6.6391799747344497E-4</v>
      </c>
      <c r="M33" t="b">
        <v>1</v>
      </c>
      <c r="N33" t="s">
        <v>44</v>
      </c>
      <c r="O33" t="s">
        <v>44</v>
      </c>
      <c r="P33" t="s">
        <v>44</v>
      </c>
      <c r="Q33" t="s">
        <v>44</v>
      </c>
      <c r="R33" t="str">
        <f t="shared" si="0"/>
        <v>Yes</v>
      </c>
      <c r="S33" t="b">
        <v>1</v>
      </c>
      <c r="T33" t="str">
        <f t="shared" si="1"/>
        <v>Yes</v>
      </c>
      <c r="U33">
        <v>0.75</v>
      </c>
      <c r="V33">
        <v>4.5</v>
      </c>
      <c r="W33">
        <v>2.1</v>
      </c>
      <c r="X33" s="1">
        <v>0.51896739999999997</v>
      </c>
      <c r="Y33" s="2">
        <v>105</v>
      </c>
      <c r="Z33" s="2" t="str">
        <f t="shared" si="2"/>
        <v>0.5189674 (105)</v>
      </c>
      <c r="AA33">
        <v>9.15</v>
      </c>
      <c r="AB33">
        <v>2.89</v>
      </c>
      <c r="AC33">
        <v>10.48</v>
      </c>
      <c r="AD33">
        <v>6.28</v>
      </c>
      <c r="AE33">
        <v>8.89</v>
      </c>
      <c r="AF33" s="3" t="s">
        <v>78</v>
      </c>
    </row>
    <row r="34" spans="1:32" x14ac:dyDescent="0.25">
      <c r="A34">
        <v>953</v>
      </c>
      <c r="B34" t="s">
        <v>11</v>
      </c>
      <c r="C34" t="s">
        <v>43</v>
      </c>
      <c r="D34" t="s">
        <v>44</v>
      </c>
      <c r="E34" t="s">
        <v>44</v>
      </c>
      <c r="F34" t="s">
        <v>44</v>
      </c>
      <c r="G34" t="s">
        <v>44</v>
      </c>
      <c r="H34" t="s">
        <v>43</v>
      </c>
      <c r="I34">
        <v>14.9166666666667</v>
      </c>
      <c r="J34">
        <v>114.433333333333</v>
      </c>
      <c r="K34">
        <v>2.90772842043865E-14</v>
      </c>
      <c r="L34">
        <v>6.6391799747344399E-4</v>
      </c>
      <c r="M34" t="b">
        <v>1</v>
      </c>
      <c r="N34" t="s">
        <v>44</v>
      </c>
      <c r="O34" t="s">
        <v>44</v>
      </c>
      <c r="P34" t="s">
        <v>44</v>
      </c>
      <c r="Q34" t="s">
        <v>44</v>
      </c>
      <c r="R34" t="str">
        <f t="shared" si="0"/>
        <v>Yes</v>
      </c>
      <c r="S34" t="b">
        <v>1</v>
      </c>
      <c r="T34" t="str">
        <f t="shared" si="1"/>
        <v>Yes</v>
      </c>
      <c r="U34">
        <v>0.6</v>
      </c>
      <c r="V34">
        <v>5.5</v>
      </c>
      <c r="W34">
        <v>2.44</v>
      </c>
      <c r="X34" s="1">
        <v>0.63619329999999996</v>
      </c>
      <c r="Y34" s="2">
        <v>95</v>
      </c>
      <c r="Z34" s="2" t="str">
        <f t="shared" si="2"/>
        <v>0.6361933 (95)</v>
      </c>
      <c r="AA34">
        <v>14.82</v>
      </c>
      <c r="AB34">
        <v>1.3</v>
      </c>
      <c r="AC34">
        <v>13.84</v>
      </c>
      <c r="AD34">
        <v>2.92</v>
      </c>
      <c r="AE34">
        <v>8.6199999999999992</v>
      </c>
      <c r="AF34" s="3" t="s">
        <v>79</v>
      </c>
    </row>
    <row r="35" spans="1:32" x14ac:dyDescent="0.25">
      <c r="A35">
        <v>648</v>
      </c>
      <c r="B35" t="s">
        <v>11</v>
      </c>
      <c r="C35" t="s">
        <v>43</v>
      </c>
      <c r="D35" t="s">
        <v>44</v>
      </c>
      <c r="E35" t="s">
        <v>44</v>
      </c>
      <c r="F35" t="s">
        <v>43</v>
      </c>
      <c r="G35" t="s">
        <v>44</v>
      </c>
      <c r="H35" t="s">
        <v>43</v>
      </c>
      <c r="I35">
        <v>39.549999999999997</v>
      </c>
      <c r="J35">
        <v>1270.36507936508</v>
      </c>
      <c r="K35">
        <v>5.7304833432069298E-11</v>
      </c>
      <c r="L35">
        <v>6.6391799747344204E-4</v>
      </c>
      <c r="M35" t="b">
        <v>1</v>
      </c>
      <c r="N35" t="s">
        <v>44</v>
      </c>
      <c r="O35" t="s">
        <v>43</v>
      </c>
      <c r="P35" t="s">
        <v>43</v>
      </c>
      <c r="Q35" t="s">
        <v>44</v>
      </c>
      <c r="R35" t="str">
        <f t="shared" si="0"/>
        <v>Yes</v>
      </c>
      <c r="S35" t="b">
        <v>1</v>
      </c>
      <c r="T35" t="str">
        <f t="shared" si="1"/>
        <v>Yes</v>
      </c>
      <c r="U35">
        <v>0.3</v>
      </c>
      <c r="V35">
        <v>10.5</v>
      </c>
      <c r="W35">
        <v>4.32</v>
      </c>
      <c r="X35" s="1">
        <v>2.266305</v>
      </c>
      <c r="Y35" s="2">
        <v>41</v>
      </c>
      <c r="Z35" s="2" t="str">
        <f t="shared" si="2"/>
        <v>2.266305 (41)</v>
      </c>
      <c r="AA35">
        <v>3.48</v>
      </c>
      <c r="AB35">
        <v>4.4800000000000004</v>
      </c>
      <c r="AC35">
        <v>12.16</v>
      </c>
      <c r="AD35">
        <v>1.24</v>
      </c>
      <c r="AE35">
        <v>8.06</v>
      </c>
      <c r="AF35" s="3" t="s">
        <v>80</v>
      </c>
    </row>
    <row r="36" spans="1:32" x14ac:dyDescent="0.25">
      <c r="A36">
        <v>861</v>
      </c>
      <c r="B36" t="s">
        <v>17</v>
      </c>
      <c r="C36" t="s">
        <v>43</v>
      </c>
      <c r="D36" t="s">
        <v>44</v>
      </c>
      <c r="E36" t="s">
        <v>44</v>
      </c>
      <c r="F36" t="s">
        <v>44</v>
      </c>
      <c r="G36" t="s">
        <v>44</v>
      </c>
      <c r="H36" t="s">
        <v>43</v>
      </c>
      <c r="I36">
        <v>25.55</v>
      </c>
      <c r="J36">
        <v>659.83333333333303</v>
      </c>
      <c r="K36" t="s">
        <v>44</v>
      </c>
      <c r="L36">
        <v>6.6391799747344399E-4</v>
      </c>
      <c r="M36" t="b">
        <v>0</v>
      </c>
      <c r="N36" t="s">
        <v>44</v>
      </c>
      <c r="O36" t="s">
        <v>44</v>
      </c>
      <c r="P36" t="s">
        <v>43</v>
      </c>
      <c r="Q36" t="s">
        <v>44</v>
      </c>
      <c r="R36" t="str">
        <f t="shared" si="0"/>
        <v>No</v>
      </c>
      <c r="S36" t="b">
        <v>1</v>
      </c>
      <c r="T36" t="str">
        <f t="shared" si="1"/>
        <v>Yes</v>
      </c>
      <c r="U36">
        <v>0.45</v>
      </c>
      <c r="V36">
        <v>6</v>
      </c>
      <c r="W36">
        <v>2.58</v>
      </c>
      <c r="X36" s="1">
        <v>1.1933879999999999</v>
      </c>
      <c r="Y36" s="2">
        <v>65</v>
      </c>
      <c r="Z36" s="2" t="str">
        <f t="shared" si="2"/>
        <v>1.193388 (65)</v>
      </c>
      <c r="AA36">
        <v>26.15</v>
      </c>
      <c r="AB36">
        <v>-0.69</v>
      </c>
      <c r="AC36">
        <v>13.84</v>
      </c>
      <c r="AD36">
        <v>-0.44</v>
      </c>
      <c r="AE36">
        <v>7.79</v>
      </c>
      <c r="AF36" s="3" t="s">
        <v>81</v>
      </c>
    </row>
    <row r="37" spans="1:32" x14ac:dyDescent="0.25">
      <c r="A37">
        <v>1242</v>
      </c>
      <c r="B37" t="s">
        <v>18</v>
      </c>
      <c r="C37" t="s">
        <v>43</v>
      </c>
      <c r="D37" t="s">
        <v>43</v>
      </c>
      <c r="E37" t="s">
        <v>43</v>
      </c>
      <c r="F37" t="s">
        <v>44</v>
      </c>
      <c r="G37" t="s">
        <v>44</v>
      </c>
      <c r="H37">
        <v>2</v>
      </c>
      <c r="I37">
        <v>2.5</v>
      </c>
      <c r="J37" t="s">
        <v>44</v>
      </c>
      <c r="K37" t="s">
        <v>44</v>
      </c>
      <c r="L37">
        <v>6.6391799747347001E-4</v>
      </c>
      <c r="M37" t="b">
        <v>0</v>
      </c>
      <c r="N37" t="s">
        <v>44</v>
      </c>
      <c r="O37" t="s">
        <v>44</v>
      </c>
      <c r="P37" t="s">
        <v>44</v>
      </c>
      <c r="Q37" t="s">
        <v>44</v>
      </c>
      <c r="R37" t="str">
        <f t="shared" si="0"/>
        <v>No</v>
      </c>
      <c r="S37" t="b">
        <v>1</v>
      </c>
      <c r="T37" t="str">
        <f t="shared" si="1"/>
        <v>Yes</v>
      </c>
      <c r="U37" t="s">
        <v>44</v>
      </c>
      <c r="V37" t="s">
        <v>43</v>
      </c>
      <c r="W37">
        <v>0.4</v>
      </c>
      <c r="X37" s="1">
        <v>-0.17658860000000001</v>
      </c>
      <c r="Y37" s="2">
        <v>506</v>
      </c>
      <c r="Z37" s="2" t="str">
        <f t="shared" si="2"/>
        <v>-0.1765886 (506)</v>
      </c>
      <c r="AA37">
        <v>10.46</v>
      </c>
      <c r="AB37">
        <v>-0.3</v>
      </c>
      <c r="AC37">
        <v>1.24</v>
      </c>
      <c r="AD37">
        <v>-0.44</v>
      </c>
      <c r="AE37">
        <v>7.51</v>
      </c>
      <c r="AF37" s="3" t="s">
        <v>82</v>
      </c>
    </row>
    <row r="38" spans="1:32" x14ac:dyDescent="0.25">
      <c r="A38">
        <v>214</v>
      </c>
      <c r="B38" t="s">
        <v>11</v>
      </c>
      <c r="C38" t="s">
        <v>44</v>
      </c>
      <c r="D38" t="s">
        <v>44</v>
      </c>
      <c r="E38" t="s">
        <v>44</v>
      </c>
      <c r="F38" t="s">
        <v>43</v>
      </c>
      <c r="G38" t="s">
        <v>44</v>
      </c>
      <c r="H38" t="s">
        <v>43</v>
      </c>
      <c r="I38">
        <v>7</v>
      </c>
      <c r="J38">
        <v>128.87142857142899</v>
      </c>
      <c r="K38" t="s">
        <v>44</v>
      </c>
      <c r="L38">
        <v>6.6391799747344497E-4</v>
      </c>
      <c r="M38" t="b">
        <v>0</v>
      </c>
      <c r="N38" t="s">
        <v>44</v>
      </c>
      <c r="O38" t="s">
        <v>43</v>
      </c>
      <c r="P38" t="s">
        <v>44</v>
      </c>
      <c r="Q38" t="s">
        <v>44</v>
      </c>
      <c r="R38" t="str">
        <f t="shared" si="0"/>
        <v>No</v>
      </c>
      <c r="S38" t="b">
        <v>1</v>
      </c>
      <c r="T38" t="str">
        <f t="shared" si="1"/>
        <v>Yes</v>
      </c>
      <c r="U38">
        <v>0.45</v>
      </c>
      <c r="V38">
        <v>7</v>
      </c>
      <c r="W38">
        <v>2.98</v>
      </c>
      <c r="X38" s="1">
        <v>0.65453150000000004</v>
      </c>
      <c r="Y38" s="2">
        <v>93</v>
      </c>
      <c r="Z38" s="2" t="str">
        <f t="shared" si="2"/>
        <v>0.6545315 (93)</v>
      </c>
      <c r="AA38">
        <v>8.8699999999999992</v>
      </c>
      <c r="AB38">
        <v>-0.3</v>
      </c>
      <c r="AC38">
        <v>2.08</v>
      </c>
      <c r="AD38">
        <v>-0.44</v>
      </c>
      <c r="AE38">
        <v>6.68</v>
      </c>
      <c r="AF38" s="3" t="s">
        <v>83</v>
      </c>
    </row>
    <row r="39" spans="1:32" x14ac:dyDescent="0.25">
      <c r="A39">
        <v>522</v>
      </c>
      <c r="B39" t="s">
        <v>11</v>
      </c>
      <c r="C39" t="s">
        <v>43</v>
      </c>
      <c r="D39" t="s">
        <v>43</v>
      </c>
      <c r="E39" t="s">
        <v>44</v>
      </c>
      <c r="F39" t="s">
        <v>44</v>
      </c>
      <c r="G39" t="s">
        <v>44</v>
      </c>
      <c r="H39" t="s">
        <v>43</v>
      </c>
      <c r="I39">
        <v>28.1666666666667</v>
      </c>
      <c r="J39">
        <v>93.171717171717205</v>
      </c>
      <c r="K39">
        <v>1.08931170513352E-29</v>
      </c>
      <c r="L39">
        <v>6.6391799747344605E-4</v>
      </c>
      <c r="M39" t="b">
        <v>0</v>
      </c>
      <c r="N39" t="s">
        <v>43</v>
      </c>
      <c r="O39" t="s">
        <v>43</v>
      </c>
      <c r="P39" t="s">
        <v>43</v>
      </c>
      <c r="Q39" t="s">
        <v>44</v>
      </c>
      <c r="R39" t="str">
        <f t="shared" si="0"/>
        <v>No</v>
      </c>
      <c r="S39" t="b">
        <v>1</v>
      </c>
      <c r="T39" t="str">
        <f t="shared" si="1"/>
        <v>Yes</v>
      </c>
      <c r="U39">
        <v>0.45</v>
      </c>
      <c r="V39">
        <v>6.5</v>
      </c>
      <c r="W39">
        <v>2.78</v>
      </c>
      <c r="X39" s="1">
        <v>0.93272480000000002</v>
      </c>
      <c r="Y39" s="2">
        <v>76</v>
      </c>
      <c r="Z39" s="2" t="str">
        <f t="shared" si="2"/>
        <v>0.9327248 (76)</v>
      </c>
      <c r="AA39">
        <v>3.48</v>
      </c>
      <c r="AB39">
        <v>3.29</v>
      </c>
      <c r="AC39">
        <v>9.64</v>
      </c>
      <c r="AD39">
        <v>2.08</v>
      </c>
      <c r="AE39">
        <v>6.68</v>
      </c>
      <c r="AF39" s="3" t="s">
        <v>84</v>
      </c>
    </row>
    <row r="40" spans="1:32" x14ac:dyDescent="0.25">
      <c r="A40">
        <v>368</v>
      </c>
      <c r="B40" t="s">
        <v>19</v>
      </c>
      <c r="C40" t="s">
        <v>43</v>
      </c>
      <c r="D40" t="s">
        <v>43</v>
      </c>
      <c r="E40" t="s">
        <v>43</v>
      </c>
      <c r="F40" t="s">
        <v>44</v>
      </c>
      <c r="G40" t="s">
        <v>44</v>
      </c>
      <c r="H40">
        <v>4</v>
      </c>
      <c r="I40">
        <v>21.6666666666667</v>
      </c>
      <c r="J40">
        <v>174.05252525252499</v>
      </c>
      <c r="K40">
        <v>1.07873586333611E-29</v>
      </c>
      <c r="L40">
        <v>6.6391799747344399E-4</v>
      </c>
      <c r="M40" t="b">
        <v>0</v>
      </c>
      <c r="N40" t="s">
        <v>43</v>
      </c>
      <c r="O40" t="s">
        <v>44</v>
      </c>
      <c r="P40" t="s">
        <v>44</v>
      </c>
      <c r="Q40" t="s">
        <v>44</v>
      </c>
      <c r="R40" t="str">
        <f t="shared" si="0"/>
        <v>No</v>
      </c>
      <c r="S40" t="b">
        <v>1</v>
      </c>
      <c r="T40" t="str">
        <f t="shared" si="1"/>
        <v>Yes</v>
      </c>
      <c r="U40">
        <v>1.05</v>
      </c>
      <c r="V40">
        <v>2.5</v>
      </c>
      <c r="W40">
        <v>1.42</v>
      </c>
      <c r="X40" s="1">
        <v>0.51943050000000002</v>
      </c>
      <c r="Y40" s="2">
        <v>104</v>
      </c>
      <c r="Z40" s="2" t="str">
        <f t="shared" si="2"/>
        <v>0.5194305 (104)</v>
      </c>
      <c r="AA40">
        <v>-0.3</v>
      </c>
      <c r="AB40">
        <v>5.28</v>
      </c>
      <c r="AC40">
        <v>9.64</v>
      </c>
      <c r="AD40">
        <v>-0.44</v>
      </c>
      <c r="AE40">
        <v>6.68</v>
      </c>
      <c r="AF40" s="3" t="s">
        <v>85</v>
      </c>
    </row>
    <row r="41" spans="1:32" x14ac:dyDescent="0.25">
      <c r="A41">
        <v>1180</v>
      </c>
      <c r="B41" t="s">
        <v>11</v>
      </c>
      <c r="C41" t="s">
        <v>43</v>
      </c>
      <c r="D41" t="s">
        <v>44</v>
      </c>
      <c r="E41" t="s">
        <v>44</v>
      </c>
      <c r="F41" t="s">
        <v>44</v>
      </c>
      <c r="G41" t="s">
        <v>44</v>
      </c>
      <c r="H41" t="s">
        <v>43</v>
      </c>
      <c r="I41" t="s">
        <v>44</v>
      </c>
      <c r="J41" t="s">
        <v>44</v>
      </c>
      <c r="K41" t="s">
        <v>44</v>
      </c>
      <c r="L41">
        <v>6.6391799747346698E-4</v>
      </c>
      <c r="M41" t="b">
        <v>0</v>
      </c>
      <c r="N41" t="s">
        <v>44</v>
      </c>
      <c r="O41" t="s">
        <v>43</v>
      </c>
      <c r="P41" t="s">
        <v>44</v>
      </c>
      <c r="Q41" t="s">
        <v>44</v>
      </c>
      <c r="R41" t="str">
        <f t="shared" si="0"/>
        <v>No</v>
      </c>
      <c r="S41" t="b">
        <v>0</v>
      </c>
      <c r="T41" t="str">
        <f t="shared" si="1"/>
        <v>No</v>
      </c>
      <c r="U41">
        <v>0.15</v>
      </c>
      <c r="V41" t="s">
        <v>44</v>
      </c>
      <c r="W41">
        <v>0.06</v>
      </c>
      <c r="X41" s="1">
        <v>-0.30722949999999999</v>
      </c>
      <c r="Y41" s="2">
        <v>1376</v>
      </c>
      <c r="Z41" s="2" t="str">
        <f t="shared" si="2"/>
        <v>-0.3072295 (1376)</v>
      </c>
      <c r="AA41">
        <v>4.88</v>
      </c>
      <c r="AB41">
        <v>-0.3</v>
      </c>
      <c r="AC41">
        <v>-0.44</v>
      </c>
      <c r="AD41">
        <v>8.8000000000000007</v>
      </c>
      <c r="AE41">
        <v>6.12</v>
      </c>
      <c r="AF41" s="3" t="s">
        <v>86</v>
      </c>
    </row>
    <row r="42" spans="1:32" x14ac:dyDescent="0.25">
      <c r="A42">
        <v>955</v>
      </c>
      <c r="B42" t="s">
        <v>11</v>
      </c>
      <c r="C42" t="s">
        <v>44</v>
      </c>
      <c r="D42" t="s">
        <v>44</v>
      </c>
      <c r="E42" t="s">
        <v>44</v>
      </c>
      <c r="F42" t="s">
        <v>44</v>
      </c>
      <c r="G42" t="s">
        <v>44</v>
      </c>
      <c r="H42" t="s">
        <v>43</v>
      </c>
      <c r="I42">
        <v>9</v>
      </c>
      <c r="J42">
        <v>18</v>
      </c>
      <c r="K42" t="s">
        <v>44</v>
      </c>
      <c r="L42">
        <v>6.63917997473457E-4</v>
      </c>
      <c r="M42" t="b">
        <v>0</v>
      </c>
      <c r="N42" t="s">
        <v>44</v>
      </c>
      <c r="O42" t="s">
        <v>44</v>
      </c>
      <c r="P42" t="s">
        <v>43</v>
      </c>
      <c r="Q42" t="s">
        <v>44</v>
      </c>
      <c r="R42" t="str">
        <f t="shared" si="0"/>
        <v>No</v>
      </c>
      <c r="S42" t="b">
        <v>1</v>
      </c>
      <c r="T42" t="str">
        <f t="shared" si="1"/>
        <v>Yes</v>
      </c>
      <c r="U42">
        <v>0.3</v>
      </c>
      <c r="V42">
        <v>6</v>
      </c>
      <c r="W42">
        <v>2.52</v>
      </c>
      <c r="X42" s="1">
        <v>0.4977645</v>
      </c>
      <c r="Y42" s="2">
        <v>109</v>
      </c>
      <c r="Z42" s="2" t="str">
        <f t="shared" si="2"/>
        <v>0.4977645 (109)</v>
      </c>
      <c r="AA42">
        <v>7.27</v>
      </c>
      <c r="AB42">
        <v>-0.3</v>
      </c>
      <c r="AC42">
        <v>2.92</v>
      </c>
      <c r="AD42">
        <v>-0.44</v>
      </c>
      <c r="AE42">
        <v>5.84</v>
      </c>
      <c r="AF42" s="3" t="s">
        <v>87</v>
      </c>
    </row>
  </sheetData>
  <mergeCells count="3">
    <mergeCell ref="AA1:AE1"/>
    <mergeCell ref="N1:Q1"/>
    <mergeCell ref="F1:G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F78A1F74E03947999A8BCA1F91EDBB" ma:contentTypeVersion="13" ma:contentTypeDescription="Create a new document." ma:contentTypeScope="" ma:versionID="890ebef1d9dea368e93088c5ec35c7d0">
  <xsd:schema xmlns:xsd="http://www.w3.org/2001/XMLSchema" xmlns:xs="http://www.w3.org/2001/XMLSchema" xmlns:p="http://schemas.microsoft.com/office/2006/metadata/properties" xmlns:ns3="d231a8b3-8ab6-4ace-a91d-0f8b757bf3ad" xmlns:ns4="e18ce8ce-d11b-4b22-8ffd-9d831c5116bb" targetNamespace="http://schemas.microsoft.com/office/2006/metadata/properties" ma:root="true" ma:fieldsID="7051795aef0130cd2a73534228fec0b8" ns3:_="" ns4:_="">
    <xsd:import namespace="d231a8b3-8ab6-4ace-a91d-0f8b757bf3ad"/>
    <xsd:import namespace="e18ce8ce-d11b-4b22-8ffd-9d831c5116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31a8b3-8ab6-4ace-a91d-0f8b757bf3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8ce8ce-d11b-4b22-8ffd-9d831c5116b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F8D1A6F-F490-4402-B343-AB6A06C302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672EC1-DD2F-4BDC-88DA-9CFF696821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31a8b3-8ab6-4ace-a91d-0f8b757bf3ad"/>
    <ds:schemaRef ds:uri="e18ce8ce-d11b-4b22-8ffd-9d831c5116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D2D7B2-0F9E-4C90-9736-84BE05B465DB}">
  <ds:schemaRefs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d231a8b3-8ab6-4ace-a91d-0f8b757bf3ad"/>
    <ds:schemaRef ds:uri="http://schemas.microsoft.com/office/infopath/2007/PartnerControls"/>
    <ds:schemaRef ds:uri="e18ce8ce-d11b-4b22-8ffd-9d831c5116bb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Borges, pablo hernandez</dc:creator>
  <cp:lastModifiedBy>Pablo Hernández Borges</cp:lastModifiedBy>
  <dcterms:created xsi:type="dcterms:W3CDTF">2021-05-01T23:21:35Z</dcterms:created>
  <dcterms:modified xsi:type="dcterms:W3CDTF">2025-01-19T16:48:04Z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0x010100ACF78A1F74E03947999A8BCA1F91EDBB</vt:lpwstr>
  </property>
</Properties>
</file>