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pablo_hernandez_borges_ttu_edu/Documents/Spring 2021/POLS 5367 - International Political Economy/Research Paper/data/"/>
    </mc:Choice>
  </mc:AlternateContent>
  <xr:revisionPtr revIDLastSave="108" documentId="8_{82EDD762-1749-4619-A261-493B1243B006}" xr6:coauthVersionLast="46" xr6:coauthVersionMax="46" xr10:uidLastSave="{08E474ED-7362-4E8A-A8AC-FD30BB702E61}"/>
  <bookViews>
    <workbookView xWindow="-4725" yWindow="4455" windowWidth="11685" windowHeight="14895" activeTab="4" xr2:uid="{6639645B-93FD-4936-A037-86605489F4E2}"/>
  </bookViews>
  <sheets>
    <sheet name="Correlation" sheetId="1" r:id="rId1"/>
    <sheet name="Partial(Intl_Trial)" sheetId="2" r:id="rId2"/>
    <sheet name="Partial(US)" sheetId="3" r:id="rId3"/>
    <sheet name="Summary Statistics" sheetId="4" r:id="rId4"/>
    <sheet name="QAP" sheetId="7" r:id="rId5"/>
    <sheet name="Path Analysis" sheetId="5" r:id="rId6"/>
    <sheet name="Sheet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7" l="1"/>
  <c r="B40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B1" i="6"/>
</calcChain>
</file>

<file path=xl/sharedStrings.xml><?xml version="1.0" encoding="utf-8"?>
<sst xmlns="http://schemas.openxmlformats.org/spreadsheetml/2006/main" count="306" uniqueCount="192">
  <si>
    <t>Int'l Trial</t>
  </si>
  <si>
    <t>US Trial</t>
  </si>
  <si>
    <t>Transnational</t>
  </si>
  <si>
    <t>Venezuela</t>
  </si>
  <si>
    <t>Family Ties</t>
  </si>
  <si>
    <t>Public Sector</t>
  </si>
  <si>
    <t>Oil Ties</t>
  </si>
  <si>
    <t>Lavajato Ties</t>
  </si>
  <si>
    <t>Sanctioned</t>
  </si>
  <si>
    <t>HR Violation</t>
  </si>
  <si>
    <t>Cutpoint Level</t>
  </si>
  <si>
    <t>Brokerage Level</t>
  </si>
  <si>
    <t>Centrality</t>
  </si>
  <si>
    <t>0.3056***</t>
  </si>
  <si>
    <t>0.1042***</t>
  </si>
  <si>
    <t>-0.0984***</t>
  </si>
  <si>
    <t>0.0966***</t>
  </si>
  <si>
    <t>-0.1574***</t>
  </si>
  <si>
    <t>0.5170***</t>
  </si>
  <si>
    <t>-0.0716***</t>
  </si>
  <si>
    <t>0.1136***</t>
  </si>
  <si>
    <t>0.0778***</t>
  </si>
  <si>
    <t>0.1195***</t>
  </si>
  <si>
    <t>0.1769***</t>
  </si>
  <si>
    <t>0.1895***</t>
  </si>
  <si>
    <t>0.0869***</t>
  </si>
  <si>
    <t>0.1415***</t>
  </si>
  <si>
    <t>0.1076***</t>
  </si>
  <si>
    <t>0.0819***</t>
  </si>
  <si>
    <t>0.1887***</t>
  </si>
  <si>
    <t>0.1302***</t>
  </si>
  <si>
    <t>-0.1886***</t>
  </si>
  <si>
    <t>0.1110***</t>
  </si>
  <si>
    <t>0.1335***</t>
  </si>
  <si>
    <t>0.0866***</t>
  </si>
  <si>
    <t>0.1430***</t>
  </si>
  <si>
    <t>0.0672***</t>
  </si>
  <si>
    <t>0.2035***</t>
  </si>
  <si>
    <t>0.5648***</t>
  </si>
  <si>
    <t>-0.1029***</t>
  </si>
  <si>
    <t>0.1438***</t>
  </si>
  <si>
    <t>0.2509***</t>
  </si>
  <si>
    <t>0.0713***</t>
  </si>
  <si>
    <t>0.2791***</t>
  </si>
  <si>
    <t>0.2390***</t>
  </si>
  <si>
    <t>-0.0940***</t>
  </si>
  <si>
    <t>0.2234***</t>
  </si>
  <si>
    <t>0.1498***</t>
  </si>
  <si>
    <t>0.0926***</t>
  </si>
  <si>
    <t>-0.0943***</t>
  </si>
  <si>
    <t>0.0714***</t>
  </si>
  <si>
    <t>0.1197***</t>
  </si>
  <si>
    <t>0.1126***</t>
  </si>
  <si>
    <t>0.1729***</t>
  </si>
  <si>
    <t>0.0995***</t>
  </si>
  <si>
    <t>0.4588***</t>
  </si>
  <si>
    <t>0.0699***</t>
  </si>
  <si>
    <t>0.0588**</t>
  </si>
  <si>
    <t>0.0549**</t>
  </si>
  <si>
    <t>0.0597**</t>
  </si>
  <si>
    <t>0.0558**</t>
  </si>
  <si>
    <t>0.0637**</t>
  </si>
  <si>
    <t>0.0506**</t>
  </si>
  <si>
    <t>0.0648**</t>
  </si>
  <si>
    <t>0.0601**</t>
  </si>
  <si>
    <t>-0.0486*</t>
  </si>
  <si>
    <t>0.0455*</t>
  </si>
  <si>
    <t>1</t>
  </si>
  <si>
    <t>Variable</t>
  </si>
  <si>
    <t>Corr.</t>
  </si>
  <si>
    <t>Corr.^2</t>
  </si>
  <si>
    <t>Partial</t>
  </si>
  <si>
    <t>Semipartial</t>
  </si>
  <si>
    <t>Corr. ^2</t>
  </si>
  <si>
    <t>Test</t>
  </si>
  <si>
    <t>Significant</t>
  </si>
  <si>
    <t>Significance</t>
  </si>
  <si>
    <t>\begin{table}[]
\centering
\caption{}
\label{tab:my-table}
\begin{tabular}{llllllllllllll}
                &amp; Int'l Trial &amp; US Trial  &amp; Transnational &amp; Venezuela  &amp; Family Ties &amp; Public Sector &amp; Oil Ties   &amp; Lavajato Ties &amp; Sanctioned &amp; HR Violation &amp; Cutpoint Level &amp; Brokerage Level &amp; Centrality \\
Int'l Trial     &amp; 1           &amp;           &amp;               &amp;            &amp;             &amp;               &amp;            &amp;               &amp;            &amp;              &amp;                &amp;                 &amp;            \\
US Trial        &amp; 0.3056***   &amp; 1         &amp;               &amp;            &amp;             &amp;               &amp;            &amp;               &amp;            &amp;              &amp;                &amp;                 &amp;            \\
Transnational   &amp; 0.1042***   &amp; 0.033     &amp; 1             &amp;            &amp;             &amp;               &amp;            &amp;               &amp;            &amp;              &amp;                &amp;                 &amp;            \\
Venezuela       &amp; -0.0984***  &amp; 0.1302*** &amp; -0.1886***    &amp; 1          &amp;             &amp;               &amp;            &amp;               &amp;            &amp;              &amp;                &amp;                 &amp;            \\
Family Ties     &amp; 0.0966***   &amp; 0.1887*** &amp; -0.0117       &amp; 0.2035***  &amp; 1           &amp;               &amp;            &amp;               &amp;            &amp;              &amp;                &amp;                 &amp;            \\
Public Sector   &amp; -0.1574***  &amp; 0.0819*** &amp; -0.0148       &amp; 0.5648***  &amp; 0.002       &amp; 1             &amp;            &amp;               &amp;            &amp;              &amp;                &amp;                 &amp;            \\
Oil Ties        &amp; 0.5170***   &amp; 0.1076*** &amp; 0.1110***     &amp; -0.1029*** &amp; -0.0021     &amp; -0.0940***    &amp; 1          &amp;               &amp;            &amp;              &amp;                &amp;                 &amp;            \\
Lavajato Ties   &amp; -0.0381     &amp; 0.0588**  &amp; -0.0047       &amp; 0.1438***  &amp; 0.032       &amp; 0.0344        &amp; -0.0391    &amp; 1             &amp;            &amp;              &amp;                &amp;                 &amp;            \\
Sanctioned      &amp; -0.0716***  &amp; 0.1415*** &amp; -0.0486*      &amp; 0.2509***  &amp; 0.0713***   &amp; 0.2234***     &amp; -0.0943*** &amp; 0.016         &amp; 1          &amp;              &amp;                &amp;                 &amp;            \\
HR Violation    &amp; 0.0138      &amp; 0.0869*** &amp; -0.0157       &amp; 0.0672***  &amp; 0.0597**    &amp; 0.0558**      &amp; -0.0125    &amp; -0.0121       &amp; 0.1729***  &amp; 1            &amp;                &amp;                 &amp;            \\
Cutpoint Level  &amp; 0.1136***   &amp; 0.1895*** &amp; 0.0455*       &amp; 0.1430***  &amp; 0.2791***   &amp; 0.1498***     &amp; 0.0394     &amp; 0.0648**      &amp; 0.0995***  &amp; 0.0699***    &amp; 1              &amp;                 &amp;            \\
Brokerage Level &amp; 0.0778***   &amp; 0.0549**  &amp; 0.1335***     &amp; -0.0109    &amp; 0.0362      &amp; 0.0637**      &amp; 0.0714***  &amp; 0.0028        &amp; 0.0265     &amp; 0.0353       &amp; 0.0354         &amp; 1               &amp;            \\
Centrality      &amp; 0.1195***   &amp; 0.1769*** &amp; 0.0033        &amp; 0.0866***  &amp; 0.2390***   &amp; 0.0926***     &amp; 0.0506**   &amp; 0.1197***     &amp; 0.1126***  &amp; 0.0175       &amp; 0.4588***      &amp; 0.0601**        &amp; 1         
\end{tabular}
\end{table}</t>
  </si>
  <si>
    <t>Mean</t>
  </si>
  <si>
    <t>Min</t>
  </si>
  <si>
    <t>Max</t>
  </si>
  <si>
    <t>N</t>
  </si>
  <si>
    <t>Std. Dev.</t>
  </si>
  <si>
    <t>Transnational (1,0)</t>
  </si>
  <si>
    <t>Venezuela (1,0)</t>
  </si>
  <si>
    <t>Family Ties (1,0)</t>
  </si>
  <si>
    <t>Public (1,0)</t>
  </si>
  <si>
    <t>Oil (1,0)</t>
  </si>
  <si>
    <t>Lavajato (1,0)</t>
  </si>
  <si>
    <t>Sanctioned (1,0)</t>
  </si>
  <si>
    <t>HR Violations (1,0)</t>
  </si>
  <si>
    <t>.</t>
  </si>
  <si>
    <t>Constant</t>
  </si>
  <si>
    <t>R2</t>
  </si>
  <si>
    <t>Coef.</t>
  </si>
  <si>
    <t>S.E.</t>
  </si>
  <si>
    <t>t</t>
  </si>
  <si>
    <t>P&gt;|t|</t>
  </si>
  <si>
    <t>Beta</t>
  </si>
  <si>
    <t>Family (1,0)</t>
  </si>
  <si>
    <t>Public Sector (1,0)</t>
  </si>
  <si>
    <t>Oil Ties (1,0)</t>
  </si>
  <si>
    <t>Lavajato Ties (1,0)</t>
  </si>
  <si>
    <t>Cutpoint Strength</t>
  </si>
  <si>
    <t>Observations</t>
  </si>
  <si>
    <t>Independent</t>
  </si>
  <si>
    <t xml:space="preserve">Independent </t>
  </si>
  <si>
    <t>Variables</t>
  </si>
  <si>
    <t>(1)</t>
  </si>
  <si>
    <t>(2)</t>
  </si>
  <si>
    <t>(3)</t>
  </si>
  <si>
    <t>(4)</t>
  </si>
  <si>
    <t>Dependent Variable: Int'l Trial</t>
  </si>
  <si>
    <t>Political</t>
  </si>
  <si>
    <t>Economical</t>
  </si>
  <si>
    <t xml:space="preserve">Social </t>
  </si>
  <si>
    <t>Full</t>
  </si>
  <si>
    <t>Complains</t>
  </si>
  <si>
    <t>Designates</t>
  </si>
  <si>
    <t>Occupied Function</t>
  </si>
  <si>
    <t>Business</t>
  </si>
  <si>
    <t>Company</t>
  </si>
  <si>
    <t>Facilitators</t>
  </si>
  <si>
    <t>Integrates Company</t>
  </si>
  <si>
    <t>Contract</t>
  </si>
  <si>
    <t>Family</t>
  </si>
  <si>
    <t>Friends</t>
  </si>
  <si>
    <t>Enemies</t>
  </si>
  <si>
    <t>Student</t>
  </si>
  <si>
    <t>Pseudo-$R^2$</t>
  </si>
  <si>
    <t>(0.42)</t>
  </si>
  <si>
    <t>(1.09)</t>
  </si>
  <si>
    <t>(648.37)</t>
  </si>
  <si>
    <t>(0.33)</t>
  </si>
  <si>
    <t>(137.62)</t>
  </si>
  <si>
    <t>(1.12)</t>
  </si>
  <si>
    <t>(205.23)</t>
  </si>
  <si>
    <t>(275.24)</t>
  </si>
  <si>
    <t>(1.00)</t>
  </si>
  <si>
    <t>3.74***</t>
  </si>
  <si>
    <t>4.05**</t>
  </si>
  <si>
    <t>-8.44**</t>
  </si>
  <si>
    <t>-8.15</t>
  </si>
  <si>
    <t>2.47**</t>
  </si>
  <si>
    <t>3.81**</t>
  </si>
  <si>
    <t>4.29***</t>
  </si>
  <si>
    <t>3.69**</t>
  </si>
  <si>
    <t>-9.42**</t>
  </si>
  <si>
    <t>4.39***</t>
  </si>
  <si>
    <t>-8.12*</t>
  </si>
  <si>
    <t>AIC</t>
  </si>
  <si>
    <t>BIC</t>
  </si>
  <si>
    <t>-5.15</t>
  </si>
  <si>
    <t>Density</t>
  </si>
  <si>
    <t>In-degree</t>
  </si>
  <si>
    <t>Out-degree</t>
  </si>
  <si>
    <t>Transitivity</t>
  </si>
  <si>
    <t>Centralization</t>
  </si>
  <si>
    <t>Census</t>
  </si>
  <si>
    <t>Pct</t>
  </si>
  <si>
    <t>Edges</t>
  </si>
  <si>
    <t>Sub-network</t>
  </si>
  <si>
    <t>Total</t>
  </si>
  <si>
    <t>(309.11)</t>
  </si>
  <si>
    <t>(535.41)</t>
  </si>
  <si>
    <t>(129.85)</t>
  </si>
  <si>
    <t>-9.86</t>
  </si>
  <si>
    <t>-9.11</t>
  </si>
  <si>
    <t>2.23</t>
  </si>
  <si>
    <t>-9.12</t>
  </si>
  <si>
    <t>-12.91</t>
  </si>
  <si>
    <t>-10.49</t>
  </si>
  <si>
    <t>(1.10)</t>
  </si>
  <si>
    <t>(324.30)</t>
  </si>
  <si>
    <t>(453.80)</t>
  </si>
  <si>
    <t>(1.01)</t>
  </si>
  <si>
    <t>(1.11)</t>
  </si>
  <si>
    <t>(1.08)</t>
  </si>
  <si>
    <t>(2284.10)</t>
  </si>
  <si>
    <t>(3956.18)</t>
  </si>
  <si>
    <t>(959.51)</t>
  </si>
  <si>
    <t>(0.43)</t>
  </si>
  <si>
    <t>(1.07)</t>
  </si>
  <si>
    <t>(1063.64)</t>
  </si>
  <si>
    <t>(0.32)</t>
  </si>
  <si>
    <t>(226.90)</t>
  </si>
  <si>
    <t>3.86**</t>
  </si>
  <si>
    <t>2.80*</t>
  </si>
  <si>
    <t>4.00***</t>
  </si>
  <si>
    <t>3.79**</t>
  </si>
  <si>
    <t>4.46**</t>
  </si>
  <si>
    <t>2.98*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</si>
</sst>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3357-BE20-4451-992F-05615F96BE8A}">
  <dimension ref="A1:N16"/>
  <sheetViews>
    <sheetView topLeftCell="A16" workbookViewId="0">
      <selection activeCell="A16" sqref="A16"/>
    </sheetView>
  </sheetViews>
  <sheetFormatPr baseColWidth="10" defaultColWidth="9.140625" defaultRowHeight="15" x14ac:dyDescent="0.25"/>
  <cols>
    <col min="1" max="1" width="15.28515625" bestFit="1" customWidth="1"/>
    <col min="2" max="2" width="10.28515625" bestFit="1" customWidth="1"/>
    <col min="3" max="3" width="9.5703125" bestFit="1" customWidth="1"/>
    <col min="4" max="4" width="13.140625" bestFit="1" customWidth="1"/>
    <col min="5" max="5" width="10.42578125" bestFit="1" customWidth="1"/>
    <col min="6" max="6" width="10.85546875" bestFit="1" customWidth="1"/>
    <col min="7" max="7" width="12.42578125" bestFit="1" customWidth="1"/>
    <col min="8" max="8" width="10.28515625" bestFit="1" customWidth="1"/>
    <col min="9" max="9" width="12.28515625" bestFit="1" customWidth="1"/>
    <col min="10" max="10" width="10.85546875" bestFit="1" customWidth="1"/>
    <col min="11" max="11" width="12" bestFit="1" customWidth="1"/>
    <col min="12" max="12" width="14" bestFit="1" customWidth="1"/>
    <col min="13" max="13" width="15.28515625" bestFit="1" customWidth="1"/>
    <col min="14" max="14" width="9.71093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t="s">
        <v>1</v>
      </c>
      <c r="B3" s="1" t="s">
        <v>13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t="s">
        <v>2</v>
      </c>
      <c r="B4" s="1" t="s">
        <v>14</v>
      </c>
      <c r="C4" s="1">
        <v>3.3000000000000002E-2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3</v>
      </c>
      <c r="B5" s="1" t="s">
        <v>15</v>
      </c>
      <c r="C5" s="1" t="s">
        <v>30</v>
      </c>
      <c r="D5" s="1" t="s">
        <v>31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t="s">
        <v>4</v>
      </c>
      <c r="B6" s="1" t="s">
        <v>16</v>
      </c>
      <c r="C6" s="1" t="s">
        <v>29</v>
      </c>
      <c r="D6" s="1">
        <v>-1.17E-2</v>
      </c>
      <c r="E6" s="1" t="s">
        <v>37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5</v>
      </c>
      <c r="B7" s="1" t="s">
        <v>17</v>
      </c>
      <c r="C7" s="1" t="s">
        <v>28</v>
      </c>
      <c r="D7" s="1">
        <v>-1.4800000000000001E-2</v>
      </c>
      <c r="E7" s="1" t="s">
        <v>38</v>
      </c>
      <c r="F7" s="1">
        <v>2E-3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t="s">
        <v>6</v>
      </c>
      <c r="B8" s="1" t="s">
        <v>18</v>
      </c>
      <c r="C8" s="1" t="s">
        <v>27</v>
      </c>
      <c r="D8" s="1" t="s">
        <v>32</v>
      </c>
      <c r="E8" s="1" t="s">
        <v>39</v>
      </c>
      <c r="F8" s="1">
        <v>-2.0999999999999999E-3</v>
      </c>
      <c r="G8" s="1" t="s">
        <v>45</v>
      </c>
      <c r="H8" s="1">
        <v>1</v>
      </c>
      <c r="I8" s="1"/>
      <c r="J8" s="1"/>
      <c r="K8" s="1"/>
      <c r="L8" s="1"/>
      <c r="M8" s="1"/>
      <c r="N8" s="1"/>
    </row>
    <row r="9" spans="1:14" x14ac:dyDescent="0.25">
      <c r="A9" t="s">
        <v>7</v>
      </c>
      <c r="B9" s="1">
        <v>-3.8100000000000002E-2</v>
      </c>
      <c r="C9" s="1" t="s">
        <v>57</v>
      </c>
      <c r="D9" s="1">
        <v>-4.7000000000000002E-3</v>
      </c>
      <c r="E9" s="1" t="s">
        <v>40</v>
      </c>
      <c r="F9" s="1">
        <v>3.2000000000000001E-2</v>
      </c>
      <c r="G9" s="1">
        <v>3.44E-2</v>
      </c>
      <c r="H9" s="1">
        <v>-3.9100000000000003E-2</v>
      </c>
      <c r="I9" s="1">
        <v>1</v>
      </c>
      <c r="J9" s="1"/>
      <c r="K9" s="1"/>
      <c r="L9" s="1"/>
      <c r="M9" s="1"/>
      <c r="N9" s="1"/>
    </row>
    <row r="10" spans="1:14" x14ac:dyDescent="0.25">
      <c r="A10" t="s">
        <v>8</v>
      </c>
      <c r="B10" s="1" t="s">
        <v>19</v>
      </c>
      <c r="C10" s="1" t="s">
        <v>26</v>
      </c>
      <c r="D10" s="1" t="s">
        <v>65</v>
      </c>
      <c r="E10" s="1" t="s">
        <v>41</v>
      </c>
      <c r="F10" s="1" t="s">
        <v>42</v>
      </c>
      <c r="G10" s="1" t="s">
        <v>46</v>
      </c>
      <c r="H10" s="1" t="s">
        <v>49</v>
      </c>
      <c r="I10" s="1">
        <v>1.6E-2</v>
      </c>
      <c r="J10" s="1">
        <v>1</v>
      </c>
      <c r="K10" s="1"/>
      <c r="L10" s="1"/>
      <c r="M10" s="1"/>
      <c r="N10" s="1"/>
    </row>
    <row r="11" spans="1:14" x14ac:dyDescent="0.25">
      <c r="A11" t="s">
        <v>9</v>
      </c>
      <c r="B11" s="1">
        <v>1.38E-2</v>
      </c>
      <c r="C11" s="1" t="s">
        <v>25</v>
      </c>
      <c r="D11" s="1">
        <v>-1.5699999999999999E-2</v>
      </c>
      <c r="E11" s="1" t="s">
        <v>36</v>
      </c>
      <c r="F11" s="1" t="s">
        <v>59</v>
      </c>
      <c r="G11" s="1" t="s">
        <v>60</v>
      </c>
      <c r="H11" s="1">
        <v>-1.2500000000000001E-2</v>
      </c>
      <c r="I11" s="1">
        <v>-1.21E-2</v>
      </c>
      <c r="J11" s="1" t="s">
        <v>53</v>
      </c>
      <c r="K11" s="1">
        <v>1</v>
      </c>
      <c r="L11" s="1"/>
      <c r="M11" s="1"/>
      <c r="N11" s="1"/>
    </row>
    <row r="12" spans="1:14" x14ac:dyDescent="0.25">
      <c r="A12" t="s">
        <v>10</v>
      </c>
      <c r="B12" s="1" t="s">
        <v>20</v>
      </c>
      <c r="C12" s="1" t="s">
        <v>24</v>
      </c>
      <c r="D12" s="1" t="s">
        <v>66</v>
      </c>
      <c r="E12" s="1" t="s">
        <v>35</v>
      </c>
      <c r="F12" s="1" t="s">
        <v>43</v>
      </c>
      <c r="G12" s="1" t="s">
        <v>47</v>
      </c>
      <c r="H12" s="1">
        <v>3.9399999999999998E-2</v>
      </c>
      <c r="I12" s="1" t="s">
        <v>63</v>
      </c>
      <c r="J12" s="1" t="s">
        <v>54</v>
      </c>
      <c r="K12" s="1" t="s">
        <v>56</v>
      </c>
      <c r="L12" s="1">
        <v>1</v>
      </c>
      <c r="M12" s="1"/>
      <c r="N12" s="1"/>
    </row>
    <row r="13" spans="1:14" x14ac:dyDescent="0.25">
      <c r="A13" t="s">
        <v>11</v>
      </c>
      <c r="B13" s="1" t="s">
        <v>21</v>
      </c>
      <c r="C13" s="1" t="s">
        <v>58</v>
      </c>
      <c r="D13" s="1" t="s">
        <v>33</v>
      </c>
      <c r="E13" s="1">
        <v>-1.09E-2</v>
      </c>
      <c r="F13" s="1">
        <v>3.6200000000000003E-2</v>
      </c>
      <c r="G13" s="1" t="s">
        <v>61</v>
      </c>
      <c r="H13" s="1" t="s">
        <v>50</v>
      </c>
      <c r="I13" s="1">
        <v>2.8E-3</v>
      </c>
      <c r="J13" s="1">
        <v>2.6499999999999999E-2</v>
      </c>
      <c r="K13" s="1">
        <v>3.5299999999999998E-2</v>
      </c>
      <c r="L13" s="1">
        <v>3.5400000000000001E-2</v>
      </c>
      <c r="M13" s="1" t="s">
        <v>67</v>
      </c>
      <c r="N13" s="1"/>
    </row>
    <row r="14" spans="1:14" x14ac:dyDescent="0.25">
      <c r="A14" t="s">
        <v>12</v>
      </c>
      <c r="B14" s="1" t="s">
        <v>22</v>
      </c>
      <c r="C14" s="1" t="s">
        <v>23</v>
      </c>
      <c r="D14" s="1">
        <v>3.3E-3</v>
      </c>
      <c r="E14" s="1" t="s">
        <v>34</v>
      </c>
      <c r="F14" s="1" t="s">
        <v>44</v>
      </c>
      <c r="G14" s="1" t="s">
        <v>48</v>
      </c>
      <c r="H14" s="1" t="s">
        <v>62</v>
      </c>
      <c r="I14" s="1" t="s">
        <v>51</v>
      </c>
      <c r="J14" s="1" t="s">
        <v>52</v>
      </c>
      <c r="K14" s="1">
        <v>1.7500000000000002E-2</v>
      </c>
      <c r="L14" s="1" t="s">
        <v>55</v>
      </c>
      <c r="M14" s="1" t="s">
        <v>64</v>
      </c>
      <c r="N14" s="1">
        <v>1</v>
      </c>
    </row>
    <row r="16" spans="1:14" ht="409.5" x14ac:dyDescent="0.25">
      <c r="A16" s="2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C48A-1B20-4679-AAAD-661D79CAAB58}">
  <dimension ref="A1:F13"/>
  <sheetViews>
    <sheetView workbookViewId="0">
      <selection activeCell="B3" sqref="B3:F13"/>
    </sheetView>
  </sheetViews>
  <sheetFormatPr baseColWidth="10" defaultColWidth="9.140625" defaultRowHeight="15" x14ac:dyDescent="0.25"/>
  <cols>
    <col min="1" max="1" width="15.28515625" bestFit="1" customWidth="1"/>
    <col min="3" max="3" width="11.140625" bestFit="1" customWidth="1"/>
    <col min="5" max="5" width="11.140625" bestFit="1" customWidth="1"/>
    <col min="6" max="6" width="11.42578125" bestFit="1" customWidth="1"/>
  </cols>
  <sheetData>
    <row r="1" spans="1:6" x14ac:dyDescent="0.25">
      <c r="B1" t="s">
        <v>71</v>
      </c>
      <c r="C1" t="s">
        <v>72</v>
      </c>
      <c r="D1" t="s">
        <v>71</v>
      </c>
      <c r="E1" t="s">
        <v>72</v>
      </c>
      <c r="F1" t="s">
        <v>75</v>
      </c>
    </row>
    <row r="2" spans="1:6" x14ac:dyDescent="0.25">
      <c r="A2" t="s">
        <v>68</v>
      </c>
      <c r="B2" t="s">
        <v>69</v>
      </c>
      <c r="C2" t="s">
        <v>69</v>
      </c>
      <c r="D2" t="s">
        <v>73</v>
      </c>
      <c r="E2" t="s">
        <v>70</v>
      </c>
      <c r="F2" t="s">
        <v>74</v>
      </c>
    </row>
    <row r="3" spans="1:6" x14ac:dyDescent="0.25">
      <c r="A3" t="s">
        <v>2</v>
      </c>
      <c r="B3" s="3">
        <v>4.9200000000000001E-2</v>
      </c>
      <c r="C3" s="3">
        <v>4.1099999999999998E-2</v>
      </c>
      <c r="D3" s="3">
        <v>2.3999999999999998E-3</v>
      </c>
      <c r="E3" s="3">
        <v>1.6999999999999999E-3</v>
      </c>
      <c r="F3" s="3">
        <v>5.6000000000000001E-2</v>
      </c>
    </row>
    <row r="4" spans="1:6" x14ac:dyDescent="0.25">
      <c r="A4" t="s">
        <v>3</v>
      </c>
      <c r="B4" s="3">
        <v>1.5299999999999999E-2</v>
      </c>
      <c r="C4" s="3">
        <v>1.2800000000000001E-2</v>
      </c>
      <c r="D4" s="3">
        <v>2.0000000000000001E-4</v>
      </c>
      <c r="E4" s="3">
        <v>2.0000000000000001E-4</v>
      </c>
      <c r="F4" s="3">
        <v>0.55089999999999995</v>
      </c>
    </row>
    <row r="5" spans="1:6" x14ac:dyDescent="0.25">
      <c r="A5" t="s">
        <v>4</v>
      </c>
      <c r="B5" s="3">
        <v>6.7799999999999999E-2</v>
      </c>
      <c r="C5" s="3">
        <v>5.67E-2</v>
      </c>
      <c r="D5" s="3">
        <v>4.5999999999999999E-3</v>
      </c>
      <c r="E5" s="3">
        <v>3.2000000000000002E-3</v>
      </c>
      <c r="F5" s="3">
        <v>8.3999999999999995E-3</v>
      </c>
    </row>
    <row r="6" spans="1:6" x14ac:dyDescent="0.25">
      <c r="A6" t="s">
        <v>5</v>
      </c>
      <c r="B6" s="3">
        <v>-0.1268</v>
      </c>
      <c r="C6" s="3">
        <v>-0.1066</v>
      </c>
      <c r="D6" s="3">
        <v>1.61E-2</v>
      </c>
      <c r="E6" s="3">
        <v>1.14E-2</v>
      </c>
      <c r="F6" s="3">
        <v>0</v>
      </c>
    </row>
    <row r="7" spans="1:6" x14ac:dyDescent="0.25">
      <c r="A7" t="s">
        <v>6</v>
      </c>
      <c r="B7" s="3">
        <v>0.4995</v>
      </c>
      <c r="C7" s="3">
        <v>0.48110000000000003</v>
      </c>
      <c r="D7" s="3">
        <v>0.2495</v>
      </c>
      <c r="E7" s="3">
        <v>0.23139999999999999</v>
      </c>
      <c r="F7" s="3">
        <v>0</v>
      </c>
    </row>
    <row r="8" spans="1:6" x14ac:dyDescent="0.25">
      <c r="A8" t="s">
        <v>7</v>
      </c>
      <c r="B8" s="3">
        <v>-3.5099999999999999E-2</v>
      </c>
      <c r="C8" s="3">
        <v>-2.93E-2</v>
      </c>
      <c r="D8" s="3">
        <v>1.1999999999999999E-3</v>
      </c>
      <c r="E8" s="3">
        <v>8.9999999999999998E-4</v>
      </c>
      <c r="F8" s="3">
        <v>0.17199999999999999</v>
      </c>
    </row>
    <row r="9" spans="1:6" x14ac:dyDescent="0.25">
      <c r="A9" t="s">
        <v>8</v>
      </c>
      <c r="B9" s="3">
        <v>-2.1999999999999999E-2</v>
      </c>
      <c r="C9" s="3">
        <v>-1.84E-2</v>
      </c>
      <c r="D9" s="3">
        <v>5.0000000000000001E-4</v>
      </c>
      <c r="E9" s="3">
        <v>2.9999999999999997E-4</v>
      </c>
      <c r="F9" s="3">
        <v>0.39279999999999998</v>
      </c>
    </row>
    <row r="10" spans="1:6" x14ac:dyDescent="0.25">
      <c r="A10" t="s">
        <v>9</v>
      </c>
      <c r="B10" s="3">
        <v>2.2700000000000001E-2</v>
      </c>
      <c r="C10" s="3">
        <v>1.9E-2</v>
      </c>
      <c r="D10" s="3">
        <v>5.0000000000000001E-4</v>
      </c>
      <c r="E10" s="3">
        <v>4.0000000000000002E-4</v>
      </c>
      <c r="F10" s="3">
        <v>0.37669999999999998</v>
      </c>
    </row>
    <row r="11" spans="1:6" x14ac:dyDescent="0.25">
      <c r="A11" t="s">
        <v>10</v>
      </c>
      <c r="B11" s="3">
        <v>6.6400000000000001E-2</v>
      </c>
      <c r="C11" s="3">
        <v>5.5500000000000001E-2</v>
      </c>
      <c r="D11" s="3">
        <v>4.4000000000000003E-3</v>
      </c>
      <c r="E11" s="3">
        <v>3.0999999999999999E-3</v>
      </c>
      <c r="F11" s="3">
        <v>9.7999999999999997E-3</v>
      </c>
    </row>
    <row r="12" spans="1:6" x14ac:dyDescent="0.25">
      <c r="A12" t="s">
        <v>11</v>
      </c>
      <c r="B12" s="3">
        <v>4.3900000000000002E-2</v>
      </c>
      <c r="C12" s="3">
        <v>3.6700000000000003E-2</v>
      </c>
      <c r="D12" s="3">
        <v>1.9E-3</v>
      </c>
      <c r="E12" s="3">
        <v>1.2999999999999999E-3</v>
      </c>
      <c r="F12" s="3">
        <v>8.7800000000000003E-2</v>
      </c>
    </row>
    <row r="13" spans="1:6" x14ac:dyDescent="0.25">
      <c r="A13" t="s">
        <v>12</v>
      </c>
      <c r="B13" s="3">
        <v>6.7000000000000004E-2</v>
      </c>
      <c r="C13" s="3">
        <v>5.6000000000000001E-2</v>
      </c>
      <c r="D13" s="3">
        <v>4.4999999999999997E-3</v>
      </c>
      <c r="E13" s="3">
        <v>3.0999999999999999E-3</v>
      </c>
      <c r="F13" s="3">
        <v>9.1999999999999998E-3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92-650D-43DC-8ACC-B473CB24422C}">
  <dimension ref="A1:F13"/>
  <sheetViews>
    <sheetView workbookViewId="0">
      <selection activeCell="G30" sqref="G30"/>
    </sheetView>
  </sheetViews>
  <sheetFormatPr baseColWidth="10" defaultColWidth="9.140625" defaultRowHeight="15" x14ac:dyDescent="0.25"/>
  <cols>
    <col min="1" max="1" width="15.28515625" bestFit="1" customWidth="1"/>
    <col min="2" max="2" width="7" bestFit="1" customWidth="1"/>
    <col min="3" max="3" width="11.140625" bestFit="1" customWidth="1"/>
    <col min="4" max="4" width="7.7109375" bestFit="1" customWidth="1"/>
    <col min="5" max="5" width="11.140625" bestFit="1" customWidth="1"/>
    <col min="6" max="6" width="11.5703125" bestFit="1" customWidth="1"/>
  </cols>
  <sheetData>
    <row r="1" spans="1:6" x14ac:dyDescent="0.25">
      <c r="B1" t="s">
        <v>71</v>
      </c>
      <c r="C1" t="s">
        <v>72</v>
      </c>
      <c r="D1" t="s">
        <v>71</v>
      </c>
      <c r="E1" t="s">
        <v>72</v>
      </c>
      <c r="F1" t="s">
        <v>76</v>
      </c>
    </row>
    <row r="2" spans="1:6" x14ac:dyDescent="0.25">
      <c r="A2" t="s">
        <v>68</v>
      </c>
      <c r="B2" t="s">
        <v>69</v>
      </c>
      <c r="C2" t="s">
        <v>69</v>
      </c>
      <c r="D2" t="s">
        <v>73</v>
      </c>
      <c r="E2" t="s">
        <v>70</v>
      </c>
      <c r="F2" t="s">
        <v>74</v>
      </c>
    </row>
    <row r="3" spans="1:6" x14ac:dyDescent="0.25">
      <c r="A3" t="s">
        <v>2</v>
      </c>
      <c r="B3" s="3">
        <v>3.32E-2</v>
      </c>
      <c r="C3" s="3">
        <v>3.15E-2</v>
      </c>
      <c r="D3" s="3">
        <v>1.1000000000000001E-3</v>
      </c>
      <c r="E3" s="3">
        <v>1E-3</v>
      </c>
      <c r="F3" s="3">
        <v>0.19739999999999999</v>
      </c>
    </row>
    <row r="4" spans="1:6" x14ac:dyDescent="0.25">
      <c r="A4" t="s">
        <v>3</v>
      </c>
      <c r="B4" s="3">
        <v>5.4399999999999997E-2</v>
      </c>
      <c r="C4" s="3">
        <v>5.1799999999999999E-2</v>
      </c>
      <c r="D4" s="3">
        <v>3.0000000000000001E-3</v>
      </c>
      <c r="E4" s="3">
        <v>2.7000000000000001E-3</v>
      </c>
      <c r="F4" s="3">
        <v>3.4299999999999997E-2</v>
      </c>
    </row>
    <row r="5" spans="1:6" x14ac:dyDescent="0.25">
      <c r="A5" t="s">
        <v>4</v>
      </c>
      <c r="B5" s="3">
        <v>0.11609999999999999</v>
      </c>
      <c r="C5" s="3">
        <v>0.111</v>
      </c>
      <c r="D5" s="3">
        <v>1.35E-2</v>
      </c>
      <c r="E5" s="3">
        <v>1.23E-2</v>
      </c>
      <c r="F5" s="3">
        <v>0</v>
      </c>
    </row>
    <row r="6" spans="1:6" x14ac:dyDescent="0.25">
      <c r="A6" t="s">
        <v>5</v>
      </c>
      <c r="B6" s="3">
        <v>5.3E-3</v>
      </c>
      <c r="C6" s="3">
        <v>5.1000000000000004E-3</v>
      </c>
      <c r="D6" s="3">
        <v>0</v>
      </c>
      <c r="E6" s="3">
        <v>0</v>
      </c>
      <c r="F6" s="3">
        <v>0.83620000000000005</v>
      </c>
    </row>
    <row r="7" spans="1:6" x14ac:dyDescent="0.25">
      <c r="A7" t="s">
        <v>6</v>
      </c>
      <c r="B7" s="3">
        <v>0.1168</v>
      </c>
      <c r="C7" s="3">
        <v>0.11169999999999999</v>
      </c>
      <c r="D7" s="3">
        <v>1.3599999999999999E-2</v>
      </c>
      <c r="E7" s="3">
        <v>1.2500000000000001E-2</v>
      </c>
      <c r="F7" s="3">
        <v>0</v>
      </c>
    </row>
    <row r="8" spans="1:6" x14ac:dyDescent="0.25">
      <c r="A8" t="s">
        <v>7</v>
      </c>
      <c r="B8" s="3">
        <v>3.4599999999999999E-2</v>
      </c>
      <c r="C8" s="3">
        <v>3.2899999999999999E-2</v>
      </c>
      <c r="D8" s="3">
        <v>1.1999999999999999E-3</v>
      </c>
      <c r="E8" s="3">
        <v>1.1000000000000001E-3</v>
      </c>
      <c r="F8" s="3">
        <v>0.17910000000000001</v>
      </c>
    </row>
    <row r="9" spans="1:6" x14ac:dyDescent="0.25">
      <c r="A9" t="s">
        <v>8</v>
      </c>
      <c r="B9" s="3">
        <v>9.8000000000000004E-2</v>
      </c>
      <c r="C9" s="3">
        <v>9.3600000000000003E-2</v>
      </c>
      <c r="D9" s="3">
        <v>9.5999999999999992E-3</v>
      </c>
      <c r="E9" s="3">
        <v>8.8000000000000005E-3</v>
      </c>
      <c r="F9" s="3">
        <v>1E-4</v>
      </c>
    </row>
    <row r="10" spans="1:6" x14ac:dyDescent="0.25">
      <c r="A10" t="s">
        <v>9</v>
      </c>
      <c r="B10" s="3">
        <v>5.33E-2</v>
      </c>
      <c r="C10" s="3">
        <v>5.0700000000000002E-2</v>
      </c>
      <c r="D10" s="3">
        <v>2.8E-3</v>
      </c>
      <c r="E10" s="3">
        <v>2.5999999999999999E-3</v>
      </c>
      <c r="F10" s="3">
        <v>3.8199999999999998E-2</v>
      </c>
    </row>
    <row r="11" spans="1:6" x14ac:dyDescent="0.25">
      <c r="A11" t="s">
        <v>10</v>
      </c>
      <c r="B11" s="3">
        <v>7.8299999999999995E-2</v>
      </c>
      <c r="C11" s="3">
        <v>7.46E-2</v>
      </c>
      <c r="D11" s="3">
        <v>6.1000000000000004E-3</v>
      </c>
      <c r="E11" s="3">
        <v>5.5999999999999999E-3</v>
      </c>
      <c r="F11" s="3">
        <v>2.3E-3</v>
      </c>
    </row>
    <row r="12" spans="1:6" x14ac:dyDescent="0.25">
      <c r="A12" t="s">
        <v>11</v>
      </c>
      <c r="B12" s="3">
        <v>2.69E-2</v>
      </c>
      <c r="C12" s="3">
        <v>2.5600000000000001E-2</v>
      </c>
      <c r="D12" s="3">
        <v>6.9999999999999999E-4</v>
      </c>
      <c r="E12" s="3">
        <v>6.9999999999999999E-4</v>
      </c>
      <c r="F12" s="3">
        <v>0.29499999999999998</v>
      </c>
    </row>
    <row r="13" spans="1:6" x14ac:dyDescent="0.25">
      <c r="A13" t="s">
        <v>12</v>
      </c>
      <c r="B13" s="3">
        <v>7.1599999999999997E-2</v>
      </c>
      <c r="C13" s="3">
        <v>6.8199999999999997E-2</v>
      </c>
      <c r="D13" s="3">
        <v>5.1000000000000004E-3</v>
      </c>
      <c r="E13" s="3">
        <v>4.7000000000000002E-3</v>
      </c>
      <c r="F13" s="3">
        <v>5.3E-3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EA2A-03B2-40E3-9118-40FB6A3B8F32}">
  <dimension ref="A1:F14"/>
  <sheetViews>
    <sheetView workbookViewId="0">
      <selection activeCell="F14" sqref="C2:F14"/>
    </sheetView>
  </sheetViews>
  <sheetFormatPr baseColWidth="10" defaultColWidth="9.140625" defaultRowHeight="15" x14ac:dyDescent="0.25"/>
  <cols>
    <col min="1" max="1" width="17.7109375" bestFit="1" customWidth="1"/>
    <col min="3" max="3" width="10" bestFit="1" customWidth="1"/>
  </cols>
  <sheetData>
    <row r="1" spans="1:6" x14ac:dyDescent="0.25">
      <c r="B1" t="s">
        <v>81</v>
      </c>
      <c r="C1" t="s">
        <v>78</v>
      </c>
      <c r="D1" t="s">
        <v>82</v>
      </c>
      <c r="E1" t="s">
        <v>79</v>
      </c>
      <c r="F1" t="s">
        <v>80</v>
      </c>
    </row>
    <row r="2" spans="1:6" x14ac:dyDescent="0.25">
      <c r="A2" t="s">
        <v>0</v>
      </c>
      <c r="B2" s="4">
        <v>1522</v>
      </c>
      <c r="C2" s="6">
        <v>0.2286465</v>
      </c>
      <c r="D2" s="6">
        <v>0.4200991</v>
      </c>
      <c r="E2">
        <v>0</v>
      </c>
      <c r="F2">
        <v>1</v>
      </c>
    </row>
    <row r="3" spans="1:6" x14ac:dyDescent="0.25">
      <c r="A3" t="s">
        <v>1</v>
      </c>
      <c r="B3" s="4">
        <v>1522</v>
      </c>
      <c r="C3" s="6">
        <v>2.6938199999999999E-2</v>
      </c>
      <c r="D3" s="6">
        <v>0.16195619999999999</v>
      </c>
      <c r="E3">
        <v>0</v>
      </c>
      <c r="F3">
        <v>1</v>
      </c>
    </row>
    <row r="4" spans="1:6" x14ac:dyDescent="0.25">
      <c r="A4" t="s">
        <v>83</v>
      </c>
      <c r="B4" s="4">
        <v>1522</v>
      </c>
      <c r="C4" s="6">
        <v>3.6136700000000001E-2</v>
      </c>
      <c r="D4" s="6">
        <v>0.18669150000000001</v>
      </c>
      <c r="E4">
        <v>0</v>
      </c>
      <c r="F4">
        <v>1</v>
      </c>
    </row>
    <row r="5" spans="1:6" x14ac:dyDescent="0.25">
      <c r="A5" t="s">
        <v>84</v>
      </c>
      <c r="B5" s="4">
        <v>1522</v>
      </c>
      <c r="C5" s="6">
        <v>0.4868594</v>
      </c>
      <c r="D5" s="6">
        <v>0.49999159999999998</v>
      </c>
      <c r="E5">
        <v>0</v>
      </c>
      <c r="F5">
        <v>1</v>
      </c>
    </row>
    <row r="6" spans="1:6" x14ac:dyDescent="0.25">
      <c r="A6" t="s">
        <v>85</v>
      </c>
      <c r="B6" s="4">
        <v>1522</v>
      </c>
      <c r="C6" s="6">
        <v>9.0013099999999999E-2</v>
      </c>
      <c r="D6" s="6">
        <v>0.28629470000000001</v>
      </c>
      <c r="E6">
        <v>0</v>
      </c>
      <c r="F6">
        <v>1</v>
      </c>
    </row>
    <row r="7" spans="1:6" x14ac:dyDescent="0.25">
      <c r="A7" t="s">
        <v>86</v>
      </c>
      <c r="B7" s="4">
        <v>1522</v>
      </c>
      <c r="C7" s="6">
        <v>0.2890933</v>
      </c>
      <c r="D7" s="6">
        <v>0.45349030000000001</v>
      </c>
      <c r="E7">
        <v>0</v>
      </c>
      <c r="F7">
        <v>1</v>
      </c>
    </row>
    <row r="8" spans="1:6" x14ac:dyDescent="0.25">
      <c r="A8" t="s">
        <v>87</v>
      </c>
      <c r="B8" s="4">
        <v>1522</v>
      </c>
      <c r="C8" s="6">
        <v>0.1557162</v>
      </c>
      <c r="D8" s="6">
        <v>0.36270520000000001</v>
      </c>
      <c r="E8">
        <v>0</v>
      </c>
      <c r="F8">
        <v>1</v>
      </c>
    </row>
    <row r="9" spans="1:6" x14ac:dyDescent="0.25">
      <c r="A9" t="s">
        <v>88</v>
      </c>
      <c r="B9" s="4">
        <v>1522</v>
      </c>
      <c r="C9" s="6">
        <v>2.1682E-2</v>
      </c>
      <c r="D9" s="6">
        <v>0.14569090000000001</v>
      </c>
      <c r="E9">
        <v>0</v>
      </c>
      <c r="F9">
        <v>1</v>
      </c>
    </row>
    <row r="10" spans="1:6" x14ac:dyDescent="0.25">
      <c r="A10" t="s">
        <v>89</v>
      </c>
      <c r="B10" s="4">
        <v>1522</v>
      </c>
      <c r="C10" s="6">
        <v>0.1169514</v>
      </c>
      <c r="D10" s="6">
        <v>0.32146799999999998</v>
      </c>
      <c r="E10">
        <v>0</v>
      </c>
      <c r="F10">
        <v>1</v>
      </c>
    </row>
    <row r="11" spans="1:6" x14ac:dyDescent="0.25">
      <c r="A11" t="s">
        <v>90</v>
      </c>
      <c r="B11" s="4">
        <v>1522</v>
      </c>
      <c r="C11" s="6">
        <v>6.5703000000000003E-3</v>
      </c>
      <c r="D11" s="6">
        <v>8.0817200000000006E-2</v>
      </c>
      <c r="E11">
        <v>0</v>
      </c>
      <c r="F11">
        <v>1</v>
      </c>
    </row>
    <row r="12" spans="1:6" x14ac:dyDescent="0.25">
      <c r="A12" t="s">
        <v>10</v>
      </c>
      <c r="B12" s="4">
        <v>1522</v>
      </c>
      <c r="C12" s="6">
        <v>0.1622865</v>
      </c>
      <c r="D12" s="6">
        <v>0.39299859999999998</v>
      </c>
      <c r="E12">
        <v>0</v>
      </c>
      <c r="F12">
        <v>2</v>
      </c>
    </row>
    <row r="13" spans="1:6" x14ac:dyDescent="0.25">
      <c r="A13" t="s">
        <v>11</v>
      </c>
      <c r="B13" s="4">
        <v>1522</v>
      </c>
      <c r="C13" s="6">
        <v>6.11038E-2</v>
      </c>
      <c r="D13" s="6">
        <v>0.26562590000000003</v>
      </c>
      <c r="E13">
        <v>0</v>
      </c>
      <c r="F13">
        <v>2</v>
      </c>
    </row>
    <row r="14" spans="1:6" x14ac:dyDescent="0.25">
      <c r="A14" t="s">
        <v>12</v>
      </c>
      <c r="B14" s="4">
        <v>1522</v>
      </c>
      <c r="C14" s="5">
        <v>-7.0199999999999995E-10</v>
      </c>
      <c r="D14">
        <v>1</v>
      </c>
      <c r="E14" s="6">
        <v>-0.32292650000000001</v>
      </c>
      <c r="F14" s="6">
        <v>13.9009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D8E0-0DF7-491C-B2AD-7524228E0750}">
  <dimension ref="A1:G53"/>
  <sheetViews>
    <sheetView tabSelected="1" workbookViewId="0">
      <selection sqref="A1:E34"/>
    </sheetView>
  </sheetViews>
  <sheetFormatPr baseColWidth="10" defaultColWidth="9.140625" defaultRowHeight="15" x14ac:dyDescent="0.25"/>
  <cols>
    <col min="1" max="1" width="19" bestFit="1" customWidth="1"/>
    <col min="2" max="2" width="11" customWidth="1"/>
    <col min="3" max="3" width="11" bestFit="1" customWidth="1"/>
    <col min="4" max="5" width="11" customWidth="1"/>
  </cols>
  <sheetData>
    <row r="1" spans="1:5" x14ac:dyDescent="0.25">
      <c r="B1" s="11" t="s">
        <v>112</v>
      </c>
      <c r="C1" s="11"/>
      <c r="D1" s="11"/>
      <c r="E1" s="11"/>
    </row>
    <row r="2" spans="1:5" x14ac:dyDescent="0.25">
      <c r="A2" t="s">
        <v>106</v>
      </c>
      <c r="B2" s="7" t="s">
        <v>113</v>
      </c>
      <c r="C2" s="7" t="s">
        <v>114</v>
      </c>
      <c r="D2" s="7" t="s">
        <v>115</v>
      </c>
      <c r="E2" s="7" t="s">
        <v>116</v>
      </c>
    </row>
    <row r="3" spans="1:5" x14ac:dyDescent="0.25">
      <c r="A3" t="s">
        <v>107</v>
      </c>
      <c r="B3" s="8" t="s">
        <v>108</v>
      </c>
      <c r="C3" s="8" t="s">
        <v>109</v>
      </c>
      <c r="D3" s="8" t="s">
        <v>110</v>
      </c>
      <c r="E3" s="8" t="s">
        <v>111</v>
      </c>
    </row>
    <row r="4" spans="1:5" x14ac:dyDescent="0.25">
      <c r="A4" t="s">
        <v>117</v>
      </c>
      <c r="B4" s="1" t="s">
        <v>145</v>
      </c>
      <c r="C4" s="6"/>
      <c r="D4" s="6"/>
      <c r="E4" s="1" t="s">
        <v>188</v>
      </c>
    </row>
    <row r="5" spans="1:5" x14ac:dyDescent="0.25">
      <c r="B5" s="1" t="s">
        <v>130</v>
      </c>
      <c r="C5" s="1"/>
      <c r="D5" s="1"/>
      <c r="E5" s="1" t="s">
        <v>181</v>
      </c>
    </row>
    <row r="6" spans="1:5" x14ac:dyDescent="0.25">
      <c r="A6" t="s">
        <v>118</v>
      </c>
      <c r="B6" s="1" t="s">
        <v>146</v>
      </c>
      <c r="C6" s="6"/>
      <c r="D6" s="6"/>
      <c r="E6" s="1" t="s">
        <v>189</v>
      </c>
    </row>
    <row r="7" spans="1:5" x14ac:dyDescent="0.25">
      <c r="B7" s="1" t="s">
        <v>131</v>
      </c>
      <c r="C7" s="1"/>
      <c r="D7" s="1"/>
      <c r="E7" s="1" t="s">
        <v>182</v>
      </c>
    </row>
    <row r="8" spans="1:5" x14ac:dyDescent="0.25">
      <c r="A8" t="s">
        <v>9</v>
      </c>
      <c r="B8" s="1" t="s">
        <v>147</v>
      </c>
      <c r="C8" s="6"/>
      <c r="D8" s="6"/>
      <c r="E8" s="1" t="s">
        <v>171</v>
      </c>
    </row>
    <row r="9" spans="1:5" x14ac:dyDescent="0.25">
      <c r="B9" s="1" t="s">
        <v>132</v>
      </c>
      <c r="C9" s="1"/>
      <c r="D9" s="1"/>
      <c r="E9" s="1" t="s">
        <v>183</v>
      </c>
    </row>
    <row r="10" spans="1:5" x14ac:dyDescent="0.25">
      <c r="A10" t="s">
        <v>119</v>
      </c>
      <c r="B10" s="1" t="s">
        <v>148</v>
      </c>
      <c r="C10" s="6"/>
      <c r="D10" s="6"/>
      <c r="E10" s="1" t="s">
        <v>190</v>
      </c>
    </row>
    <row r="11" spans="1:5" x14ac:dyDescent="0.25">
      <c r="B11" s="1" t="s">
        <v>133</v>
      </c>
      <c r="C11" s="1"/>
      <c r="D11" s="1"/>
      <c r="E11" s="1" t="s">
        <v>184</v>
      </c>
    </row>
    <row r="12" spans="1:5" x14ac:dyDescent="0.25">
      <c r="A12" t="s">
        <v>8</v>
      </c>
      <c r="B12" s="1" t="s">
        <v>149</v>
      </c>
      <c r="C12" s="6"/>
      <c r="D12" s="6"/>
      <c r="E12" s="1" t="s">
        <v>169</v>
      </c>
    </row>
    <row r="13" spans="1:5" x14ac:dyDescent="0.25">
      <c r="B13" s="1" t="s">
        <v>134</v>
      </c>
      <c r="C13" s="1"/>
      <c r="D13" s="1"/>
      <c r="E13" s="1" t="s">
        <v>185</v>
      </c>
    </row>
    <row r="14" spans="1:5" x14ac:dyDescent="0.25">
      <c r="A14" t="s">
        <v>120</v>
      </c>
      <c r="B14" s="6"/>
      <c r="C14" s="1" t="s">
        <v>140</v>
      </c>
      <c r="D14" s="6"/>
      <c r="E14" s="1" t="s">
        <v>186</v>
      </c>
    </row>
    <row r="15" spans="1:5" x14ac:dyDescent="0.25">
      <c r="B15" s="1"/>
      <c r="C15" s="1" t="s">
        <v>135</v>
      </c>
      <c r="D15" s="1"/>
      <c r="E15" s="1" t="s">
        <v>172</v>
      </c>
    </row>
    <row r="16" spans="1:5" x14ac:dyDescent="0.25">
      <c r="A16" t="s">
        <v>121</v>
      </c>
      <c r="B16" s="6"/>
      <c r="C16" s="1" t="s">
        <v>141</v>
      </c>
      <c r="D16" s="6"/>
      <c r="E16" s="1" t="s">
        <v>166</v>
      </c>
    </row>
    <row r="17" spans="1:5" x14ac:dyDescent="0.25">
      <c r="B17" s="1"/>
      <c r="C17" s="1" t="s">
        <v>136</v>
      </c>
      <c r="D17" s="1"/>
      <c r="E17" s="1" t="s">
        <v>173</v>
      </c>
    </row>
    <row r="18" spans="1:5" x14ac:dyDescent="0.25">
      <c r="A18" t="s">
        <v>122</v>
      </c>
      <c r="B18" s="6"/>
      <c r="C18" s="1" t="s">
        <v>142</v>
      </c>
      <c r="D18" s="6"/>
      <c r="E18" s="1" t="s">
        <v>167</v>
      </c>
    </row>
    <row r="19" spans="1:5" x14ac:dyDescent="0.25">
      <c r="B19" s="1"/>
      <c r="C19" s="1" t="s">
        <v>137</v>
      </c>
      <c r="D19" s="1"/>
      <c r="E19" s="1" t="s">
        <v>174</v>
      </c>
    </row>
    <row r="20" spans="1:5" x14ac:dyDescent="0.25">
      <c r="A20" t="s">
        <v>123</v>
      </c>
      <c r="B20" s="6"/>
      <c r="C20" s="1" t="s">
        <v>143</v>
      </c>
      <c r="D20" s="6"/>
      <c r="E20" s="1" t="s">
        <v>168</v>
      </c>
    </row>
    <row r="21" spans="1:5" x14ac:dyDescent="0.25">
      <c r="B21" s="1"/>
      <c r="C21" s="1" t="s">
        <v>138</v>
      </c>
      <c r="D21" s="1"/>
      <c r="E21" s="1" t="s">
        <v>175</v>
      </c>
    </row>
    <row r="22" spans="1:5" x14ac:dyDescent="0.25">
      <c r="A22" t="s">
        <v>124</v>
      </c>
      <c r="B22" s="6"/>
      <c r="C22" s="1" t="s">
        <v>144</v>
      </c>
      <c r="D22" s="6"/>
      <c r="E22" s="1" t="s">
        <v>187</v>
      </c>
    </row>
    <row r="23" spans="1:5" x14ac:dyDescent="0.25">
      <c r="B23" s="1"/>
      <c r="C23" s="1" t="s">
        <v>135</v>
      </c>
      <c r="D23" s="1"/>
      <c r="E23" s="1" t="s">
        <v>176</v>
      </c>
    </row>
    <row r="24" spans="1:5" x14ac:dyDescent="0.25">
      <c r="A24" t="s">
        <v>125</v>
      </c>
      <c r="B24" s="6"/>
      <c r="C24" s="6"/>
      <c r="D24" s="1" t="s">
        <v>139</v>
      </c>
      <c r="E24" s="1" t="s">
        <v>191</v>
      </c>
    </row>
    <row r="25" spans="1:5" x14ac:dyDescent="0.25">
      <c r="B25" s="1"/>
      <c r="C25" s="1"/>
      <c r="D25" s="1" t="s">
        <v>138</v>
      </c>
      <c r="E25" s="1" t="s">
        <v>177</v>
      </c>
    </row>
    <row r="26" spans="1:5" x14ac:dyDescent="0.25">
      <c r="A26" t="s">
        <v>126</v>
      </c>
      <c r="B26" s="6"/>
      <c r="C26" s="6"/>
      <c r="D26" s="1">
        <v>-5.15</v>
      </c>
      <c r="E26" s="1" t="s">
        <v>167</v>
      </c>
    </row>
    <row r="27" spans="1:5" x14ac:dyDescent="0.25">
      <c r="B27" s="1"/>
      <c r="C27" s="1"/>
      <c r="D27" s="1" t="s">
        <v>163</v>
      </c>
      <c r="E27" s="1" t="s">
        <v>178</v>
      </c>
    </row>
    <row r="28" spans="1:5" x14ac:dyDescent="0.25">
      <c r="A28" t="s">
        <v>127</v>
      </c>
      <c r="B28" s="6"/>
      <c r="C28" s="6"/>
      <c r="D28" s="1" t="s">
        <v>152</v>
      </c>
      <c r="E28" s="1" t="s">
        <v>170</v>
      </c>
    </row>
    <row r="29" spans="1:5" x14ac:dyDescent="0.25">
      <c r="B29" s="1"/>
      <c r="C29" s="1"/>
      <c r="D29" s="1" t="s">
        <v>164</v>
      </c>
      <c r="E29" s="1" t="s">
        <v>179</v>
      </c>
    </row>
    <row r="30" spans="1:5" x14ac:dyDescent="0.25">
      <c r="A30" t="s">
        <v>128</v>
      </c>
      <c r="B30" s="6"/>
      <c r="C30" s="6"/>
      <c r="D30" s="1">
        <v>-5.15</v>
      </c>
      <c r="E30" s="1" t="s">
        <v>169</v>
      </c>
    </row>
    <row r="31" spans="1:5" x14ac:dyDescent="0.25">
      <c r="B31" s="1"/>
      <c r="C31" s="1"/>
      <c r="D31" s="1" t="s">
        <v>165</v>
      </c>
      <c r="E31" s="1" t="s">
        <v>180</v>
      </c>
    </row>
    <row r="32" spans="1:5" x14ac:dyDescent="0.25">
      <c r="A32" t="s">
        <v>129</v>
      </c>
      <c r="B32">
        <v>0.57999999999999996</v>
      </c>
      <c r="C32">
        <v>0.57999999999999996</v>
      </c>
      <c r="D32">
        <v>0.57999999999999996</v>
      </c>
      <c r="E32">
        <v>0.58021</v>
      </c>
    </row>
    <row r="33" spans="1:7" x14ac:dyDescent="0.25">
      <c r="A33" t="s">
        <v>150</v>
      </c>
      <c r="B33">
        <v>10357.67</v>
      </c>
      <c r="C33">
        <v>10515.22</v>
      </c>
      <c r="D33" s="1">
        <v>10523.19</v>
      </c>
      <c r="E33">
        <v>10359.91</v>
      </c>
    </row>
    <row r="34" spans="1:7" x14ac:dyDescent="0.25">
      <c r="A34" t="s">
        <v>151</v>
      </c>
      <c r="B34">
        <v>10434.07</v>
      </c>
      <c r="C34">
        <v>10591.63</v>
      </c>
      <c r="D34" s="1">
        <v>10586.87</v>
      </c>
      <c r="E34">
        <v>10550.94</v>
      </c>
    </row>
    <row r="36" spans="1:7" x14ac:dyDescent="0.25">
      <c r="D36" s="11" t="s">
        <v>157</v>
      </c>
      <c r="E36" s="11"/>
      <c r="F36" s="11" t="s">
        <v>156</v>
      </c>
      <c r="G36" s="11"/>
    </row>
    <row r="37" spans="1:7" x14ac:dyDescent="0.25">
      <c r="A37" t="s">
        <v>161</v>
      </c>
      <c r="B37" t="s">
        <v>160</v>
      </c>
      <c r="C37" t="s">
        <v>153</v>
      </c>
      <c r="D37" t="s">
        <v>154</v>
      </c>
      <c r="E37" t="s">
        <v>155</v>
      </c>
      <c r="F37" t="s">
        <v>159</v>
      </c>
      <c r="G37" t="s">
        <v>158</v>
      </c>
    </row>
    <row r="38" spans="1:7" x14ac:dyDescent="0.25">
      <c r="A38" t="s">
        <v>0</v>
      </c>
      <c r="B38">
        <v>583</v>
      </c>
      <c r="C38" s="10">
        <v>2.0000000000000001E-4</v>
      </c>
      <c r="D38" s="9">
        <v>1.31769603521944E-2</v>
      </c>
      <c r="E38" s="9">
        <v>1.31769603521944E-2</v>
      </c>
      <c r="F38" s="6">
        <v>8.0645161290322606E-2</v>
      </c>
      <c r="G38">
        <v>15</v>
      </c>
    </row>
    <row r="39" spans="1:7" x14ac:dyDescent="0.25">
      <c r="A39" t="s">
        <v>117</v>
      </c>
      <c r="B39">
        <v>244</v>
      </c>
      <c r="C39" s="10">
        <v>9.7309159999999997E-5</v>
      </c>
      <c r="D39" s="9">
        <v>6.2816030558416596E-3</v>
      </c>
      <c r="E39" s="9">
        <v>2.20843780390911E-2</v>
      </c>
      <c r="F39" s="6">
        <v>0.1</v>
      </c>
      <c r="G39">
        <v>7</v>
      </c>
    </row>
    <row r="40" spans="1:7" x14ac:dyDescent="0.25">
      <c r="A40" t="s">
        <v>118</v>
      </c>
      <c r="B40">
        <v>99</v>
      </c>
      <c r="C40" s="10">
        <v>3.9481999999999999E-5</v>
      </c>
      <c r="D40" s="9">
        <v>1.25983233894239E-3</v>
      </c>
      <c r="E40" s="9">
        <v>1.25983233894239E-3</v>
      </c>
      <c r="F40">
        <v>0</v>
      </c>
      <c r="G40">
        <v>0</v>
      </c>
    </row>
    <row r="41" spans="1:7" x14ac:dyDescent="0.25">
      <c r="A41" t="s">
        <v>9</v>
      </c>
      <c r="B41">
        <v>11</v>
      </c>
      <c r="C41" s="10">
        <v>4.386888E-6</v>
      </c>
      <c r="D41" s="9">
        <v>2.44108976894028E-2</v>
      </c>
      <c r="E41" s="9">
        <v>2.3146675690742899E-2</v>
      </c>
      <c r="F41">
        <v>0</v>
      </c>
      <c r="G41">
        <v>0</v>
      </c>
    </row>
    <row r="42" spans="1:7" x14ac:dyDescent="0.25">
      <c r="A42" t="s">
        <v>119</v>
      </c>
      <c r="B42">
        <v>605</v>
      </c>
      <c r="C42" s="10">
        <v>2.412789E-4</v>
      </c>
      <c r="D42" s="9">
        <v>9.0898679071579003E-2</v>
      </c>
      <c r="E42" s="9">
        <v>3.0352501647119999E-3</v>
      </c>
      <c r="F42">
        <v>1</v>
      </c>
      <c r="G42">
        <v>0</v>
      </c>
    </row>
    <row r="43" spans="1:7" x14ac:dyDescent="0.25">
      <c r="A43" t="s">
        <v>8</v>
      </c>
      <c r="B43">
        <v>314</v>
      </c>
      <c r="C43" s="10">
        <v>1.2522569999999999E-4</v>
      </c>
      <c r="D43" s="9">
        <v>3.1398038779850198E-3</v>
      </c>
      <c r="E43" s="9">
        <v>2.50769287865504E-3</v>
      </c>
      <c r="F43" s="6">
        <v>4.1666666666666699E-2</v>
      </c>
      <c r="G43">
        <v>1</v>
      </c>
    </row>
    <row r="44" spans="1:7" x14ac:dyDescent="0.25">
      <c r="A44" t="s">
        <v>120</v>
      </c>
      <c r="B44">
        <v>52</v>
      </c>
      <c r="C44" s="10">
        <v>2.0738019999999998E-5</v>
      </c>
      <c r="D44" s="9">
        <v>1.8456523812507299E-3</v>
      </c>
      <c r="E44" s="9">
        <v>1.06952063718704E-2</v>
      </c>
      <c r="F44" s="6">
        <v>0.25</v>
      </c>
      <c r="G44">
        <v>4</v>
      </c>
    </row>
    <row r="45" spans="1:7" x14ac:dyDescent="0.25">
      <c r="A45" t="s">
        <v>121</v>
      </c>
      <c r="B45">
        <v>129</v>
      </c>
      <c r="C45" s="10">
        <v>5.0648620000000003E-5</v>
      </c>
      <c r="D45" s="9">
        <v>3.1278320787552802E-3</v>
      </c>
      <c r="E45" s="9">
        <v>3.1278320787552802E-3</v>
      </c>
      <c r="F45">
        <v>0</v>
      </c>
      <c r="G45">
        <v>0</v>
      </c>
    </row>
    <row r="46" spans="1:7" x14ac:dyDescent="0.25">
      <c r="A46" t="s">
        <v>122</v>
      </c>
      <c r="B46">
        <v>82</v>
      </c>
      <c r="C46" s="10">
        <v>3.2702259999999997E-5</v>
      </c>
      <c r="D46" s="9">
        <v>5.5273797043683898E-3</v>
      </c>
      <c r="E46" s="9">
        <v>1.05842676990082E-2</v>
      </c>
      <c r="F46">
        <v>1</v>
      </c>
      <c r="G46">
        <v>1</v>
      </c>
    </row>
    <row r="47" spans="1:7" x14ac:dyDescent="0.25">
      <c r="A47" t="s">
        <v>123</v>
      </c>
      <c r="B47">
        <v>405</v>
      </c>
      <c r="C47" s="10">
        <v>1.6151730000000001E-4</v>
      </c>
      <c r="D47" s="9">
        <v>2.0833724079558202E-2</v>
      </c>
      <c r="E47" s="9">
        <v>1.87039409965884E-3</v>
      </c>
      <c r="F47" s="6">
        <v>0.5</v>
      </c>
      <c r="G47">
        <v>1</v>
      </c>
    </row>
    <row r="48" spans="1:7" x14ac:dyDescent="0.25">
      <c r="A48" t="s">
        <v>124</v>
      </c>
      <c r="B48">
        <v>65</v>
      </c>
      <c r="C48" s="10">
        <v>2.5922519999999999E-5</v>
      </c>
      <c r="D48" s="9">
        <v>5.6459005167427603E-3</v>
      </c>
      <c r="E48" s="9">
        <v>2.4853455200928702E-3</v>
      </c>
      <c r="F48" s="6">
        <v>0.1</v>
      </c>
      <c r="G48">
        <v>8</v>
      </c>
    </row>
    <row r="49" spans="1:7" x14ac:dyDescent="0.25">
      <c r="A49" t="s">
        <v>125</v>
      </c>
      <c r="B49">
        <v>108</v>
      </c>
      <c r="C49" s="10">
        <v>4.307127E-5</v>
      </c>
      <c r="D49" s="9">
        <v>6.3091381940700501E-4</v>
      </c>
      <c r="E49" s="9">
        <v>1.2630248187369801E-3</v>
      </c>
      <c r="F49">
        <v>1</v>
      </c>
      <c r="G49">
        <v>0</v>
      </c>
    </row>
    <row r="50" spans="1:7" x14ac:dyDescent="0.25">
      <c r="A50" t="s">
        <v>126</v>
      </c>
      <c r="B50">
        <v>3</v>
      </c>
      <c r="C50" s="10">
        <v>1.1964239999999999E-6</v>
      </c>
      <c r="D50" s="9">
        <v>1.25983233894239E-3</v>
      </c>
      <c r="E50" s="9">
        <v>1.25983233894239E-3</v>
      </c>
      <c r="F50">
        <v>0</v>
      </c>
      <c r="G50">
        <v>0</v>
      </c>
    </row>
    <row r="51" spans="1:7" x14ac:dyDescent="0.25">
      <c r="A51" t="s">
        <v>127</v>
      </c>
      <c r="B51">
        <v>1</v>
      </c>
      <c r="C51" s="10">
        <v>3.9880800000000001E-7</v>
      </c>
      <c r="D51" s="9">
        <v>6.31711939355654E-4</v>
      </c>
      <c r="E51" s="9">
        <v>6.31711939355654E-4</v>
      </c>
      <c r="F51">
        <v>1</v>
      </c>
      <c r="G51">
        <v>0</v>
      </c>
    </row>
    <row r="52" spans="1:7" x14ac:dyDescent="0.25">
      <c r="A52" t="s">
        <v>128</v>
      </c>
      <c r="B52">
        <v>17</v>
      </c>
      <c r="C52" s="10">
        <v>6.779737E-6</v>
      </c>
      <c r="D52" s="9">
        <v>1.2574379790964399E-3</v>
      </c>
      <c r="E52" s="9">
        <v>3.7858819764163502E-3</v>
      </c>
      <c r="F52" s="6">
        <v>0.2</v>
      </c>
      <c r="G52">
        <v>1</v>
      </c>
    </row>
    <row r="53" spans="1:7" x14ac:dyDescent="0.25">
      <c r="A53" t="s">
        <v>162</v>
      </c>
      <c r="B53">
        <f>SUM(B38:B52)</f>
        <v>2718</v>
      </c>
      <c r="C53" s="10">
        <v>1.0831630000000001E-3</v>
      </c>
      <c r="D53" s="9">
        <v>0.1202815</v>
      </c>
      <c r="E53" s="9">
        <v>3.3682259999999999E-2</v>
      </c>
      <c r="F53" s="6">
        <v>6.7330319999999999E-2</v>
      </c>
      <c r="G53">
        <v>744</v>
      </c>
    </row>
  </sheetData>
  <mergeCells count="3">
    <mergeCell ref="B1:E1"/>
    <mergeCell ref="D36:E36"/>
    <mergeCell ref="F36:G3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B50D-ED13-4A1F-924B-DABC77785669}">
  <dimension ref="A1:P33"/>
  <sheetViews>
    <sheetView workbookViewId="0">
      <selection activeCell="C22" sqref="C22"/>
    </sheetView>
  </sheetViews>
  <sheetFormatPr baseColWidth="10" defaultColWidth="9.140625" defaultRowHeight="15" x14ac:dyDescent="0.25"/>
  <cols>
    <col min="1" max="1" width="17.7109375" bestFit="1" customWidth="1"/>
  </cols>
  <sheetData>
    <row r="1" spans="1:16" x14ac:dyDescent="0.25">
      <c r="A1" t="s">
        <v>68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</row>
    <row r="2" spans="1:16" x14ac:dyDescent="0.25">
      <c r="A2" t="s">
        <v>83</v>
      </c>
      <c r="B2">
        <v>0.1159437</v>
      </c>
      <c r="C2">
        <v>3.1935999999999999E-2</v>
      </c>
      <c r="D2">
        <v>3.63</v>
      </c>
      <c r="E2">
        <v>0</v>
      </c>
      <c r="F2">
        <v>8.1489400000000003E-2</v>
      </c>
      <c r="G2">
        <v>6.2708E-2</v>
      </c>
      <c r="H2">
        <v>4.7135400000000001E-2</v>
      </c>
      <c r="I2">
        <v>1.33</v>
      </c>
      <c r="J2">
        <v>0.184</v>
      </c>
      <c r="K2">
        <v>2.9789E-2</v>
      </c>
      <c r="L2">
        <v>6.0402200000000003E-2</v>
      </c>
      <c r="M2">
        <v>4.85487E-2</v>
      </c>
      <c r="N2">
        <v>1.24</v>
      </c>
      <c r="O2">
        <v>0.214</v>
      </c>
      <c r="P2">
        <v>2.6842700000000001E-2</v>
      </c>
    </row>
    <row r="3" spans="1:16" x14ac:dyDescent="0.25">
      <c r="A3" t="s">
        <v>84</v>
      </c>
      <c r="B3">
        <v>-3.4994600000000001E-2</v>
      </c>
      <c r="C3">
        <v>1.5129999999999999E-2</v>
      </c>
      <c r="D3">
        <v>-2.31</v>
      </c>
      <c r="E3">
        <v>2.1000000000000001E-2</v>
      </c>
      <c r="F3">
        <v>-6.5870899999999996E-2</v>
      </c>
      <c r="G3">
        <v>2.8856300000000001E-2</v>
      </c>
      <c r="H3">
        <v>2.2274200000000001E-2</v>
      </c>
      <c r="I3">
        <v>1.3</v>
      </c>
      <c r="J3">
        <v>0.19500000000000001</v>
      </c>
      <c r="K3">
        <v>3.6712300000000003E-2</v>
      </c>
      <c r="L3">
        <v>2.6390299999999998E-2</v>
      </c>
      <c r="M3">
        <v>2.2941400000000001E-2</v>
      </c>
      <c r="N3">
        <v>1.1499999999999999</v>
      </c>
      <c r="O3">
        <v>0.25</v>
      </c>
      <c r="P3">
        <v>3.1409100000000002E-2</v>
      </c>
    </row>
    <row r="4" spans="1:16" x14ac:dyDescent="0.25">
      <c r="A4" t="s">
        <v>99</v>
      </c>
      <c r="B4">
        <v>0.23886070000000001</v>
      </c>
      <c r="C4">
        <v>2.1847399999999999E-2</v>
      </c>
      <c r="D4">
        <v>10.93</v>
      </c>
      <c r="E4">
        <v>0</v>
      </c>
      <c r="F4">
        <v>0.25744689999999998</v>
      </c>
      <c r="G4">
        <v>0.1505213</v>
      </c>
      <c r="H4">
        <v>3.3145599999999997E-2</v>
      </c>
      <c r="I4">
        <v>4.54</v>
      </c>
      <c r="J4">
        <v>0</v>
      </c>
      <c r="K4">
        <v>0.1096529</v>
      </c>
      <c r="L4">
        <v>-2.2848999999999999E-3</v>
      </c>
      <c r="M4">
        <v>3.43515E-2</v>
      </c>
      <c r="N4">
        <v>-7.0000000000000007E-2</v>
      </c>
      <c r="O4">
        <v>0.94699999999999995</v>
      </c>
      <c r="P4">
        <v>-1.5571000000000001E-3</v>
      </c>
    </row>
    <row r="5" spans="1:16" x14ac:dyDescent="0.25">
      <c r="A5" t="s">
        <v>100</v>
      </c>
      <c r="B5">
        <v>6.8609199999999995E-2</v>
      </c>
      <c r="C5">
        <v>1.5947300000000001E-2</v>
      </c>
      <c r="D5">
        <v>4.3</v>
      </c>
      <c r="E5">
        <v>0</v>
      </c>
      <c r="F5">
        <v>0.11713320000000001</v>
      </c>
      <c r="G5">
        <v>5.7568300000000003E-2</v>
      </c>
      <c r="H5">
        <v>2.35456E-2</v>
      </c>
      <c r="I5">
        <v>2.44</v>
      </c>
      <c r="J5">
        <v>1.4999999999999999E-2</v>
      </c>
      <c r="K5">
        <v>6.6429500000000002E-2</v>
      </c>
      <c r="L5">
        <v>-0.1481027</v>
      </c>
      <c r="M5">
        <v>2.4285299999999999E-2</v>
      </c>
      <c r="N5">
        <v>-6.1</v>
      </c>
      <c r="O5">
        <v>0</v>
      </c>
      <c r="P5">
        <v>-0.15987460000000001</v>
      </c>
    </row>
    <row r="6" spans="1:16" x14ac:dyDescent="0.25">
      <c r="A6" t="s">
        <v>101</v>
      </c>
      <c r="B6">
        <v>6.5039799999999995E-2</v>
      </c>
      <c r="C6">
        <v>1.6183199999999998E-2</v>
      </c>
      <c r="D6">
        <v>4.0199999999999996</v>
      </c>
      <c r="E6">
        <v>0</v>
      </c>
      <c r="F6">
        <v>8.8810200000000006E-2</v>
      </c>
      <c r="G6">
        <v>6.7850000000000002E-3</v>
      </c>
      <c r="H6">
        <v>2.3921899999999999E-2</v>
      </c>
      <c r="I6">
        <v>0.28000000000000003</v>
      </c>
      <c r="J6">
        <v>0.77700000000000002</v>
      </c>
      <c r="K6">
        <v>6.2620000000000002E-3</v>
      </c>
      <c r="L6">
        <v>0.54478289999999996</v>
      </c>
      <c r="M6">
        <v>2.4625399999999999E-2</v>
      </c>
      <c r="N6">
        <v>22.12</v>
      </c>
      <c r="O6">
        <v>0</v>
      </c>
      <c r="P6">
        <v>0.47035480000000002</v>
      </c>
    </row>
    <row r="7" spans="1:16" x14ac:dyDescent="0.25">
      <c r="A7" t="s">
        <v>102</v>
      </c>
      <c r="B7">
        <v>6.9310300000000005E-2</v>
      </c>
      <c r="C7">
        <v>4.0434900000000003E-2</v>
      </c>
      <c r="D7">
        <v>1.71</v>
      </c>
      <c r="E7">
        <v>8.6999999999999994E-2</v>
      </c>
      <c r="F7">
        <v>3.8015399999999998E-2</v>
      </c>
      <c r="G7">
        <v>-7.0330999999999996E-3</v>
      </c>
      <c r="H7">
        <v>5.9513099999999999E-2</v>
      </c>
      <c r="I7">
        <v>-0.12</v>
      </c>
      <c r="J7">
        <v>0.90600000000000003</v>
      </c>
      <c r="K7">
        <v>-2.6072999999999999E-3</v>
      </c>
      <c r="L7">
        <v>-0.1133623</v>
      </c>
      <c r="M7">
        <v>6.1261900000000001E-2</v>
      </c>
      <c r="N7">
        <v>-1.85</v>
      </c>
      <c r="O7">
        <v>6.4000000000000001E-2</v>
      </c>
      <c r="P7">
        <v>-3.9314200000000001E-2</v>
      </c>
    </row>
    <row r="8" spans="1:16" x14ac:dyDescent="0.25">
      <c r="A8" t="s">
        <v>89</v>
      </c>
      <c r="B8">
        <v>0.118141</v>
      </c>
      <c r="C8">
        <v>1.9019399999999999E-2</v>
      </c>
      <c r="D8">
        <v>6.21</v>
      </c>
      <c r="E8">
        <v>0</v>
      </c>
      <c r="F8">
        <v>0.14297760000000001</v>
      </c>
      <c r="G8">
        <v>-2.53747E-2</v>
      </c>
      <c r="H8">
        <v>2.8313499999999998E-2</v>
      </c>
      <c r="I8">
        <v>-0.9</v>
      </c>
      <c r="J8">
        <v>0.37</v>
      </c>
      <c r="K8">
        <v>-2.0756199999999999E-2</v>
      </c>
      <c r="L8">
        <v>-7.1263900000000005E-2</v>
      </c>
      <c r="M8">
        <v>2.9153100000000001E-2</v>
      </c>
      <c r="N8">
        <v>-2.44</v>
      </c>
      <c r="O8">
        <v>1.4999999999999999E-2</v>
      </c>
      <c r="P8">
        <v>-5.4532499999999998E-2</v>
      </c>
    </row>
    <row r="9" spans="1:16" x14ac:dyDescent="0.25">
      <c r="A9" t="s">
        <v>90</v>
      </c>
      <c r="B9">
        <v>0.2540056</v>
      </c>
      <c r="C9">
        <v>7.27072E-2</v>
      </c>
      <c r="D9">
        <v>3.49</v>
      </c>
      <c r="E9">
        <v>0</v>
      </c>
      <c r="F9">
        <v>7.7281699999999995E-2</v>
      </c>
      <c r="G9">
        <v>0.1235074</v>
      </c>
      <c r="H9">
        <v>0.1072927</v>
      </c>
      <c r="I9">
        <v>1.1499999999999999</v>
      </c>
      <c r="J9">
        <v>0.25</v>
      </c>
      <c r="K9">
        <v>2.5398400000000002E-2</v>
      </c>
      <c r="L9">
        <v>6.0518999999999998E-3</v>
      </c>
      <c r="M9">
        <v>0.11049349999999999</v>
      </c>
      <c r="N9">
        <v>0.05</v>
      </c>
      <c r="O9">
        <v>0.95599999999999996</v>
      </c>
      <c r="P9">
        <v>1.1643000000000001E-3</v>
      </c>
    </row>
    <row r="10" spans="1:16" x14ac:dyDescent="0.25">
      <c r="A10" t="s">
        <v>12</v>
      </c>
      <c r="B10">
        <v>3.2974999999999997E-2</v>
      </c>
      <c r="C10">
        <v>6.6217999999999997E-3</v>
      </c>
      <c r="D10">
        <v>4.9800000000000004</v>
      </c>
      <c r="E10">
        <v>0</v>
      </c>
      <c r="F10">
        <v>0.12414070000000001</v>
      </c>
      <c r="G10">
        <v>0.13925009999999999</v>
      </c>
      <c r="H10">
        <v>9.1392000000000001E-3</v>
      </c>
      <c r="I10">
        <v>15.24</v>
      </c>
      <c r="J10">
        <v>0</v>
      </c>
      <c r="K10">
        <v>0.35432730000000001</v>
      </c>
      <c r="L10">
        <v>1.47279E-2</v>
      </c>
      <c r="M10">
        <v>1.01046E-2</v>
      </c>
      <c r="N10">
        <v>1.46</v>
      </c>
      <c r="O10">
        <v>0.14499999999999999</v>
      </c>
      <c r="P10">
        <v>3.5058100000000002E-2</v>
      </c>
    </row>
    <row r="11" spans="1:16" x14ac:dyDescent="0.25">
      <c r="A11" t="s">
        <v>103</v>
      </c>
      <c r="B11">
        <v>0.1511789</v>
      </c>
      <c r="C11">
        <v>1.7058E-2</v>
      </c>
      <c r="D11">
        <v>8.86</v>
      </c>
      <c r="E11">
        <v>0</v>
      </c>
      <c r="F11">
        <v>0.22367219999999999</v>
      </c>
      <c r="L11">
        <v>8.5377000000000005E-3</v>
      </c>
      <c r="M11">
        <v>2.6481600000000001E-2</v>
      </c>
      <c r="N11">
        <v>0.32</v>
      </c>
      <c r="O11">
        <v>0.747</v>
      </c>
      <c r="P11">
        <v>7.9869999999999993E-3</v>
      </c>
    </row>
    <row r="12" spans="1:16" x14ac:dyDescent="0.25">
      <c r="A12" t="s">
        <v>11</v>
      </c>
      <c r="G12">
        <v>0.32686100000000001</v>
      </c>
      <c r="H12">
        <v>3.6880700000000002E-2</v>
      </c>
      <c r="I12">
        <v>8.86</v>
      </c>
      <c r="J12">
        <v>0</v>
      </c>
      <c r="K12">
        <v>0.2209238</v>
      </c>
      <c r="L12">
        <v>0.39569149999999997</v>
      </c>
      <c r="M12">
        <v>3.8938599999999997E-2</v>
      </c>
      <c r="N12">
        <v>10.16</v>
      </c>
      <c r="O12">
        <v>0</v>
      </c>
      <c r="P12">
        <v>0.2501931</v>
      </c>
    </row>
    <row r="13" spans="1:16" x14ac:dyDescent="0.25">
      <c r="A13" t="s">
        <v>92</v>
      </c>
      <c r="B13">
        <v>-1.9034100000000002E-2</v>
      </c>
      <c r="C13">
        <v>9.1201000000000008E-3</v>
      </c>
      <c r="D13">
        <v>-2.09</v>
      </c>
      <c r="E13">
        <v>3.6999999999999998E-2</v>
      </c>
      <c r="F13" t="s">
        <v>91</v>
      </c>
      <c r="G13">
        <v>9.7059599999999996E-2</v>
      </c>
      <c r="H13">
        <v>1.3195399999999999E-2</v>
      </c>
      <c r="I13">
        <v>7.36</v>
      </c>
      <c r="J13">
        <v>0</v>
      </c>
      <c r="K13" t="s">
        <v>91</v>
      </c>
      <c r="L13">
        <v>0.15699379999999999</v>
      </c>
      <c r="M13">
        <v>1.3824100000000001E-2</v>
      </c>
      <c r="N13">
        <v>11.36</v>
      </c>
      <c r="O13">
        <v>0</v>
      </c>
      <c r="P13" t="s">
        <v>91</v>
      </c>
    </row>
    <row r="14" spans="1:16" x14ac:dyDescent="0.25">
      <c r="A14" t="s">
        <v>104</v>
      </c>
      <c r="B14">
        <v>1522</v>
      </c>
      <c r="G14">
        <v>1522</v>
      </c>
      <c r="L14">
        <v>1522</v>
      </c>
    </row>
    <row r="15" spans="1:16" x14ac:dyDescent="0.25">
      <c r="A15" t="s">
        <v>93</v>
      </c>
      <c r="B15">
        <v>0.28599999999999998</v>
      </c>
      <c r="G15">
        <v>0.29499999999999998</v>
      </c>
      <c r="L15">
        <v>0.34699999999999998</v>
      </c>
    </row>
    <row r="18" spans="1:7" x14ac:dyDescent="0.25">
      <c r="A18" t="s">
        <v>105</v>
      </c>
    </row>
    <row r="19" spans="1:7" x14ac:dyDescent="0.25">
      <c r="A19" t="s">
        <v>68</v>
      </c>
      <c r="B19" t="s">
        <v>94</v>
      </c>
      <c r="C19" t="s">
        <v>95</v>
      </c>
      <c r="D19" t="s">
        <v>94</v>
      </c>
      <c r="E19" t="s">
        <v>95</v>
      </c>
      <c r="F19" t="s">
        <v>94</v>
      </c>
      <c r="G19" t="s">
        <v>95</v>
      </c>
    </row>
    <row r="20" spans="1:7" x14ac:dyDescent="0.25">
      <c r="A20" t="s">
        <v>83</v>
      </c>
      <c r="B20" s="6">
        <v>0.1159437</v>
      </c>
      <c r="C20" s="6">
        <v>3.1935999999999999E-2</v>
      </c>
      <c r="D20" s="6">
        <v>6.2708E-2</v>
      </c>
      <c r="E20" s="6">
        <v>4.7135400000000001E-2</v>
      </c>
      <c r="F20" s="6">
        <v>6.0402200000000003E-2</v>
      </c>
      <c r="G20" s="6">
        <v>4.85487E-2</v>
      </c>
    </row>
    <row r="21" spans="1:7" x14ac:dyDescent="0.25">
      <c r="A21" t="s">
        <v>84</v>
      </c>
      <c r="B21" s="6">
        <v>-3.4994600000000001E-2</v>
      </c>
      <c r="C21" s="6">
        <v>1.5129999999999999E-2</v>
      </c>
      <c r="D21" s="6">
        <v>2.8856300000000001E-2</v>
      </c>
      <c r="E21" s="6">
        <v>2.2274200000000001E-2</v>
      </c>
      <c r="F21" s="6">
        <v>2.6390299999999998E-2</v>
      </c>
      <c r="G21" s="6">
        <v>2.2941400000000001E-2</v>
      </c>
    </row>
    <row r="22" spans="1:7" x14ac:dyDescent="0.25">
      <c r="A22" t="s">
        <v>99</v>
      </c>
      <c r="B22" s="6">
        <v>0.23886070000000001</v>
      </c>
      <c r="C22" s="6">
        <v>2.1847399999999999E-2</v>
      </c>
      <c r="D22" s="6">
        <v>0.1505213</v>
      </c>
      <c r="E22" s="6">
        <v>3.3145599999999997E-2</v>
      </c>
      <c r="F22" s="6">
        <v>-2.2848999999999999E-3</v>
      </c>
      <c r="G22" s="6">
        <v>3.43515E-2</v>
      </c>
    </row>
    <row r="23" spans="1:7" x14ac:dyDescent="0.25">
      <c r="A23" t="s">
        <v>100</v>
      </c>
      <c r="B23" s="6">
        <v>6.8609199999999995E-2</v>
      </c>
      <c r="C23" s="6">
        <v>1.5947300000000001E-2</v>
      </c>
      <c r="D23" s="6">
        <v>5.7568300000000003E-2</v>
      </c>
      <c r="E23" s="6">
        <v>2.35456E-2</v>
      </c>
      <c r="F23" s="6">
        <v>-0.1481027</v>
      </c>
      <c r="G23" s="6">
        <v>2.4285299999999999E-2</v>
      </c>
    </row>
    <row r="24" spans="1:7" x14ac:dyDescent="0.25">
      <c r="A24" t="s">
        <v>101</v>
      </c>
      <c r="B24" s="6">
        <v>6.5039799999999995E-2</v>
      </c>
      <c r="C24" s="6">
        <v>1.6183199999999998E-2</v>
      </c>
      <c r="D24" s="6">
        <v>6.7850000000000002E-3</v>
      </c>
      <c r="E24" s="6">
        <v>2.3921899999999999E-2</v>
      </c>
      <c r="F24" s="6">
        <v>0.54478289999999996</v>
      </c>
      <c r="G24" s="6">
        <v>2.4625399999999999E-2</v>
      </c>
    </row>
    <row r="25" spans="1:7" x14ac:dyDescent="0.25">
      <c r="A25" t="s">
        <v>102</v>
      </c>
      <c r="B25" s="6">
        <v>6.9310300000000005E-2</v>
      </c>
      <c r="C25" s="6">
        <v>4.0434900000000003E-2</v>
      </c>
      <c r="D25" s="6">
        <v>-7.0330999999999996E-3</v>
      </c>
      <c r="E25" s="6">
        <v>5.9513099999999999E-2</v>
      </c>
      <c r="F25" s="6">
        <v>-0.1133623</v>
      </c>
      <c r="G25" s="6">
        <v>6.1261900000000001E-2</v>
      </c>
    </row>
    <row r="26" spans="1:7" x14ac:dyDescent="0.25">
      <c r="A26" t="s">
        <v>89</v>
      </c>
      <c r="B26" s="6">
        <v>0.118141</v>
      </c>
      <c r="C26" s="6">
        <v>1.9019399999999999E-2</v>
      </c>
      <c r="D26" s="6">
        <v>-2.53747E-2</v>
      </c>
      <c r="E26" s="6">
        <v>2.8313499999999998E-2</v>
      </c>
      <c r="F26" s="6">
        <v>-7.1263900000000005E-2</v>
      </c>
      <c r="G26" s="6">
        <v>2.9153100000000001E-2</v>
      </c>
    </row>
    <row r="27" spans="1:7" x14ac:dyDescent="0.25">
      <c r="A27" t="s">
        <v>90</v>
      </c>
      <c r="B27" s="6">
        <v>0.2540056</v>
      </c>
      <c r="C27" s="6">
        <v>7.27072E-2</v>
      </c>
      <c r="D27" s="6">
        <v>0.1235074</v>
      </c>
      <c r="E27" s="6">
        <v>0.1072927</v>
      </c>
      <c r="F27" s="6">
        <v>6.0518999999999998E-3</v>
      </c>
      <c r="G27" s="6">
        <v>0.11049349999999999</v>
      </c>
    </row>
    <row r="28" spans="1:7" x14ac:dyDescent="0.25">
      <c r="A28" t="s">
        <v>12</v>
      </c>
      <c r="B28" s="6">
        <v>3.2974999999999997E-2</v>
      </c>
      <c r="C28" s="6">
        <v>6.6217999999999997E-3</v>
      </c>
      <c r="D28" s="6">
        <v>0.13925009999999999</v>
      </c>
      <c r="E28" s="6">
        <v>9.1392000000000001E-3</v>
      </c>
      <c r="F28" s="6">
        <v>1.47279E-2</v>
      </c>
      <c r="G28" s="6">
        <v>1.01046E-2</v>
      </c>
    </row>
    <row r="29" spans="1:7" x14ac:dyDescent="0.25">
      <c r="A29" t="s">
        <v>103</v>
      </c>
      <c r="B29" s="6">
        <v>0.1511789</v>
      </c>
      <c r="C29" s="6">
        <v>1.7058E-2</v>
      </c>
      <c r="D29" s="6"/>
      <c r="E29" s="6"/>
      <c r="F29" s="6">
        <v>8.5377000000000005E-3</v>
      </c>
      <c r="G29" s="6">
        <v>2.6481600000000001E-2</v>
      </c>
    </row>
    <row r="30" spans="1:7" x14ac:dyDescent="0.25">
      <c r="A30" t="s">
        <v>11</v>
      </c>
      <c r="B30" s="6"/>
      <c r="C30" s="6"/>
      <c r="D30" s="6">
        <v>0.32686100000000001</v>
      </c>
      <c r="E30" s="6">
        <v>3.6880700000000002E-2</v>
      </c>
      <c r="F30" s="6">
        <v>0.39569149999999997</v>
      </c>
      <c r="G30" s="6">
        <v>3.8938599999999997E-2</v>
      </c>
    </row>
    <row r="31" spans="1:7" x14ac:dyDescent="0.25">
      <c r="A31" t="s">
        <v>92</v>
      </c>
      <c r="B31" s="6">
        <v>-1.9034100000000002E-2</v>
      </c>
      <c r="C31" s="6">
        <v>9.1201000000000008E-3</v>
      </c>
      <c r="D31" s="6">
        <v>9.7059599999999996E-2</v>
      </c>
      <c r="E31" s="6">
        <v>1.3195399999999999E-2</v>
      </c>
      <c r="F31" s="6">
        <v>0.15699379999999999</v>
      </c>
      <c r="G31" s="6">
        <v>1.3824100000000001E-2</v>
      </c>
    </row>
    <row r="32" spans="1:7" x14ac:dyDescent="0.25">
      <c r="A32" t="s">
        <v>104</v>
      </c>
      <c r="B32">
        <v>1522</v>
      </c>
      <c r="D32">
        <v>1522</v>
      </c>
      <c r="F32">
        <v>1522</v>
      </c>
    </row>
    <row r="33" spans="1:6" x14ac:dyDescent="0.25">
      <c r="A33" t="s">
        <v>93</v>
      </c>
      <c r="B33">
        <v>0.28599999999999998</v>
      </c>
      <c r="D33">
        <v>0.29499999999999998</v>
      </c>
      <c r="F33">
        <v>0.34699999999999998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DAD5-1661-4C63-A2EA-528104C1ABB6}">
  <dimension ref="A1:B40"/>
  <sheetViews>
    <sheetView topLeftCell="A13" workbookViewId="0">
      <selection activeCell="B40" sqref="B1:B40"/>
    </sheetView>
  </sheetViews>
  <sheetFormatPr baseColWidth="10" defaultColWidth="9.140625" defaultRowHeight="15" x14ac:dyDescent="0.25"/>
  <sheetData>
    <row r="1" spans="1:2" x14ac:dyDescent="0.25">
      <c r="A1">
        <v>1257</v>
      </c>
      <c r="B1" t="str">
        <f>_xlfn.CONCAT("keep if id==",A1,"///")</f>
        <v>keep if id==1257///</v>
      </c>
    </row>
    <row r="2" spans="1:2" x14ac:dyDescent="0.25">
      <c r="A2">
        <v>220</v>
      </c>
      <c r="B2" t="str">
        <f>_xlfn.CONCAT("| id==",A2," ///")</f>
        <v>| id==220 ///</v>
      </c>
    </row>
    <row r="3" spans="1:2" x14ac:dyDescent="0.25">
      <c r="A3">
        <v>1458</v>
      </c>
      <c r="B3" t="str">
        <f t="shared" ref="B3:B39" si="0">_xlfn.CONCAT("| id==",A3," ///")</f>
        <v>| id==1458 ///</v>
      </c>
    </row>
    <row r="4" spans="1:2" x14ac:dyDescent="0.25">
      <c r="A4">
        <v>55</v>
      </c>
      <c r="B4" t="str">
        <f t="shared" si="0"/>
        <v>| id==55 ///</v>
      </c>
    </row>
    <row r="5" spans="1:2" x14ac:dyDescent="0.25">
      <c r="A5">
        <v>694</v>
      </c>
      <c r="B5" t="str">
        <f t="shared" si="0"/>
        <v>| id==694 ///</v>
      </c>
    </row>
    <row r="6" spans="1:2" x14ac:dyDescent="0.25">
      <c r="A6">
        <v>1187</v>
      </c>
      <c r="B6" t="str">
        <f t="shared" si="0"/>
        <v>| id==1187 ///</v>
      </c>
    </row>
    <row r="7" spans="1:2" x14ac:dyDescent="0.25">
      <c r="A7">
        <v>1318</v>
      </c>
      <c r="B7" t="str">
        <f t="shared" si="0"/>
        <v>| id==1318 ///</v>
      </c>
    </row>
    <row r="8" spans="1:2" x14ac:dyDescent="0.25">
      <c r="A8">
        <v>50</v>
      </c>
      <c r="B8" t="str">
        <f t="shared" si="0"/>
        <v>| id==50 ///</v>
      </c>
    </row>
    <row r="9" spans="1:2" x14ac:dyDescent="0.25">
      <c r="A9">
        <v>1379</v>
      </c>
      <c r="B9" t="str">
        <f t="shared" si="0"/>
        <v>| id==1379 ///</v>
      </c>
    </row>
    <row r="10" spans="1:2" x14ac:dyDescent="0.25">
      <c r="A10">
        <v>1189</v>
      </c>
      <c r="B10" t="str">
        <f t="shared" si="0"/>
        <v>| id==1189 ///</v>
      </c>
    </row>
    <row r="11" spans="1:2" x14ac:dyDescent="0.25">
      <c r="A11">
        <v>271</v>
      </c>
      <c r="B11" t="str">
        <f t="shared" si="0"/>
        <v>| id==271 ///</v>
      </c>
    </row>
    <row r="12" spans="1:2" x14ac:dyDescent="0.25">
      <c r="A12">
        <v>696</v>
      </c>
      <c r="B12" t="str">
        <f t="shared" si="0"/>
        <v>| id==696 ///</v>
      </c>
    </row>
    <row r="13" spans="1:2" x14ac:dyDescent="0.25">
      <c r="A13">
        <v>1197</v>
      </c>
      <c r="B13" t="str">
        <f t="shared" si="0"/>
        <v>| id==1197 ///</v>
      </c>
    </row>
    <row r="14" spans="1:2" x14ac:dyDescent="0.25">
      <c r="A14">
        <v>979</v>
      </c>
      <c r="B14" t="str">
        <f t="shared" si="0"/>
        <v>| id==979 ///</v>
      </c>
    </row>
    <row r="15" spans="1:2" x14ac:dyDescent="0.25">
      <c r="A15">
        <v>388</v>
      </c>
      <c r="B15" t="str">
        <f t="shared" si="0"/>
        <v>| id==388 ///</v>
      </c>
    </row>
    <row r="16" spans="1:2" x14ac:dyDescent="0.25">
      <c r="A16">
        <v>933</v>
      </c>
      <c r="B16" t="str">
        <f t="shared" si="0"/>
        <v>| id==933 ///</v>
      </c>
    </row>
    <row r="17" spans="1:2" x14ac:dyDescent="0.25">
      <c r="A17">
        <v>1543</v>
      </c>
      <c r="B17" t="str">
        <f t="shared" si="0"/>
        <v>| id==1543 ///</v>
      </c>
    </row>
    <row r="18" spans="1:2" x14ac:dyDescent="0.25">
      <c r="A18">
        <v>80</v>
      </c>
      <c r="B18" t="str">
        <f t="shared" si="0"/>
        <v>| id==80 ///</v>
      </c>
    </row>
    <row r="19" spans="1:2" x14ac:dyDescent="0.25">
      <c r="A19">
        <v>1522</v>
      </c>
      <c r="B19" t="str">
        <f t="shared" si="0"/>
        <v>| id==1522 ///</v>
      </c>
    </row>
    <row r="20" spans="1:2" x14ac:dyDescent="0.25">
      <c r="A20">
        <v>228</v>
      </c>
      <c r="B20" t="str">
        <f t="shared" si="0"/>
        <v>| id==228 ///</v>
      </c>
    </row>
    <row r="21" spans="1:2" x14ac:dyDescent="0.25">
      <c r="A21">
        <v>1207</v>
      </c>
      <c r="B21" t="str">
        <f t="shared" si="0"/>
        <v>| id==1207 ///</v>
      </c>
    </row>
    <row r="22" spans="1:2" x14ac:dyDescent="0.25">
      <c r="A22">
        <v>1296</v>
      </c>
      <c r="B22" t="str">
        <f t="shared" si="0"/>
        <v>| id==1296 ///</v>
      </c>
    </row>
    <row r="23" spans="1:2" x14ac:dyDescent="0.25">
      <c r="A23">
        <v>1165</v>
      </c>
      <c r="B23" t="str">
        <f t="shared" si="0"/>
        <v>| id==1165 ///</v>
      </c>
    </row>
    <row r="24" spans="1:2" x14ac:dyDescent="0.25">
      <c r="A24">
        <v>140</v>
      </c>
      <c r="B24" t="str">
        <f t="shared" si="0"/>
        <v>| id==140 ///</v>
      </c>
    </row>
    <row r="25" spans="1:2" x14ac:dyDescent="0.25">
      <c r="A25">
        <v>24</v>
      </c>
      <c r="B25" t="str">
        <f t="shared" si="0"/>
        <v>| id==24 ///</v>
      </c>
    </row>
    <row r="26" spans="1:2" x14ac:dyDescent="0.25">
      <c r="A26">
        <v>1209</v>
      </c>
      <c r="B26" t="str">
        <f t="shared" si="0"/>
        <v>| id==1209 ///</v>
      </c>
    </row>
    <row r="27" spans="1:2" x14ac:dyDescent="0.25">
      <c r="A27">
        <v>384</v>
      </c>
      <c r="B27" t="str">
        <f t="shared" si="0"/>
        <v>| id==384 ///</v>
      </c>
    </row>
    <row r="28" spans="1:2" x14ac:dyDescent="0.25">
      <c r="A28">
        <v>84</v>
      </c>
      <c r="B28" t="str">
        <f t="shared" si="0"/>
        <v>| id==84 ///</v>
      </c>
    </row>
    <row r="29" spans="1:2" x14ac:dyDescent="0.25">
      <c r="A29">
        <v>236</v>
      </c>
      <c r="B29" t="str">
        <f t="shared" si="0"/>
        <v>| id==236 ///</v>
      </c>
    </row>
    <row r="30" spans="1:2" x14ac:dyDescent="0.25">
      <c r="A30">
        <v>1346</v>
      </c>
      <c r="B30" t="str">
        <f t="shared" si="0"/>
        <v>| id==1346 ///</v>
      </c>
    </row>
    <row r="31" spans="1:2" x14ac:dyDescent="0.25">
      <c r="A31">
        <v>684</v>
      </c>
      <c r="B31" t="str">
        <f t="shared" si="0"/>
        <v>| id==684 ///</v>
      </c>
    </row>
    <row r="32" spans="1:2" x14ac:dyDescent="0.25">
      <c r="A32">
        <v>953</v>
      </c>
      <c r="B32" t="str">
        <f t="shared" si="0"/>
        <v>| id==953 ///</v>
      </c>
    </row>
    <row r="33" spans="1:2" x14ac:dyDescent="0.25">
      <c r="A33">
        <v>648</v>
      </c>
      <c r="B33" t="str">
        <f t="shared" si="0"/>
        <v>| id==648 ///</v>
      </c>
    </row>
    <row r="34" spans="1:2" x14ac:dyDescent="0.25">
      <c r="A34">
        <v>861</v>
      </c>
      <c r="B34" t="str">
        <f t="shared" si="0"/>
        <v>| id==861 ///</v>
      </c>
    </row>
    <row r="35" spans="1:2" x14ac:dyDescent="0.25">
      <c r="A35">
        <v>1242</v>
      </c>
      <c r="B35" t="str">
        <f t="shared" si="0"/>
        <v>| id==1242 ///</v>
      </c>
    </row>
    <row r="36" spans="1:2" x14ac:dyDescent="0.25">
      <c r="A36">
        <v>214</v>
      </c>
      <c r="B36" t="str">
        <f t="shared" si="0"/>
        <v>| id==214 ///</v>
      </c>
    </row>
    <row r="37" spans="1:2" x14ac:dyDescent="0.25">
      <c r="A37">
        <v>522</v>
      </c>
      <c r="B37" t="str">
        <f t="shared" si="0"/>
        <v>| id==522 ///</v>
      </c>
    </row>
    <row r="38" spans="1:2" x14ac:dyDescent="0.25">
      <c r="A38">
        <v>368</v>
      </c>
      <c r="B38" t="str">
        <f t="shared" si="0"/>
        <v>| id==368 ///</v>
      </c>
    </row>
    <row r="39" spans="1:2" x14ac:dyDescent="0.25">
      <c r="A39">
        <v>1180</v>
      </c>
      <c r="B39" t="str">
        <f t="shared" si="0"/>
        <v>| id==1180 ///</v>
      </c>
    </row>
    <row r="40" spans="1:2" x14ac:dyDescent="0.25">
      <c r="A40">
        <v>955</v>
      </c>
      <c r="B40" t="str">
        <f>_xlfn.CONCAT("| id==",A40,"")</f>
        <v>| id==955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78A1F74E03947999A8BCA1F91EDBB" ma:contentTypeVersion="13" ma:contentTypeDescription="Create a new document." ma:contentTypeScope="" ma:versionID="890ebef1d9dea368e93088c5ec35c7d0">
  <xsd:schema xmlns:xsd="http://www.w3.org/2001/XMLSchema" xmlns:xs="http://www.w3.org/2001/XMLSchema" xmlns:p="http://schemas.microsoft.com/office/2006/metadata/properties" xmlns:ns3="d231a8b3-8ab6-4ace-a91d-0f8b757bf3ad" xmlns:ns4="e18ce8ce-d11b-4b22-8ffd-9d831c5116bb" targetNamespace="http://schemas.microsoft.com/office/2006/metadata/properties" ma:root="true" ma:fieldsID="7051795aef0130cd2a73534228fec0b8" ns3:_="" ns4:_="">
    <xsd:import namespace="d231a8b3-8ab6-4ace-a91d-0f8b757bf3ad"/>
    <xsd:import namespace="e18ce8ce-d11b-4b22-8ffd-9d831c511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1a8b3-8ab6-4ace-a91d-0f8b757bf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ce8ce-d11b-4b22-8ffd-9d831c511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F819F-24FA-4AF7-9314-8AD19DACB2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1a8b3-8ab6-4ace-a91d-0f8b757bf3ad"/>
    <ds:schemaRef ds:uri="e18ce8ce-d11b-4b22-8ffd-9d831c511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6DAD33-D76C-4367-B469-271FF9C81B2A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e18ce8ce-d11b-4b22-8ffd-9d831c5116bb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231a8b3-8ab6-4ace-a91d-0f8b757bf3ad"/>
  </ds:schemaRefs>
</ds:datastoreItem>
</file>

<file path=customXml/itemProps3.xml><?xml version="1.0" encoding="utf-8"?>
<ds:datastoreItem xmlns:ds="http://schemas.openxmlformats.org/officeDocument/2006/customXml" ds:itemID="{C12E5AEB-4B0C-4151-8FFE-B9419BC5C8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Correlation</vt:lpstr>
      <vt:lpstr>Partial(Intl_Trial)</vt:lpstr>
      <vt:lpstr>Partial(US)</vt:lpstr>
      <vt:lpstr>Summary Statistics</vt:lpstr>
      <vt:lpstr>QAP</vt:lpstr>
      <vt:lpstr>Path 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Borges, pablo hernandez</dc:creator>
  <cp:lastModifiedBy>Borges, pablo hernandez</cp:lastModifiedBy>
  <dcterms:created xsi:type="dcterms:W3CDTF">2021-04-30T20:41:39Z</dcterms:created>
  <dcterms:modified xsi:type="dcterms:W3CDTF">2021-05-03T21:31:28Z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0x010100ACF78A1F74E03947999A8BCA1F91EDBB</vt:lpwstr>
  </property>
</Properties>
</file>