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2.xml" ContentType="application/vnd.openxmlformats-officedocument.spreadsheetml.pivotTab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9.xml" ContentType="application/vnd.openxmlformats-officedocument.drawing+xml"/>
  <Override PartName="/xl/tables/table1.xml" ContentType="application/vnd.openxmlformats-officedocument.spreadsheetml.table+xml"/>
  <Override PartName="/xl/charts/chartEx1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charts/chartEx2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charts/chartEx3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charts/chartEx4.xml" ContentType="application/vnd.ms-office.chartex+xml"/>
  <Override PartName="/xl/charts/style13.xml" ContentType="application/vnd.ms-office.chartstyle+xml"/>
  <Override PartName="/xl/charts/colors13.xml" ContentType="application/vnd.ms-office.chartcolorstyle+xml"/>
  <Override PartName="/xl/charts/chartEx5.xml" ContentType="application/vnd.ms-office.chartex+xml"/>
  <Override PartName="/xl/charts/style14.xml" ContentType="application/vnd.ms-office.chartstyle+xml"/>
  <Override PartName="/xl/charts/colors14.xml" ContentType="application/vnd.ms-office.chartcolorstyle+xml"/>
  <Override PartName="/xl/charts/chartEx6.xml" ContentType="application/vnd.ms-office.chartex+xml"/>
  <Override PartName="/xl/charts/style15.xml" ContentType="application/vnd.ms-office.chartstyle+xml"/>
  <Override PartName="/xl/charts/colors15.xml" ContentType="application/vnd.ms-office.chartcolorstyle+xml"/>
  <Override PartName="/xl/drawings/drawing10.xml" ContentType="application/vnd.openxmlformats-officedocument.drawing+xml"/>
  <Override PartName="/xl/tables/table2.xml" ContentType="application/vnd.openxmlformats-officedocument.spreadsheetml.table+xml"/>
  <Override PartName="/xl/charts/chartEx7.xml" ContentType="application/vnd.ms-office.chartex+xml"/>
  <Override PartName="/xl/charts/style16.xml" ContentType="application/vnd.ms-office.chartstyle+xml"/>
  <Override PartName="/xl/charts/colors16.xml" ContentType="application/vnd.ms-office.chartcolorstyle+xml"/>
  <Override PartName="/xl/drawings/drawing11.xml" ContentType="application/vnd.openxmlformats-officedocument.drawing+xml"/>
  <Override PartName="/xl/tables/table3.xml" ContentType="application/vnd.openxmlformats-officedocument.spreadsheetml.table+xml"/>
  <Override PartName="/xl/charts/chartEx8.xml" ContentType="application/vnd.ms-office.chartex+xml"/>
  <Override PartName="/xl/charts/style17.xml" ContentType="application/vnd.ms-office.chartstyle+xml"/>
  <Override PartName="/xl/charts/colors17.xml" ContentType="application/vnd.ms-office.chartcolorstyle+xml"/>
  <Override PartName="/xl/drawings/drawing12.xml" ContentType="application/vnd.openxmlformats-officedocument.drawing+xml"/>
  <Override PartName="/xl/tables/table4.xml" ContentType="application/vnd.openxmlformats-officedocument.spreadsheetml.table+xml"/>
  <Override PartName="/xl/charts/chartEx9.xml" ContentType="application/vnd.ms-office.chartex+xml"/>
  <Override PartName="/xl/charts/style18.xml" ContentType="application/vnd.ms-office.chartstyle+xml"/>
  <Override PartName="/xl/charts/colors18.xml" ContentType="application/vnd.ms-office.chartcolorstyle+xml"/>
  <Override PartName="/xl/charts/chartEx10.xml" ContentType="application/vnd.ms-office.chartex+xml"/>
  <Override PartName="/xl/charts/style19.xml" ContentType="application/vnd.ms-office.chartstyle+xml"/>
  <Override PartName="/xl/charts/colors1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GitHub\Introduction-to-Data-Science\Labs\Labs output\"/>
    </mc:Choice>
  </mc:AlternateContent>
  <xr:revisionPtr revIDLastSave="0" documentId="13_ncr:1_{FDF29AB5-244C-4B58-A232-09E9271CF604}" xr6:coauthVersionLast="45" xr6:coauthVersionMax="45" xr10:uidLastSave="{00000000-0000-0000-0000-000000000000}"/>
  <bookViews>
    <workbookView xWindow="-18540" yWindow="1950" windowWidth="15375" windowHeight="8325" firstSheet="4" activeTab="11" xr2:uid="{E530D8CF-9006-4990-AFF7-605CCCFDACC5}"/>
  </bookViews>
  <sheets>
    <sheet name="Sheet1" sheetId="4" r:id="rId1"/>
    <sheet name="Sheet7" sheetId="10" r:id="rId2"/>
    <sheet name="Sheet6" sheetId="9" r:id="rId3"/>
    <sheet name="Sheet5" sheetId="8" r:id="rId4"/>
    <sheet name="Sheet4" sheetId="7" r:id="rId5"/>
    <sheet name="Sheet3" sheetId="6" r:id="rId6"/>
    <sheet name="Sheet2" sheetId="5" r:id="rId7"/>
    <sheet name="Sheet9" sheetId="12" r:id="rId8"/>
    <sheet name="Sheet11" sheetId="14" r:id="rId9"/>
    <sheet name="Sheet10" sheetId="13" r:id="rId10"/>
    <sheet name="Lemonade" sheetId="3" r:id="rId11"/>
    <sheet name="Sheet13" sheetId="16" r:id="rId12"/>
    <sheet name="Sheet12" sheetId="15" r:id="rId13"/>
    <sheet name="Sheet8" sheetId="11" r:id="rId14"/>
  </sheets>
  <definedNames>
    <definedName name="_xlchart.v1.0" hidden="1">Lemonade!$H$1</definedName>
    <definedName name="_xlchart.v1.1" hidden="1">Lemonade!$H$2:$H$366</definedName>
    <definedName name="_xlchart.v1.10" hidden="1">Lemonade!$D$1</definedName>
    <definedName name="_xlchart.v1.11" hidden="1">Lemonade!$D$2:$D$367</definedName>
    <definedName name="_xlchart.v1.12" hidden="1">Sheet13!$H$11</definedName>
    <definedName name="_xlchart.v1.13" hidden="1">Sheet13!$H$12:$H$376</definedName>
    <definedName name="_xlchart.v1.14" hidden="1">Sheet13!$H$11</definedName>
    <definedName name="_xlchart.v1.15" hidden="1">Sheet13!$H$12:$H$376</definedName>
    <definedName name="_xlchart.v1.16" hidden="1">Sheet12!$H$11</definedName>
    <definedName name="_xlchart.v1.17" hidden="1">Sheet12!$H$12:$H$376</definedName>
    <definedName name="_xlchart.v1.18" hidden="1">Sheet8!$M$3:$M$292</definedName>
    <definedName name="_xlchart.v1.19" hidden="1">Sheet8!$M$5:$M$294</definedName>
    <definedName name="_xlchart.v1.2" hidden="1">Lemonade!$H$1</definedName>
    <definedName name="_xlchart.v1.20" hidden="1">Sheet8!$R$3:$R$292</definedName>
    <definedName name="_xlchart.v1.3" hidden="1">Lemonade!$H$2:$H$366</definedName>
    <definedName name="_xlchart.v1.4" hidden="1">Lemonade!$E$1</definedName>
    <definedName name="_xlchart.v1.5" hidden="1">Lemonade!$E$2:$E$366</definedName>
    <definedName name="_xlchart.v1.6" hidden="1">Lemonade!$D$1</definedName>
    <definedName name="_xlchart.v1.7" hidden="1">Lemonade!$D$2:$D$367</definedName>
    <definedName name="_xlchart.v1.8" hidden="1">Lemonade!$E$1</definedName>
    <definedName name="_xlchart.v1.9" hidden="1">Lemonade!$E$2:$E$367</definedName>
  </definedNames>
  <calcPr calcId="191028"/>
  <pivotCaches>
    <pivotCache cacheId="33" r:id="rId1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5" i="16" l="1"/>
  <c r="H4" i="16"/>
  <c r="H3" i="16"/>
  <c r="H2" i="16"/>
  <c r="F377" i="16"/>
  <c r="I376" i="16"/>
  <c r="B376" i="16"/>
  <c r="I375" i="16"/>
  <c r="B375" i="16"/>
  <c r="I374" i="16"/>
  <c r="B374" i="16"/>
  <c r="I373" i="16"/>
  <c r="B373" i="16"/>
  <c r="I372" i="16"/>
  <c r="B372" i="16"/>
  <c r="I371" i="16"/>
  <c r="B371" i="16"/>
  <c r="I370" i="16"/>
  <c r="B370" i="16"/>
  <c r="I369" i="16"/>
  <c r="B369" i="16"/>
  <c r="I368" i="16"/>
  <c r="B368" i="16"/>
  <c r="I367" i="16"/>
  <c r="B367" i="16"/>
  <c r="I366" i="16"/>
  <c r="B366" i="16"/>
  <c r="I365" i="16"/>
  <c r="B365" i="16"/>
  <c r="I364" i="16"/>
  <c r="B364" i="16"/>
  <c r="I363" i="16"/>
  <c r="B363" i="16"/>
  <c r="I362" i="16"/>
  <c r="B362" i="16"/>
  <c r="I361" i="16"/>
  <c r="B361" i="16"/>
  <c r="I360" i="16"/>
  <c r="B360" i="16"/>
  <c r="I359" i="16"/>
  <c r="B359" i="16"/>
  <c r="I358" i="16"/>
  <c r="B358" i="16"/>
  <c r="I357" i="16"/>
  <c r="B357" i="16"/>
  <c r="I356" i="16"/>
  <c r="B356" i="16"/>
  <c r="I355" i="16"/>
  <c r="B355" i="16"/>
  <c r="I354" i="16"/>
  <c r="B354" i="16"/>
  <c r="I353" i="16"/>
  <c r="B353" i="16"/>
  <c r="I352" i="16"/>
  <c r="B352" i="16"/>
  <c r="I351" i="16"/>
  <c r="B351" i="16"/>
  <c r="I350" i="16"/>
  <c r="B350" i="16"/>
  <c r="I349" i="16"/>
  <c r="B349" i="16"/>
  <c r="I348" i="16"/>
  <c r="B348" i="16"/>
  <c r="I347" i="16"/>
  <c r="B347" i="16"/>
  <c r="I346" i="16"/>
  <c r="B346" i="16"/>
  <c r="I345" i="16"/>
  <c r="B345" i="16"/>
  <c r="I344" i="16"/>
  <c r="B344" i="16"/>
  <c r="I343" i="16"/>
  <c r="B343" i="16"/>
  <c r="I342" i="16"/>
  <c r="B342" i="16"/>
  <c r="I341" i="16"/>
  <c r="B341" i="16"/>
  <c r="I340" i="16"/>
  <c r="B340" i="16"/>
  <c r="I339" i="16"/>
  <c r="B339" i="16"/>
  <c r="I338" i="16"/>
  <c r="B338" i="16"/>
  <c r="I337" i="16"/>
  <c r="B337" i="16"/>
  <c r="I336" i="16"/>
  <c r="B336" i="16"/>
  <c r="I335" i="16"/>
  <c r="B335" i="16"/>
  <c r="I334" i="16"/>
  <c r="B334" i="16"/>
  <c r="I333" i="16"/>
  <c r="B333" i="16"/>
  <c r="I332" i="16"/>
  <c r="B332" i="16"/>
  <c r="I331" i="16"/>
  <c r="B331" i="16"/>
  <c r="I330" i="16"/>
  <c r="B330" i="16"/>
  <c r="I329" i="16"/>
  <c r="B329" i="16"/>
  <c r="I328" i="16"/>
  <c r="B328" i="16"/>
  <c r="I327" i="16"/>
  <c r="B327" i="16"/>
  <c r="I326" i="16"/>
  <c r="B326" i="16"/>
  <c r="I325" i="16"/>
  <c r="B325" i="16"/>
  <c r="I324" i="16"/>
  <c r="B324" i="16"/>
  <c r="I323" i="16"/>
  <c r="B323" i="16"/>
  <c r="I322" i="16"/>
  <c r="B322" i="16"/>
  <c r="I321" i="16"/>
  <c r="B321" i="16"/>
  <c r="I320" i="16"/>
  <c r="B320" i="16"/>
  <c r="I319" i="16"/>
  <c r="B319" i="16"/>
  <c r="I318" i="16"/>
  <c r="B318" i="16"/>
  <c r="I317" i="16"/>
  <c r="B317" i="16"/>
  <c r="I316" i="16"/>
  <c r="B316" i="16"/>
  <c r="I315" i="16"/>
  <c r="B315" i="16"/>
  <c r="I314" i="16"/>
  <c r="B314" i="16"/>
  <c r="I313" i="16"/>
  <c r="B313" i="16"/>
  <c r="I312" i="16"/>
  <c r="B312" i="16"/>
  <c r="I311" i="16"/>
  <c r="B311" i="16"/>
  <c r="I310" i="16"/>
  <c r="B310" i="16"/>
  <c r="I309" i="16"/>
  <c r="B309" i="16"/>
  <c r="I308" i="16"/>
  <c r="B308" i="16"/>
  <c r="I307" i="16"/>
  <c r="B307" i="16"/>
  <c r="I306" i="16"/>
  <c r="B306" i="16"/>
  <c r="I305" i="16"/>
  <c r="B305" i="16"/>
  <c r="I304" i="16"/>
  <c r="B304" i="16"/>
  <c r="I303" i="16"/>
  <c r="B303" i="16"/>
  <c r="I302" i="16"/>
  <c r="B302" i="16"/>
  <c r="I301" i="16"/>
  <c r="B301" i="16"/>
  <c r="I300" i="16"/>
  <c r="B300" i="16"/>
  <c r="I299" i="16"/>
  <c r="B299" i="16"/>
  <c r="I298" i="16"/>
  <c r="B298" i="16"/>
  <c r="I297" i="16"/>
  <c r="B297" i="16"/>
  <c r="I296" i="16"/>
  <c r="B296" i="16"/>
  <c r="I295" i="16"/>
  <c r="B295" i="16"/>
  <c r="I294" i="16"/>
  <c r="B294" i="16"/>
  <c r="I293" i="16"/>
  <c r="B293" i="16"/>
  <c r="I292" i="16"/>
  <c r="B292" i="16"/>
  <c r="I291" i="16"/>
  <c r="B291" i="16"/>
  <c r="I290" i="16"/>
  <c r="B290" i="16"/>
  <c r="I289" i="16"/>
  <c r="B289" i="16"/>
  <c r="I288" i="16"/>
  <c r="B288" i="16"/>
  <c r="I287" i="16"/>
  <c r="B287" i="16"/>
  <c r="I286" i="16"/>
  <c r="B286" i="16"/>
  <c r="I285" i="16"/>
  <c r="B285" i="16"/>
  <c r="I284" i="16"/>
  <c r="B284" i="16"/>
  <c r="I283" i="16"/>
  <c r="B283" i="16"/>
  <c r="I282" i="16"/>
  <c r="B282" i="16"/>
  <c r="I281" i="16"/>
  <c r="B281" i="16"/>
  <c r="I280" i="16"/>
  <c r="B280" i="16"/>
  <c r="I279" i="16"/>
  <c r="B279" i="16"/>
  <c r="I278" i="16"/>
  <c r="B278" i="16"/>
  <c r="I277" i="16"/>
  <c r="B277" i="16"/>
  <c r="I276" i="16"/>
  <c r="B276" i="16"/>
  <c r="I275" i="16"/>
  <c r="B275" i="16"/>
  <c r="I274" i="16"/>
  <c r="B274" i="16"/>
  <c r="I273" i="16"/>
  <c r="B273" i="16"/>
  <c r="I272" i="16"/>
  <c r="B272" i="16"/>
  <c r="I271" i="16"/>
  <c r="B271" i="16"/>
  <c r="I270" i="16"/>
  <c r="B270" i="16"/>
  <c r="I269" i="16"/>
  <c r="B269" i="16"/>
  <c r="I268" i="16"/>
  <c r="B268" i="16"/>
  <c r="I267" i="16"/>
  <c r="B267" i="16"/>
  <c r="I266" i="16"/>
  <c r="B266" i="16"/>
  <c r="I265" i="16"/>
  <c r="B265" i="16"/>
  <c r="I264" i="16"/>
  <c r="B264" i="16"/>
  <c r="I263" i="16"/>
  <c r="B263" i="16"/>
  <c r="I262" i="16"/>
  <c r="B262" i="16"/>
  <c r="I261" i="16"/>
  <c r="B261" i="16"/>
  <c r="I260" i="16"/>
  <c r="B260" i="16"/>
  <c r="I259" i="16"/>
  <c r="B259" i="16"/>
  <c r="I258" i="16"/>
  <c r="B258" i="16"/>
  <c r="I257" i="16"/>
  <c r="B257" i="16"/>
  <c r="I256" i="16"/>
  <c r="B256" i="16"/>
  <c r="I255" i="16"/>
  <c r="B255" i="16"/>
  <c r="I254" i="16"/>
  <c r="B254" i="16"/>
  <c r="I253" i="16"/>
  <c r="B253" i="16"/>
  <c r="I252" i="16"/>
  <c r="B252" i="16"/>
  <c r="I251" i="16"/>
  <c r="B251" i="16"/>
  <c r="I250" i="16"/>
  <c r="B250" i="16"/>
  <c r="I249" i="16"/>
  <c r="B249" i="16"/>
  <c r="I248" i="16"/>
  <c r="B248" i="16"/>
  <c r="I247" i="16"/>
  <c r="B247" i="16"/>
  <c r="I246" i="16"/>
  <c r="B246" i="16"/>
  <c r="I245" i="16"/>
  <c r="B245" i="16"/>
  <c r="I244" i="16"/>
  <c r="B244" i="16"/>
  <c r="I243" i="16"/>
  <c r="B243" i="16"/>
  <c r="I242" i="16"/>
  <c r="B242" i="16"/>
  <c r="I241" i="16"/>
  <c r="B241" i="16"/>
  <c r="I240" i="16"/>
  <c r="B240" i="16"/>
  <c r="I239" i="16"/>
  <c r="B239" i="16"/>
  <c r="I238" i="16"/>
  <c r="B238" i="16"/>
  <c r="I237" i="16"/>
  <c r="B237" i="16"/>
  <c r="I236" i="16"/>
  <c r="B236" i="16"/>
  <c r="I235" i="16"/>
  <c r="B235" i="16"/>
  <c r="I234" i="16"/>
  <c r="B234" i="16"/>
  <c r="I233" i="16"/>
  <c r="B233" i="16"/>
  <c r="I232" i="16"/>
  <c r="B232" i="16"/>
  <c r="I231" i="16"/>
  <c r="B231" i="16"/>
  <c r="I230" i="16"/>
  <c r="B230" i="16"/>
  <c r="I229" i="16"/>
  <c r="B229" i="16"/>
  <c r="I228" i="16"/>
  <c r="B228" i="16"/>
  <c r="I227" i="16"/>
  <c r="B227" i="16"/>
  <c r="I226" i="16"/>
  <c r="B226" i="16"/>
  <c r="I225" i="16"/>
  <c r="B225" i="16"/>
  <c r="I224" i="16"/>
  <c r="B224" i="16"/>
  <c r="I223" i="16"/>
  <c r="B223" i="16"/>
  <c r="I222" i="16"/>
  <c r="B222" i="16"/>
  <c r="I221" i="16"/>
  <c r="B221" i="16"/>
  <c r="I220" i="16"/>
  <c r="B220" i="16"/>
  <c r="I219" i="16"/>
  <c r="B219" i="16"/>
  <c r="I218" i="16"/>
  <c r="B218" i="16"/>
  <c r="I217" i="16"/>
  <c r="B217" i="16"/>
  <c r="I216" i="16"/>
  <c r="B216" i="16"/>
  <c r="I215" i="16"/>
  <c r="B215" i="16"/>
  <c r="I214" i="16"/>
  <c r="B214" i="16"/>
  <c r="I213" i="16"/>
  <c r="B213" i="16"/>
  <c r="I212" i="16"/>
  <c r="B212" i="16"/>
  <c r="I211" i="16"/>
  <c r="B211" i="16"/>
  <c r="I210" i="16"/>
  <c r="B210" i="16"/>
  <c r="I209" i="16"/>
  <c r="B209" i="16"/>
  <c r="I208" i="16"/>
  <c r="B208" i="16"/>
  <c r="I207" i="16"/>
  <c r="B207" i="16"/>
  <c r="I206" i="16"/>
  <c r="B206" i="16"/>
  <c r="I205" i="16"/>
  <c r="B205" i="16"/>
  <c r="I204" i="16"/>
  <c r="B204" i="16"/>
  <c r="I203" i="16"/>
  <c r="B203" i="16"/>
  <c r="I202" i="16"/>
  <c r="B202" i="16"/>
  <c r="I201" i="16"/>
  <c r="B201" i="16"/>
  <c r="I200" i="16"/>
  <c r="B200" i="16"/>
  <c r="I199" i="16"/>
  <c r="B199" i="16"/>
  <c r="I198" i="16"/>
  <c r="B198" i="16"/>
  <c r="I197" i="16"/>
  <c r="B197" i="16"/>
  <c r="I196" i="16"/>
  <c r="B196" i="16"/>
  <c r="I195" i="16"/>
  <c r="B195" i="16"/>
  <c r="I194" i="16"/>
  <c r="B194" i="16"/>
  <c r="I193" i="16"/>
  <c r="B193" i="16"/>
  <c r="I192" i="16"/>
  <c r="B192" i="16"/>
  <c r="I191" i="16"/>
  <c r="B191" i="16"/>
  <c r="I190" i="16"/>
  <c r="B190" i="16"/>
  <c r="I189" i="16"/>
  <c r="B189" i="16"/>
  <c r="I188" i="16"/>
  <c r="B188" i="16"/>
  <c r="I187" i="16"/>
  <c r="B187" i="16"/>
  <c r="I186" i="16"/>
  <c r="B186" i="16"/>
  <c r="I185" i="16"/>
  <c r="B185" i="16"/>
  <c r="I184" i="16"/>
  <c r="B184" i="16"/>
  <c r="I183" i="16"/>
  <c r="B183" i="16"/>
  <c r="I182" i="16"/>
  <c r="B182" i="16"/>
  <c r="I181" i="16"/>
  <c r="B181" i="16"/>
  <c r="I180" i="16"/>
  <c r="B180" i="16"/>
  <c r="I179" i="16"/>
  <c r="B179" i="16"/>
  <c r="I178" i="16"/>
  <c r="B178" i="16"/>
  <c r="I177" i="16"/>
  <c r="B177" i="16"/>
  <c r="I176" i="16"/>
  <c r="B176" i="16"/>
  <c r="I175" i="16"/>
  <c r="B175" i="16"/>
  <c r="I174" i="16"/>
  <c r="B174" i="16"/>
  <c r="I173" i="16"/>
  <c r="B173" i="16"/>
  <c r="I172" i="16"/>
  <c r="B172" i="16"/>
  <c r="I171" i="16"/>
  <c r="B171" i="16"/>
  <c r="I170" i="16"/>
  <c r="B170" i="16"/>
  <c r="I169" i="16"/>
  <c r="B169" i="16"/>
  <c r="I168" i="16"/>
  <c r="B168" i="16"/>
  <c r="I167" i="16"/>
  <c r="B167" i="16"/>
  <c r="I166" i="16"/>
  <c r="B166" i="16"/>
  <c r="I165" i="16"/>
  <c r="B165" i="16"/>
  <c r="I164" i="16"/>
  <c r="B164" i="16"/>
  <c r="I163" i="16"/>
  <c r="B163" i="16"/>
  <c r="I162" i="16"/>
  <c r="B162" i="16"/>
  <c r="I161" i="16"/>
  <c r="B161" i="16"/>
  <c r="I160" i="16"/>
  <c r="B160" i="16"/>
  <c r="I159" i="16"/>
  <c r="B159" i="16"/>
  <c r="I158" i="16"/>
  <c r="B158" i="16"/>
  <c r="I157" i="16"/>
  <c r="B157" i="16"/>
  <c r="I156" i="16"/>
  <c r="B156" i="16"/>
  <c r="I155" i="16"/>
  <c r="B155" i="16"/>
  <c r="I154" i="16"/>
  <c r="B154" i="16"/>
  <c r="I153" i="16"/>
  <c r="B153" i="16"/>
  <c r="I152" i="16"/>
  <c r="B152" i="16"/>
  <c r="I151" i="16"/>
  <c r="B151" i="16"/>
  <c r="I150" i="16"/>
  <c r="B150" i="16"/>
  <c r="I149" i="16"/>
  <c r="B149" i="16"/>
  <c r="I148" i="16"/>
  <c r="B148" i="16"/>
  <c r="I147" i="16"/>
  <c r="B147" i="16"/>
  <c r="I146" i="16"/>
  <c r="B146" i="16"/>
  <c r="I145" i="16"/>
  <c r="B145" i="16"/>
  <c r="I144" i="16"/>
  <c r="B144" i="16"/>
  <c r="I143" i="16"/>
  <c r="B143" i="16"/>
  <c r="I142" i="16"/>
  <c r="B142" i="16"/>
  <c r="I141" i="16"/>
  <c r="B141" i="16"/>
  <c r="I140" i="16"/>
  <c r="B140" i="16"/>
  <c r="I139" i="16"/>
  <c r="B139" i="16"/>
  <c r="I138" i="16"/>
  <c r="B138" i="16"/>
  <c r="I137" i="16"/>
  <c r="B137" i="16"/>
  <c r="I136" i="16"/>
  <c r="B136" i="16"/>
  <c r="I135" i="16"/>
  <c r="B135" i="16"/>
  <c r="I134" i="16"/>
  <c r="B134" i="16"/>
  <c r="I133" i="16"/>
  <c r="B133" i="16"/>
  <c r="I132" i="16"/>
  <c r="B132" i="16"/>
  <c r="I131" i="16"/>
  <c r="B131" i="16"/>
  <c r="I130" i="16"/>
  <c r="B130" i="16"/>
  <c r="I129" i="16"/>
  <c r="B129" i="16"/>
  <c r="I128" i="16"/>
  <c r="B128" i="16"/>
  <c r="I127" i="16"/>
  <c r="B127" i="16"/>
  <c r="I126" i="16"/>
  <c r="B126" i="16"/>
  <c r="I125" i="16"/>
  <c r="B125" i="16"/>
  <c r="I124" i="16"/>
  <c r="B124" i="16"/>
  <c r="I123" i="16"/>
  <c r="B123" i="16"/>
  <c r="I122" i="16"/>
  <c r="B122" i="16"/>
  <c r="I121" i="16"/>
  <c r="B121" i="16"/>
  <c r="I120" i="16"/>
  <c r="B120" i="16"/>
  <c r="I119" i="16"/>
  <c r="B119" i="16"/>
  <c r="I118" i="16"/>
  <c r="B118" i="16"/>
  <c r="I117" i="16"/>
  <c r="B117" i="16"/>
  <c r="I116" i="16"/>
  <c r="B116" i="16"/>
  <c r="I115" i="16"/>
  <c r="B115" i="16"/>
  <c r="I114" i="16"/>
  <c r="B114" i="16"/>
  <c r="I113" i="16"/>
  <c r="B113" i="16"/>
  <c r="I112" i="16"/>
  <c r="B112" i="16"/>
  <c r="I111" i="16"/>
  <c r="B111" i="16"/>
  <c r="I110" i="16"/>
  <c r="B110" i="16"/>
  <c r="I109" i="16"/>
  <c r="B109" i="16"/>
  <c r="I108" i="16"/>
  <c r="B108" i="16"/>
  <c r="I107" i="16"/>
  <c r="B107" i="16"/>
  <c r="I106" i="16"/>
  <c r="B106" i="16"/>
  <c r="I105" i="16"/>
  <c r="B105" i="16"/>
  <c r="I104" i="16"/>
  <c r="B104" i="16"/>
  <c r="I103" i="16"/>
  <c r="B103" i="16"/>
  <c r="I102" i="16"/>
  <c r="B102" i="16"/>
  <c r="I101" i="16"/>
  <c r="B101" i="16"/>
  <c r="I100" i="16"/>
  <c r="B100" i="16"/>
  <c r="I99" i="16"/>
  <c r="B99" i="16"/>
  <c r="I98" i="16"/>
  <c r="B98" i="16"/>
  <c r="I97" i="16"/>
  <c r="B97" i="16"/>
  <c r="I96" i="16"/>
  <c r="B96" i="16"/>
  <c r="I95" i="16"/>
  <c r="B95" i="16"/>
  <c r="I94" i="16"/>
  <c r="B94" i="16"/>
  <c r="I93" i="16"/>
  <c r="B93" i="16"/>
  <c r="I92" i="16"/>
  <c r="B92" i="16"/>
  <c r="I91" i="16"/>
  <c r="B91" i="16"/>
  <c r="I90" i="16"/>
  <c r="B90" i="16"/>
  <c r="I89" i="16"/>
  <c r="B89" i="16"/>
  <c r="I88" i="16"/>
  <c r="B88" i="16"/>
  <c r="I87" i="16"/>
  <c r="B87" i="16"/>
  <c r="I86" i="16"/>
  <c r="B86" i="16"/>
  <c r="I85" i="16"/>
  <c r="B85" i="16"/>
  <c r="I84" i="16"/>
  <c r="B84" i="16"/>
  <c r="I83" i="16"/>
  <c r="B83" i="16"/>
  <c r="I82" i="16"/>
  <c r="B82" i="16"/>
  <c r="I81" i="16"/>
  <c r="B81" i="16"/>
  <c r="I80" i="16"/>
  <c r="B80" i="16"/>
  <c r="I79" i="16"/>
  <c r="B79" i="16"/>
  <c r="I78" i="16"/>
  <c r="B78" i="16"/>
  <c r="I77" i="16"/>
  <c r="B77" i="16"/>
  <c r="I76" i="16"/>
  <c r="B76" i="16"/>
  <c r="I75" i="16"/>
  <c r="B75" i="16"/>
  <c r="I74" i="16"/>
  <c r="B74" i="16"/>
  <c r="I73" i="16"/>
  <c r="B73" i="16"/>
  <c r="I72" i="16"/>
  <c r="B72" i="16"/>
  <c r="I71" i="16"/>
  <c r="B71" i="16"/>
  <c r="I70" i="16"/>
  <c r="B70" i="16"/>
  <c r="I69" i="16"/>
  <c r="B69" i="16"/>
  <c r="I68" i="16"/>
  <c r="B68" i="16"/>
  <c r="I67" i="16"/>
  <c r="B67" i="16"/>
  <c r="I66" i="16"/>
  <c r="B66" i="16"/>
  <c r="I65" i="16"/>
  <c r="B65" i="16"/>
  <c r="I64" i="16"/>
  <c r="B64" i="16"/>
  <c r="I63" i="16"/>
  <c r="B63" i="16"/>
  <c r="I62" i="16"/>
  <c r="B62" i="16"/>
  <c r="I61" i="16"/>
  <c r="B61" i="16"/>
  <c r="I60" i="16"/>
  <c r="B60" i="16"/>
  <c r="I59" i="16"/>
  <c r="B59" i="16"/>
  <c r="I58" i="16"/>
  <c r="B58" i="16"/>
  <c r="I57" i="16"/>
  <c r="B57" i="16"/>
  <c r="I56" i="16"/>
  <c r="B56" i="16"/>
  <c r="I55" i="16"/>
  <c r="B55" i="16"/>
  <c r="I54" i="16"/>
  <c r="B54" i="16"/>
  <c r="I53" i="16"/>
  <c r="B53" i="16"/>
  <c r="I52" i="16"/>
  <c r="B52" i="16"/>
  <c r="I51" i="16"/>
  <c r="B51" i="16"/>
  <c r="I50" i="16"/>
  <c r="B50" i="16"/>
  <c r="I49" i="16"/>
  <c r="B49" i="16"/>
  <c r="I48" i="16"/>
  <c r="B48" i="16"/>
  <c r="I47" i="16"/>
  <c r="B47" i="16"/>
  <c r="I46" i="16"/>
  <c r="B46" i="16"/>
  <c r="I45" i="16"/>
  <c r="B45" i="16"/>
  <c r="I44" i="16"/>
  <c r="B44" i="16"/>
  <c r="I43" i="16"/>
  <c r="B43" i="16"/>
  <c r="I42" i="16"/>
  <c r="B42" i="16"/>
  <c r="I41" i="16"/>
  <c r="B41" i="16"/>
  <c r="I40" i="16"/>
  <c r="B40" i="16"/>
  <c r="I39" i="16"/>
  <c r="B39" i="16"/>
  <c r="I38" i="16"/>
  <c r="B38" i="16"/>
  <c r="I37" i="16"/>
  <c r="B37" i="16"/>
  <c r="I36" i="16"/>
  <c r="B36" i="16"/>
  <c r="I35" i="16"/>
  <c r="B35" i="16"/>
  <c r="I34" i="16"/>
  <c r="B34" i="16"/>
  <c r="I33" i="16"/>
  <c r="B33" i="16"/>
  <c r="I32" i="16"/>
  <c r="B32" i="16"/>
  <c r="I31" i="16"/>
  <c r="B31" i="16"/>
  <c r="I30" i="16"/>
  <c r="B30" i="16"/>
  <c r="I29" i="16"/>
  <c r="B29" i="16"/>
  <c r="I28" i="16"/>
  <c r="B28" i="16"/>
  <c r="I27" i="16"/>
  <c r="B27" i="16"/>
  <c r="I26" i="16"/>
  <c r="B26" i="16"/>
  <c r="I25" i="16"/>
  <c r="B25" i="16"/>
  <c r="I24" i="16"/>
  <c r="B24" i="16"/>
  <c r="I23" i="16"/>
  <c r="B23" i="16"/>
  <c r="I22" i="16"/>
  <c r="B22" i="16"/>
  <c r="I21" i="16"/>
  <c r="B21" i="16"/>
  <c r="I20" i="16"/>
  <c r="B20" i="16"/>
  <c r="I19" i="16"/>
  <c r="B19" i="16"/>
  <c r="I18" i="16"/>
  <c r="B18" i="16"/>
  <c r="I17" i="16"/>
  <c r="B17" i="16"/>
  <c r="I16" i="16"/>
  <c r="B16" i="16"/>
  <c r="I15" i="16"/>
  <c r="B15" i="16"/>
  <c r="I14" i="16"/>
  <c r="B14" i="16"/>
  <c r="I13" i="16"/>
  <c r="I377" i="16" s="1"/>
  <c r="B13" i="16"/>
  <c r="I12" i="16"/>
  <c r="B12" i="16"/>
  <c r="H5" i="15"/>
  <c r="H4" i="15"/>
  <c r="H3" i="15"/>
  <c r="H2" i="15"/>
  <c r="F377" i="15"/>
  <c r="I376" i="15"/>
  <c r="B376" i="15"/>
  <c r="I375" i="15"/>
  <c r="B375" i="15"/>
  <c r="I374" i="15"/>
  <c r="B374" i="15"/>
  <c r="I373" i="15"/>
  <c r="B373" i="15"/>
  <c r="I372" i="15"/>
  <c r="B372" i="15"/>
  <c r="I371" i="15"/>
  <c r="B371" i="15"/>
  <c r="I370" i="15"/>
  <c r="B370" i="15"/>
  <c r="I369" i="15"/>
  <c r="B369" i="15"/>
  <c r="I368" i="15"/>
  <c r="B368" i="15"/>
  <c r="I367" i="15"/>
  <c r="B367" i="15"/>
  <c r="I366" i="15"/>
  <c r="B366" i="15"/>
  <c r="I365" i="15"/>
  <c r="B365" i="15"/>
  <c r="I364" i="15"/>
  <c r="B364" i="15"/>
  <c r="I363" i="15"/>
  <c r="B363" i="15"/>
  <c r="I362" i="15"/>
  <c r="B362" i="15"/>
  <c r="I361" i="15"/>
  <c r="B361" i="15"/>
  <c r="I360" i="15"/>
  <c r="B360" i="15"/>
  <c r="I359" i="15"/>
  <c r="B359" i="15"/>
  <c r="I358" i="15"/>
  <c r="B358" i="15"/>
  <c r="I357" i="15"/>
  <c r="B357" i="15"/>
  <c r="I356" i="15"/>
  <c r="B356" i="15"/>
  <c r="I355" i="15"/>
  <c r="B355" i="15"/>
  <c r="I354" i="15"/>
  <c r="B354" i="15"/>
  <c r="I353" i="15"/>
  <c r="B353" i="15"/>
  <c r="I352" i="15"/>
  <c r="B352" i="15"/>
  <c r="I351" i="15"/>
  <c r="B351" i="15"/>
  <c r="I350" i="15"/>
  <c r="B350" i="15"/>
  <c r="I349" i="15"/>
  <c r="B349" i="15"/>
  <c r="I348" i="15"/>
  <c r="B348" i="15"/>
  <c r="I347" i="15"/>
  <c r="B347" i="15"/>
  <c r="I346" i="15"/>
  <c r="B346" i="15"/>
  <c r="I345" i="15"/>
  <c r="B345" i="15"/>
  <c r="I344" i="15"/>
  <c r="B344" i="15"/>
  <c r="I343" i="15"/>
  <c r="B343" i="15"/>
  <c r="I342" i="15"/>
  <c r="B342" i="15"/>
  <c r="I341" i="15"/>
  <c r="B341" i="15"/>
  <c r="I340" i="15"/>
  <c r="B340" i="15"/>
  <c r="I339" i="15"/>
  <c r="B339" i="15"/>
  <c r="I338" i="15"/>
  <c r="B338" i="15"/>
  <c r="I337" i="15"/>
  <c r="B337" i="15"/>
  <c r="I336" i="15"/>
  <c r="B336" i="15"/>
  <c r="I335" i="15"/>
  <c r="B335" i="15"/>
  <c r="I334" i="15"/>
  <c r="B334" i="15"/>
  <c r="I333" i="15"/>
  <c r="B333" i="15"/>
  <c r="I332" i="15"/>
  <c r="B332" i="15"/>
  <c r="I331" i="15"/>
  <c r="B331" i="15"/>
  <c r="I330" i="15"/>
  <c r="B330" i="15"/>
  <c r="I329" i="15"/>
  <c r="B329" i="15"/>
  <c r="I328" i="15"/>
  <c r="B328" i="15"/>
  <c r="I327" i="15"/>
  <c r="B327" i="15"/>
  <c r="I326" i="15"/>
  <c r="B326" i="15"/>
  <c r="I325" i="15"/>
  <c r="B325" i="15"/>
  <c r="I324" i="15"/>
  <c r="B324" i="15"/>
  <c r="I323" i="15"/>
  <c r="B323" i="15"/>
  <c r="I322" i="15"/>
  <c r="B322" i="15"/>
  <c r="I321" i="15"/>
  <c r="B321" i="15"/>
  <c r="I320" i="15"/>
  <c r="B320" i="15"/>
  <c r="I319" i="15"/>
  <c r="B319" i="15"/>
  <c r="I318" i="15"/>
  <c r="B318" i="15"/>
  <c r="I317" i="15"/>
  <c r="B317" i="15"/>
  <c r="I316" i="15"/>
  <c r="B316" i="15"/>
  <c r="I315" i="15"/>
  <c r="B315" i="15"/>
  <c r="I314" i="15"/>
  <c r="B314" i="15"/>
  <c r="I313" i="15"/>
  <c r="B313" i="15"/>
  <c r="I312" i="15"/>
  <c r="B312" i="15"/>
  <c r="I311" i="15"/>
  <c r="B311" i="15"/>
  <c r="I310" i="15"/>
  <c r="B310" i="15"/>
  <c r="I309" i="15"/>
  <c r="B309" i="15"/>
  <c r="I308" i="15"/>
  <c r="B308" i="15"/>
  <c r="I307" i="15"/>
  <c r="B307" i="15"/>
  <c r="I306" i="15"/>
  <c r="B306" i="15"/>
  <c r="I305" i="15"/>
  <c r="B305" i="15"/>
  <c r="I304" i="15"/>
  <c r="B304" i="15"/>
  <c r="I303" i="15"/>
  <c r="B303" i="15"/>
  <c r="I302" i="15"/>
  <c r="B302" i="15"/>
  <c r="I301" i="15"/>
  <c r="B301" i="15"/>
  <c r="I300" i="15"/>
  <c r="B300" i="15"/>
  <c r="I299" i="15"/>
  <c r="B299" i="15"/>
  <c r="I298" i="15"/>
  <c r="B298" i="15"/>
  <c r="I297" i="15"/>
  <c r="B297" i="15"/>
  <c r="I296" i="15"/>
  <c r="B296" i="15"/>
  <c r="I295" i="15"/>
  <c r="B295" i="15"/>
  <c r="I294" i="15"/>
  <c r="B294" i="15"/>
  <c r="I293" i="15"/>
  <c r="B293" i="15"/>
  <c r="I292" i="15"/>
  <c r="B292" i="15"/>
  <c r="I291" i="15"/>
  <c r="B291" i="15"/>
  <c r="I290" i="15"/>
  <c r="B290" i="15"/>
  <c r="I289" i="15"/>
  <c r="B289" i="15"/>
  <c r="I288" i="15"/>
  <c r="B288" i="15"/>
  <c r="I287" i="15"/>
  <c r="B287" i="15"/>
  <c r="I286" i="15"/>
  <c r="B286" i="15"/>
  <c r="I285" i="15"/>
  <c r="B285" i="15"/>
  <c r="I284" i="15"/>
  <c r="B284" i="15"/>
  <c r="I283" i="15"/>
  <c r="B283" i="15"/>
  <c r="I282" i="15"/>
  <c r="B282" i="15"/>
  <c r="I281" i="15"/>
  <c r="B281" i="15"/>
  <c r="I280" i="15"/>
  <c r="B280" i="15"/>
  <c r="I279" i="15"/>
  <c r="B279" i="15"/>
  <c r="I278" i="15"/>
  <c r="B278" i="15"/>
  <c r="I277" i="15"/>
  <c r="B277" i="15"/>
  <c r="I276" i="15"/>
  <c r="B276" i="15"/>
  <c r="I275" i="15"/>
  <c r="B275" i="15"/>
  <c r="I274" i="15"/>
  <c r="B274" i="15"/>
  <c r="I273" i="15"/>
  <c r="B273" i="15"/>
  <c r="I272" i="15"/>
  <c r="B272" i="15"/>
  <c r="I271" i="15"/>
  <c r="B271" i="15"/>
  <c r="I270" i="15"/>
  <c r="B270" i="15"/>
  <c r="I269" i="15"/>
  <c r="B269" i="15"/>
  <c r="I268" i="15"/>
  <c r="B268" i="15"/>
  <c r="I267" i="15"/>
  <c r="B267" i="15"/>
  <c r="I266" i="15"/>
  <c r="B266" i="15"/>
  <c r="I265" i="15"/>
  <c r="B265" i="15"/>
  <c r="I264" i="15"/>
  <c r="B264" i="15"/>
  <c r="I263" i="15"/>
  <c r="B263" i="15"/>
  <c r="I262" i="15"/>
  <c r="B262" i="15"/>
  <c r="I261" i="15"/>
  <c r="B261" i="15"/>
  <c r="I260" i="15"/>
  <c r="B260" i="15"/>
  <c r="I259" i="15"/>
  <c r="B259" i="15"/>
  <c r="I258" i="15"/>
  <c r="B258" i="15"/>
  <c r="I257" i="15"/>
  <c r="B257" i="15"/>
  <c r="I256" i="15"/>
  <c r="B256" i="15"/>
  <c r="I255" i="15"/>
  <c r="B255" i="15"/>
  <c r="I254" i="15"/>
  <c r="B254" i="15"/>
  <c r="I253" i="15"/>
  <c r="B253" i="15"/>
  <c r="I252" i="15"/>
  <c r="B252" i="15"/>
  <c r="I251" i="15"/>
  <c r="B251" i="15"/>
  <c r="I250" i="15"/>
  <c r="B250" i="15"/>
  <c r="I249" i="15"/>
  <c r="B249" i="15"/>
  <c r="I248" i="15"/>
  <c r="B248" i="15"/>
  <c r="I247" i="15"/>
  <c r="B247" i="15"/>
  <c r="I246" i="15"/>
  <c r="B246" i="15"/>
  <c r="I245" i="15"/>
  <c r="B245" i="15"/>
  <c r="I244" i="15"/>
  <c r="B244" i="15"/>
  <c r="I243" i="15"/>
  <c r="B243" i="15"/>
  <c r="I242" i="15"/>
  <c r="B242" i="15"/>
  <c r="I241" i="15"/>
  <c r="B241" i="15"/>
  <c r="I240" i="15"/>
  <c r="B240" i="15"/>
  <c r="I239" i="15"/>
  <c r="B239" i="15"/>
  <c r="I238" i="15"/>
  <c r="B238" i="15"/>
  <c r="I237" i="15"/>
  <c r="B237" i="15"/>
  <c r="I236" i="15"/>
  <c r="B236" i="15"/>
  <c r="I235" i="15"/>
  <c r="B235" i="15"/>
  <c r="I234" i="15"/>
  <c r="B234" i="15"/>
  <c r="I233" i="15"/>
  <c r="B233" i="15"/>
  <c r="I232" i="15"/>
  <c r="B232" i="15"/>
  <c r="I231" i="15"/>
  <c r="B231" i="15"/>
  <c r="I230" i="15"/>
  <c r="B230" i="15"/>
  <c r="I229" i="15"/>
  <c r="B229" i="15"/>
  <c r="I228" i="15"/>
  <c r="B228" i="15"/>
  <c r="I227" i="15"/>
  <c r="B227" i="15"/>
  <c r="I226" i="15"/>
  <c r="B226" i="15"/>
  <c r="I225" i="15"/>
  <c r="B225" i="15"/>
  <c r="I224" i="15"/>
  <c r="B224" i="15"/>
  <c r="I223" i="15"/>
  <c r="B223" i="15"/>
  <c r="I222" i="15"/>
  <c r="B222" i="15"/>
  <c r="I221" i="15"/>
  <c r="B221" i="15"/>
  <c r="I220" i="15"/>
  <c r="B220" i="15"/>
  <c r="I219" i="15"/>
  <c r="B219" i="15"/>
  <c r="I218" i="15"/>
  <c r="B218" i="15"/>
  <c r="I217" i="15"/>
  <c r="B217" i="15"/>
  <c r="I216" i="15"/>
  <c r="B216" i="15"/>
  <c r="I215" i="15"/>
  <c r="B215" i="15"/>
  <c r="I214" i="15"/>
  <c r="B214" i="15"/>
  <c r="I213" i="15"/>
  <c r="B213" i="15"/>
  <c r="I212" i="15"/>
  <c r="B212" i="15"/>
  <c r="I211" i="15"/>
  <c r="B211" i="15"/>
  <c r="I210" i="15"/>
  <c r="B210" i="15"/>
  <c r="I209" i="15"/>
  <c r="B209" i="15"/>
  <c r="I208" i="15"/>
  <c r="B208" i="15"/>
  <c r="I207" i="15"/>
  <c r="B207" i="15"/>
  <c r="I206" i="15"/>
  <c r="B206" i="15"/>
  <c r="I205" i="15"/>
  <c r="B205" i="15"/>
  <c r="I204" i="15"/>
  <c r="B204" i="15"/>
  <c r="I203" i="15"/>
  <c r="B203" i="15"/>
  <c r="I202" i="15"/>
  <c r="B202" i="15"/>
  <c r="I201" i="15"/>
  <c r="B201" i="15"/>
  <c r="I200" i="15"/>
  <c r="B200" i="15"/>
  <c r="I199" i="15"/>
  <c r="B199" i="15"/>
  <c r="I198" i="15"/>
  <c r="B198" i="15"/>
  <c r="I197" i="15"/>
  <c r="B197" i="15"/>
  <c r="I196" i="15"/>
  <c r="B196" i="15"/>
  <c r="I195" i="15"/>
  <c r="B195" i="15"/>
  <c r="I194" i="15"/>
  <c r="B194" i="15"/>
  <c r="I193" i="15"/>
  <c r="B193" i="15"/>
  <c r="I192" i="15"/>
  <c r="B192" i="15"/>
  <c r="I191" i="15"/>
  <c r="B191" i="15"/>
  <c r="I190" i="15"/>
  <c r="B190" i="15"/>
  <c r="I189" i="15"/>
  <c r="B189" i="15"/>
  <c r="I188" i="15"/>
  <c r="B188" i="15"/>
  <c r="I187" i="15"/>
  <c r="B187" i="15"/>
  <c r="I186" i="15"/>
  <c r="B186" i="15"/>
  <c r="I185" i="15"/>
  <c r="B185" i="15"/>
  <c r="I184" i="15"/>
  <c r="B184" i="15"/>
  <c r="I183" i="15"/>
  <c r="B183" i="15"/>
  <c r="I182" i="15"/>
  <c r="B182" i="15"/>
  <c r="I181" i="15"/>
  <c r="B181" i="15"/>
  <c r="I180" i="15"/>
  <c r="B180" i="15"/>
  <c r="I179" i="15"/>
  <c r="B179" i="15"/>
  <c r="I178" i="15"/>
  <c r="B178" i="15"/>
  <c r="I177" i="15"/>
  <c r="B177" i="15"/>
  <c r="I176" i="15"/>
  <c r="B176" i="15"/>
  <c r="I175" i="15"/>
  <c r="B175" i="15"/>
  <c r="I174" i="15"/>
  <c r="B174" i="15"/>
  <c r="I173" i="15"/>
  <c r="B173" i="15"/>
  <c r="I172" i="15"/>
  <c r="B172" i="15"/>
  <c r="I171" i="15"/>
  <c r="B171" i="15"/>
  <c r="I170" i="15"/>
  <c r="B170" i="15"/>
  <c r="I169" i="15"/>
  <c r="B169" i="15"/>
  <c r="I168" i="15"/>
  <c r="B168" i="15"/>
  <c r="I167" i="15"/>
  <c r="B167" i="15"/>
  <c r="I166" i="15"/>
  <c r="B166" i="15"/>
  <c r="I165" i="15"/>
  <c r="B165" i="15"/>
  <c r="I164" i="15"/>
  <c r="B164" i="15"/>
  <c r="I163" i="15"/>
  <c r="B163" i="15"/>
  <c r="I162" i="15"/>
  <c r="B162" i="15"/>
  <c r="I161" i="15"/>
  <c r="B161" i="15"/>
  <c r="I160" i="15"/>
  <c r="B160" i="15"/>
  <c r="I159" i="15"/>
  <c r="B159" i="15"/>
  <c r="I158" i="15"/>
  <c r="B158" i="15"/>
  <c r="I157" i="15"/>
  <c r="B157" i="15"/>
  <c r="I156" i="15"/>
  <c r="B156" i="15"/>
  <c r="I155" i="15"/>
  <c r="B155" i="15"/>
  <c r="I154" i="15"/>
  <c r="B154" i="15"/>
  <c r="I153" i="15"/>
  <c r="B153" i="15"/>
  <c r="I152" i="15"/>
  <c r="B152" i="15"/>
  <c r="I151" i="15"/>
  <c r="B151" i="15"/>
  <c r="I150" i="15"/>
  <c r="B150" i="15"/>
  <c r="I149" i="15"/>
  <c r="B149" i="15"/>
  <c r="I148" i="15"/>
  <c r="B148" i="15"/>
  <c r="I147" i="15"/>
  <c r="B147" i="15"/>
  <c r="I146" i="15"/>
  <c r="B146" i="15"/>
  <c r="I145" i="15"/>
  <c r="B145" i="15"/>
  <c r="I144" i="15"/>
  <c r="B144" i="15"/>
  <c r="I143" i="15"/>
  <c r="B143" i="15"/>
  <c r="I142" i="15"/>
  <c r="B142" i="15"/>
  <c r="I141" i="15"/>
  <c r="B141" i="15"/>
  <c r="I140" i="15"/>
  <c r="B140" i="15"/>
  <c r="I139" i="15"/>
  <c r="B139" i="15"/>
  <c r="I138" i="15"/>
  <c r="B138" i="15"/>
  <c r="I137" i="15"/>
  <c r="B137" i="15"/>
  <c r="I136" i="15"/>
  <c r="B136" i="15"/>
  <c r="I135" i="15"/>
  <c r="B135" i="15"/>
  <c r="I134" i="15"/>
  <c r="B134" i="15"/>
  <c r="I133" i="15"/>
  <c r="B133" i="15"/>
  <c r="I132" i="15"/>
  <c r="B132" i="15"/>
  <c r="I131" i="15"/>
  <c r="B131" i="15"/>
  <c r="I130" i="15"/>
  <c r="B130" i="15"/>
  <c r="I129" i="15"/>
  <c r="B129" i="15"/>
  <c r="I128" i="15"/>
  <c r="B128" i="15"/>
  <c r="I127" i="15"/>
  <c r="B127" i="15"/>
  <c r="I126" i="15"/>
  <c r="B126" i="15"/>
  <c r="I125" i="15"/>
  <c r="B125" i="15"/>
  <c r="I124" i="15"/>
  <c r="B124" i="15"/>
  <c r="I123" i="15"/>
  <c r="B123" i="15"/>
  <c r="I122" i="15"/>
  <c r="B122" i="15"/>
  <c r="I121" i="15"/>
  <c r="B121" i="15"/>
  <c r="I120" i="15"/>
  <c r="B120" i="15"/>
  <c r="I119" i="15"/>
  <c r="B119" i="15"/>
  <c r="I118" i="15"/>
  <c r="B118" i="15"/>
  <c r="I117" i="15"/>
  <c r="B117" i="15"/>
  <c r="I116" i="15"/>
  <c r="B116" i="15"/>
  <c r="I115" i="15"/>
  <c r="B115" i="15"/>
  <c r="I114" i="15"/>
  <c r="B114" i="15"/>
  <c r="I113" i="15"/>
  <c r="B113" i="15"/>
  <c r="I112" i="15"/>
  <c r="B112" i="15"/>
  <c r="I111" i="15"/>
  <c r="B111" i="15"/>
  <c r="I110" i="15"/>
  <c r="B110" i="15"/>
  <c r="I109" i="15"/>
  <c r="B109" i="15"/>
  <c r="I108" i="15"/>
  <c r="B108" i="15"/>
  <c r="I107" i="15"/>
  <c r="B107" i="15"/>
  <c r="I106" i="15"/>
  <c r="B106" i="15"/>
  <c r="I105" i="15"/>
  <c r="B105" i="15"/>
  <c r="I104" i="15"/>
  <c r="B104" i="15"/>
  <c r="I103" i="15"/>
  <c r="B103" i="15"/>
  <c r="I102" i="15"/>
  <c r="B102" i="15"/>
  <c r="I101" i="15"/>
  <c r="B101" i="15"/>
  <c r="I100" i="15"/>
  <c r="B100" i="15"/>
  <c r="I99" i="15"/>
  <c r="B99" i="15"/>
  <c r="I98" i="15"/>
  <c r="B98" i="15"/>
  <c r="I97" i="15"/>
  <c r="B97" i="15"/>
  <c r="I96" i="15"/>
  <c r="B96" i="15"/>
  <c r="I95" i="15"/>
  <c r="B95" i="15"/>
  <c r="I94" i="15"/>
  <c r="B94" i="15"/>
  <c r="I93" i="15"/>
  <c r="B93" i="15"/>
  <c r="I92" i="15"/>
  <c r="B92" i="15"/>
  <c r="I91" i="15"/>
  <c r="B91" i="15"/>
  <c r="I90" i="15"/>
  <c r="B90" i="15"/>
  <c r="I89" i="15"/>
  <c r="B89" i="15"/>
  <c r="I88" i="15"/>
  <c r="B88" i="15"/>
  <c r="I87" i="15"/>
  <c r="B87" i="15"/>
  <c r="I86" i="15"/>
  <c r="B86" i="15"/>
  <c r="I85" i="15"/>
  <c r="B85" i="15"/>
  <c r="I84" i="15"/>
  <c r="B84" i="15"/>
  <c r="I83" i="15"/>
  <c r="B83" i="15"/>
  <c r="I82" i="15"/>
  <c r="B82" i="15"/>
  <c r="I81" i="15"/>
  <c r="B81" i="15"/>
  <c r="I80" i="15"/>
  <c r="B80" i="15"/>
  <c r="I79" i="15"/>
  <c r="B79" i="15"/>
  <c r="I78" i="15"/>
  <c r="B78" i="15"/>
  <c r="I77" i="15"/>
  <c r="B77" i="15"/>
  <c r="I76" i="15"/>
  <c r="B76" i="15"/>
  <c r="I75" i="15"/>
  <c r="B75" i="15"/>
  <c r="I74" i="15"/>
  <c r="B74" i="15"/>
  <c r="I73" i="15"/>
  <c r="B73" i="15"/>
  <c r="I72" i="15"/>
  <c r="B72" i="15"/>
  <c r="I71" i="15"/>
  <c r="B71" i="15"/>
  <c r="I70" i="15"/>
  <c r="B70" i="15"/>
  <c r="I69" i="15"/>
  <c r="B69" i="15"/>
  <c r="I68" i="15"/>
  <c r="B68" i="15"/>
  <c r="I67" i="15"/>
  <c r="B67" i="15"/>
  <c r="I66" i="15"/>
  <c r="B66" i="15"/>
  <c r="I65" i="15"/>
  <c r="B65" i="15"/>
  <c r="I64" i="15"/>
  <c r="B64" i="15"/>
  <c r="I63" i="15"/>
  <c r="B63" i="15"/>
  <c r="I62" i="15"/>
  <c r="B62" i="15"/>
  <c r="I61" i="15"/>
  <c r="B61" i="15"/>
  <c r="I60" i="15"/>
  <c r="B60" i="15"/>
  <c r="I59" i="15"/>
  <c r="B59" i="15"/>
  <c r="I58" i="15"/>
  <c r="B58" i="15"/>
  <c r="I57" i="15"/>
  <c r="B57" i="15"/>
  <c r="I56" i="15"/>
  <c r="B56" i="15"/>
  <c r="I55" i="15"/>
  <c r="B55" i="15"/>
  <c r="I54" i="15"/>
  <c r="B54" i="15"/>
  <c r="I53" i="15"/>
  <c r="B53" i="15"/>
  <c r="I52" i="15"/>
  <c r="B52" i="15"/>
  <c r="I51" i="15"/>
  <c r="B51" i="15"/>
  <c r="I50" i="15"/>
  <c r="B50" i="15"/>
  <c r="I49" i="15"/>
  <c r="B49" i="15"/>
  <c r="I48" i="15"/>
  <c r="B48" i="15"/>
  <c r="I47" i="15"/>
  <c r="B47" i="15"/>
  <c r="I46" i="15"/>
  <c r="B46" i="15"/>
  <c r="I45" i="15"/>
  <c r="B45" i="15"/>
  <c r="I44" i="15"/>
  <c r="B44" i="15"/>
  <c r="I43" i="15"/>
  <c r="B43" i="15"/>
  <c r="I42" i="15"/>
  <c r="B42" i="15"/>
  <c r="I41" i="15"/>
  <c r="B41" i="15"/>
  <c r="I40" i="15"/>
  <c r="B40" i="15"/>
  <c r="I39" i="15"/>
  <c r="B39" i="15"/>
  <c r="I38" i="15"/>
  <c r="B38" i="15"/>
  <c r="I37" i="15"/>
  <c r="B37" i="15"/>
  <c r="I36" i="15"/>
  <c r="B36" i="15"/>
  <c r="I35" i="15"/>
  <c r="B35" i="15"/>
  <c r="I34" i="15"/>
  <c r="B34" i="15"/>
  <c r="I33" i="15"/>
  <c r="B33" i="15"/>
  <c r="I32" i="15"/>
  <c r="B32" i="15"/>
  <c r="I31" i="15"/>
  <c r="B31" i="15"/>
  <c r="I30" i="15"/>
  <c r="B30" i="15"/>
  <c r="I29" i="15"/>
  <c r="B29" i="15"/>
  <c r="I28" i="15"/>
  <c r="B28" i="15"/>
  <c r="I27" i="15"/>
  <c r="B27" i="15"/>
  <c r="I26" i="15"/>
  <c r="B26" i="15"/>
  <c r="I25" i="15"/>
  <c r="B25" i="15"/>
  <c r="I24" i="15"/>
  <c r="B24" i="15"/>
  <c r="I23" i="15"/>
  <c r="B23" i="15"/>
  <c r="I22" i="15"/>
  <c r="B22" i="15"/>
  <c r="I21" i="15"/>
  <c r="B21" i="15"/>
  <c r="I20" i="15"/>
  <c r="B20" i="15"/>
  <c r="I19" i="15"/>
  <c r="B19" i="15"/>
  <c r="I18" i="15"/>
  <c r="B18" i="15"/>
  <c r="I17" i="15"/>
  <c r="B17" i="15"/>
  <c r="I16" i="15"/>
  <c r="B16" i="15"/>
  <c r="I15" i="15"/>
  <c r="B15" i="15"/>
  <c r="I14" i="15"/>
  <c r="B14" i="15"/>
  <c r="I13" i="15"/>
  <c r="B13" i="15"/>
  <c r="I12" i="15"/>
  <c r="B12" i="15"/>
  <c r="D2" i="14"/>
  <c r="D2" i="13"/>
  <c r="T2" i="11"/>
  <c r="R5" i="11"/>
  <c r="S5" i="11"/>
  <c r="R6" i="11"/>
  <c r="S6" i="11"/>
  <c r="R7" i="11"/>
  <c r="S7" i="11"/>
  <c r="R8" i="11"/>
  <c r="S8" i="11"/>
  <c r="R9" i="11"/>
  <c r="S9" i="11"/>
  <c r="R10" i="11"/>
  <c r="S10" i="11"/>
  <c r="R11" i="11"/>
  <c r="S11" i="11"/>
  <c r="R12" i="11"/>
  <c r="S12" i="11"/>
  <c r="R13" i="11"/>
  <c r="S13" i="11"/>
  <c r="R14" i="11"/>
  <c r="S14" i="11"/>
  <c r="R15" i="11"/>
  <c r="S15" i="11"/>
  <c r="R16" i="11"/>
  <c r="S16" i="11"/>
  <c r="R17" i="11"/>
  <c r="S17" i="11"/>
  <c r="R18" i="11"/>
  <c r="S18" i="11"/>
  <c r="R19" i="11"/>
  <c r="S19" i="11"/>
  <c r="R20" i="11"/>
  <c r="S20" i="11"/>
  <c r="R21" i="11"/>
  <c r="S21" i="11"/>
  <c r="R22" i="11"/>
  <c r="S22" i="11"/>
  <c r="R23" i="11"/>
  <c r="S23" i="11"/>
  <c r="R24" i="11"/>
  <c r="S24" i="11"/>
  <c r="R25" i="11"/>
  <c r="S25" i="11"/>
  <c r="R26" i="11"/>
  <c r="S26" i="11"/>
  <c r="R27" i="11"/>
  <c r="S27" i="11"/>
  <c r="R28" i="11"/>
  <c r="S28" i="11"/>
  <c r="R29" i="11"/>
  <c r="S29" i="11"/>
  <c r="R30" i="11"/>
  <c r="S30" i="11"/>
  <c r="R31" i="11"/>
  <c r="S31" i="11"/>
  <c r="R32" i="11"/>
  <c r="S32" i="11"/>
  <c r="R33" i="11"/>
  <c r="S33" i="11"/>
  <c r="R34" i="11"/>
  <c r="S34" i="11"/>
  <c r="R35" i="11"/>
  <c r="S35" i="11"/>
  <c r="R36" i="11"/>
  <c r="S36" i="11"/>
  <c r="R37" i="11"/>
  <c r="S37" i="11"/>
  <c r="R38" i="11"/>
  <c r="S38" i="11"/>
  <c r="R39" i="11"/>
  <c r="S39" i="11"/>
  <c r="R40" i="11"/>
  <c r="S40" i="11"/>
  <c r="R41" i="11"/>
  <c r="S41" i="11"/>
  <c r="R42" i="11"/>
  <c r="S42" i="11"/>
  <c r="R43" i="11"/>
  <c r="S43" i="11"/>
  <c r="R44" i="11"/>
  <c r="S44" i="11"/>
  <c r="R45" i="11"/>
  <c r="S45" i="11"/>
  <c r="R46" i="11"/>
  <c r="S46" i="11"/>
  <c r="R47" i="11"/>
  <c r="S47" i="11"/>
  <c r="R48" i="11"/>
  <c r="S48" i="11"/>
  <c r="R49" i="11"/>
  <c r="S49" i="11"/>
  <c r="R50" i="11"/>
  <c r="S50" i="11"/>
  <c r="R51" i="11"/>
  <c r="S51" i="11"/>
  <c r="R52" i="11"/>
  <c r="S52" i="11"/>
  <c r="R53" i="11"/>
  <c r="S53" i="11"/>
  <c r="R54" i="11"/>
  <c r="S54" i="11"/>
  <c r="R55" i="11"/>
  <c r="S55" i="11"/>
  <c r="R56" i="11"/>
  <c r="S56" i="11"/>
  <c r="R57" i="11"/>
  <c r="S57" i="11"/>
  <c r="R58" i="11"/>
  <c r="S58" i="11"/>
  <c r="R59" i="11"/>
  <c r="S59" i="11"/>
  <c r="R60" i="11"/>
  <c r="S60" i="11"/>
  <c r="R61" i="11"/>
  <c r="S61" i="11"/>
  <c r="R62" i="11"/>
  <c r="S62" i="11"/>
  <c r="R63" i="11"/>
  <c r="S63" i="11"/>
  <c r="R64" i="11"/>
  <c r="S64" i="11"/>
  <c r="R65" i="11"/>
  <c r="S65" i="11"/>
  <c r="R66" i="11"/>
  <c r="S66" i="11"/>
  <c r="R67" i="11"/>
  <c r="S67" i="11"/>
  <c r="R68" i="11"/>
  <c r="S68" i="11"/>
  <c r="R69" i="11"/>
  <c r="S69" i="11"/>
  <c r="R70" i="11"/>
  <c r="S70" i="11"/>
  <c r="R71" i="11"/>
  <c r="S71" i="11"/>
  <c r="R72" i="11"/>
  <c r="S72" i="11"/>
  <c r="R73" i="11"/>
  <c r="S73" i="11"/>
  <c r="R74" i="11"/>
  <c r="S74" i="11"/>
  <c r="R75" i="11"/>
  <c r="S75" i="11"/>
  <c r="R76" i="11"/>
  <c r="S76" i="11"/>
  <c r="R77" i="11"/>
  <c r="S77" i="11"/>
  <c r="R78" i="11"/>
  <c r="S78" i="11"/>
  <c r="R79" i="11"/>
  <c r="S79" i="11"/>
  <c r="R80" i="11"/>
  <c r="S80" i="11"/>
  <c r="R81" i="11"/>
  <c r="S81" i="11"/>
  <c r="R82" i="11"/>
  <c r="S82" i="11"/>
  <c r="R83" i="11"/>
  <c r="S83" i="11"/>
  <c r="R84" i="11"/>
  <c r="S84" i="11"/>
  <c r="R85" i="11"/>
  <c r="S85" i="11"/>
  <c r="R86" i="11"/>
  <c r="S86" i="11"/>
  <c r="R87" i="11"/>
  <c r="S87" i="11"/>
  <c r="R88" i="11"/>
  <c r="S88" i="11"/>
  <c r="R89" i="11"/>
  <c r="S89" i="11"/>
  <c r="R90" i="11"/>
  <c r="S90" i="11"/>
  <c r="R91" i="11"/>
  <c r="S91" i="11"/>
  <c r="R92" i="11"/>
  <c r="S92" i="11"/>
  <c r="R93" i="11"/>
  <c r="S93" i="11"/>
  <c r="R94" i="11"/>
  <c r="S94" i="11"/>
  <c r="R95" i="11"/>
  <c r="S95" i="11"/>
  <c r="R96" i="11"/>
  <c r="S96" i="11"/>
  <c r="R97" i="11"/>
  <c r="S97" i="11"/>
  <c r="R98" i="11"/>
  <c r="S98" i="11"/>
  <c r="R99" i="11"/>
  <c r="S99" i="11"/>
  <c r="R100" i="11"/>
  <c r="S100" i="11"/>
  <c r="R101" i="11"/>
  <c r="S101" i="11"/>
  <c r="R102" i="11"/>
  <c r="S102" i="11"/>
  <c r="R103" i="11"/>
  <c r="S103" i="11"/>
  <c r="R104" i="11"/>
  <c r="S104" i="11"/>
  <c r="R105" i="11"/>
  <c r="S105" i="11"/>
  <c r="R106" i="11"/>
  <c r="S106" i="11"/>
  <c r="R107" i="11"/>
  <c r="S107" i="11"/>
  <c r="R108" i="11"/>
  <c r="S108" i="11"/>
  <c r="R109" i="11"/>
  <c r="S109" i="11"/>
  <c r="R110" i="11"/>
  <c r="S110" i="11"/>
  <c r="R111" i="11"/>
  <c r="S111" i="11"/>
  <c r="R112" i="11"/>
  <c r="S112" i="11"/>
  <c r="R113" i="11"/>
  <c r="S113" i="11"/>
  <c r="R114" i="11"/>
  <c r="S114" i="11"/>
  <c r="R115" i="11"/>
  <c r="S115" i="11"/>
  <c r="R116" i="11"/>
  <c r="S116" i="11"/>
  <c r="R117" i="11"/>
  <c r="S117" i="11"/>
  <c r="R118" i="11"/>
  <c r="S118" i="11"/>
  <c r="R119" i="11"/>
  <c r="S119" i="11"/>
  <c r="R120" i="11"/>
  <c r="S120" i="11"/>
  <c r="R121" i="11"/>
  <c r="S121" i="11"/>
  <c r="R122" i="11"/>
  <c r="S122" i="11"/>
  <c r="R123" i="11"/>
  <c r="S123" i="11"/>
  <c r="R124" i="11"/>
  <c r="S124" i="11"/>
  <c r="R125" i="11"/>
  <c r="S125" i="11"/>
  <c r="R126" i="11"/>
  <c r="S126" i="11"/>
  <c r="R127" i="11"/>
  <c r="S127" i="11"/>
  <c r="R128" i="11"/>
  <c r="S128" i="11"/>
  <c r="R129" i="11"/>
  <c r="S129" i="11"/>
  <c r="R130" i="11"/>
  <c r="S130" i="11"/>
  <c r="R131" i="11"/>
  <c r="S131" i="11"/>
  <c r="R132" i="11"/>
  <c r="S132" i="11"/>
  <c r="R133" i="11"/>
  <c r="S133" i="11"/>
  <c r="R134" i="11"/>
  <c r="S134" i="11"/>
  <c r="R135" i="11"/>
  <c r="S135" i="11"/>
  <c r="R136" i="11"/>
  <c r="S136" i="11"/>
  <c r="R137" i="11"/>
  <c r="S137" i="11"/>
  <c r="R138" i="11"/>
  <c r="S138" i="11"/>
  <c r="R139" i="11"/>
  <c r="S139" i="11"/>
  <c r="R140" i="11"/>
  <c r="S140" i="11"/>
  <c r="R141" i="11"/>
  <c r="S141" i="11"/>
  <c r="R142" i="11"/>
  <c r="S142" i="11"/>
  <c r="R143" i="11"/>
  <c r="S143" i="11"/>
  <c r="R144" i="11"/>
  <c r="S144" i="11"/>
  <c r="R145" i="11"/>
  <c r="S145" i="11"/>
  <c r="R146" i="11"/>
  <c r="S146" i="11"/>
  <c r="R147" i="11"/>
  <c r="S147" i="11"/>
  <c r="R148" i="11"/>
  <c r="S148" i="11"/>
  <c r="R149" i="11"/>
  <c r="S149" i="11"/>
  <c r="R150" i="11"/>
  <c r="S150" i="11"/>
  <c r="R151" i="11"/>
  <c r="S151" i="11"/>
  <c r="R152" i="11"/>
  <c r="S152" i="11"/>
  <c r="R153" i="11"/>
  <c r="S153" i="11"/>
  <c r="R154" i="11"/>
  <c r="S154" i="11"/>
  <c r="R155" i="11"/>
  <c r="S155" i="11"/>
  <c r="R156" i="11"/>
  <c r="S156" i="11"/>
  <c r="R157" i="11"/>
  <c r="S157" i="11"/>
  <c r="R158" i="11"/>
  <c r="S158" i="11"/>
  <c r="R159" i="11"/>
  <c r="S159" i="11"/>
  <c r="R160" i="11"/>
  <c r="S160" i="11"/>
  <c r="R161" i="11"/>
  <c r="S161" i="11"/>
  <c r="R162" i="11"/>
  <c r="S162" i="11"/>
  <c r="R163" i="11"/>
  <c r="S163" i="11"/>
  <c r="R164" i="11"/>
  <c r="S164" i="11"/>
  <c r="R165" i="11"/>
  <c r="S165" i="11"/>
  <c r="R166" i="11"/>
  <c r="S166" i="11"/>
  <c r="R167" i="11"/>
  <c r="S167" i="11"/>
  <c r="R168" i="11"/>
  <c r="S168" i="11"/>
  <c r="R169" i="11"/>
  <c r="S169" i="11"/>
  <c r="R170" i="11"/>
  <c r="S170" i="11"/>
  <c r="R171" i="11"/>
  <c r="S171" i="11"/>
  <c r="R172" i="11"/>
  <c r="S172" i="11"/>
  <c r="R173" i="11"/>
  <c r="S173" i="11"/>
  <c r="R174" i="11"/>
  <c r="S174" i="11"/>
  <c r="R175" i="11"/>
  <c r="S175" i="11"/>
  <c r="R176" i="11"/>
  <c r="S176" i="11"/>
  <c r="R177" i="11"/>
  <c r="S177" i="11"/>
  <c r="R178" i="11"/>
  <c r="S178" i="11"/>
  <c r="R179" i="11"/>
  <c r="S179" i="11"/>
  <c r="R180" i="11"/>
  <c r="S180" i="11"/>
  <c r="R181" i="11"/>
  <c r="S181" i="11"/>
  <c r="R182" i="11"/>
  <c r="S182" i="11"/>
  <c r="R183" i="11"/>
  <c r="S183" i="11"/>
  <c r="R184" i="11"/>
  <c r="S184" i="11"/>
  <c r="R185" i="11"/>
  <c r="S185" i="11"/>
  <c r="R186" i="11"/>
  <c r="S186" i="11"/>
  <c r="R187" i="11"/>
  <c r="S187" i="11"/>
  <c r="R188" i="11"/>
  <c r="S188" i="11"/>
  <c r="R189" i="11"/>
  <c r="S189" i="11"/>
  <c r="R190" i="11"/>
  <c r="S190" i="11"/>
  <c r="R191" i="11"/>
  <c r="S191" i="11"/>
  <c r="R192" i="11"/>
  <c r="S192" i="11"/>
  <c r="R193" i="11"/>
  <c r="S193" i="11"/>
  <c r="R194" i="11"/>
  <c r="S194" i="11"/>
  <c r="R195" i="11"/>
  <c r="S195" i="11"/>
  <c r="R196" i="11"/>
  <c r="S196" i="11"/>
  <c r="R197" i="11"/>
  <c r="S197" i="11"/>
  <c r="R198" i="11"/>
  <c r="S198" i="11"/>
  <c r="R199" i="11"/>
  <c r="S199" i="11"/>
  <c r="R200" i="11"/>
  <c r="S200" i="11"/>
  <c r="R201" i="11"/>
  <c r="S201" i="11"/>
  <c r="R202" i="11"/>
  <c r="S202" i="11"/>
  <c r="R203" i="11"/>
  <c r="S203" i="11"/>
  <c r="R204" i="11"/>
  <c r="S204" i="11"/>
  <c r="R205" i="11"/>
  <c r="S205" i="11"/>
  <c r="R206" i="11"/>
  <c r="S206" i="11"/>
  <c r="R207" i="11"/>
  <c r="S207" i="11"/>
  <c r="R208" i="11"/>
  <c r="S208" i="11"/>
  <c r="R209" i="11"/>
  <c r="S209" i="11"/>
  <c r="R210" i="11"/>
  <c r="S210" i="11"/>
  <c r="R211" i="11"/>
  <c r="S211" i="11"/>
  <c r="R212" i="11"/>
  <c r="S212" i="11"/>
  <c r="R213" i="11"/>
  <c r="S213" i="11"/>
  <c r="R214" i="11"/>
  <c r="S214" i="11"/>
  <c r="R215" i="11"/>
  <c r="S215" i="11"/>
  <c r="R216" i="11"/>
  <c r="S216" i="11"/>
  <c r="R217" i="11"/>
  <c r="S217" i="11"/>
  <c r="R218" i="11"/>
  <c r="S218" i="11"/>
  <c r="R219" i="11"/>
  <c r="S219" i="11"/>
  <c r="R220" i="11"/>
  <c r="S220" i="11"/>
  <c r="R221" i="11"/>
  <c r="S221" i="11"/>
  <c r="R222" i="11"/>
  <c r="S222" i="11"/>
  <c r="R223" i="11"/>
  <c r="S223" i="11"/>
  <c r="R224" i="11"/>
  <c r="S224" i="11"/>
  <c r="R225" i="11"/>
  <c r="S225" i="11"/>
  <c r="R226" i="11"/>
  <c r="S226" i="11"/>
  <c r="R227" i="11"/>
  <c r="S227" i="11"/>
  <c r="R228" i="11"/>
  <c r="S228" i="11"/>
  <c r="R229" i="11"/>
  <c r="S229" i="11"/>
  <c r="R230" i="11"/>
  <c r="S230" i="11"/>
  <c r="R231" i="11"/>
  <c r="S231" i="11"/>
  <c r="R232" i="11"/>
  <c r="S232" i="11"/>
  <c r="R233" i="11"/>
  <c r="S233" i="11"/>
  <c r="R234" i="11"/>
  <c r="S234" i="11"/>
  <c r="R235" i="11"/>
  <c r="S235" i="11"/>
  <c r="R236" i="11"/>
  <c r="S236" i="11"/>
  <c r="R237" i="11"/>
  <c r="S237" i="11"/>
  <c r="R238" i="11"/>
  <c r="S238" i="11"/>
  <c r="R239" i="11"/>
  <c r="S239" i="11"/>
  <c r="R240" i="11"/>
  <c r="S240" i="11"/>
  <c r="R241" i="11"/>
  <c r="S241" i="11"/>
  <c r="R242" i="11"/>
  <c r="S242" i="11"/>
  <c r="R243" i="11"/>
  <c r="S243" i="11"/>
  <c r="R244" i="11"/>
  <c r="S244" i="11"/>
  <c r="R245" i="11"/>
  <c r="S245" i="11"/>
  <c r="R246" i="11"/>
  <c r="S246" i="11"/>
  <c r="R247" i="11"/>
  <c r="S247" i="11"/>
  <c r="R248" i="11"/>
  <c r="S248" i="11"/>
  <c r="R249" i="11"/>
  <c r="S249" i="11"/>
  <c r="R250" i="11"/>
  <c r="S250" i="11"/>
  <c r="R251" i="11"/>
  <c r="S251" i="11"/>
  <c r="R252" i="11"/>
  <c r="S252" i="11"/>
  <c r="R253" i="11"/>
  <c r="S253" i="11"/>
  <c r="R254" i="11"/>
  <c r="S254" i="11"/>
  <c r="R255" i="11"/>
  <c r="S255" i="11"/>
  <c r="R256" i="11"/>
  <c r="S256" i="11"/>
  <c r="R257" i="11"/>
  <c r="S257" i="11"/>
  <c r="R258" i="11"/>
  <c r="S258" i="11"/>
  <c r="R259" i="11"/>
  <c r="S259" i="11"/>
  <c r="R260" i="11"/>
  <c r="S260" i="11"/>
  <c r="R261" i="11"/>
  <c r="S261" i="11"/>
  <c r="R262" i="11"/>
  <c r="S262" i="11"/>
  <c r="R263" i="11"/>
  <c r="S263" i="11"/>
  <c r="R264" i="11"/>
  <c r="S264" i="11"/>
  <c r="R265" i="11"/>
  <c r="S265" i="11"/>
  <c r="R266" i="11"/>
  <c r="S266" i="11"/>
  <c r="R267" i="11"/>
  <c r="S267" i="11"/>
  <c r="R268" i="11"/>
  <c r="S268" i="11"/>
  <c r="R269" i="11"/>
  <c r="S269" i="11"/>
  <c r="R270" i="11"/>
  <c r="S270" i="11"/>
  <c r="R271" i="11"/>
  <c r="S271" i="11"/>
  <c r="R272" i="11"/>
  <c r="S272" i="11"/>
  <c r="R273" i="11"/>
  <c r="S273" i="11"/>
  <c r="R274" i="11"/>
  <c r="S274" i="11"/>
  <c r="R275" i="11"/>
  <c r="S275" i="11"/>
  <c r="R276" i="11"/>
  <c r="S276" i="11"/>
  <c r="R277" i="11"/>
  <c r="S277" i="11"/>
  <c r="R278" i="11"/>
  <c r="S278" i="11"/>
  <c r="R279" i="11"/>
  <c r="S279" i="11"/>
  <c r="R280" i="11"/>
  <c r="S280" i="11"/>
  <c r="R281" i="11"/>
  <c r="S281" i="11"/>
  <c r="R282" i="11"/>
  <c r="S282" i="11"/>
  <c r="R283" i="11"/>
  <c r="S283" i="11"/>
  <c r="R284" i="11"/>
  <c r="S284" i="11"/>
  <c r="R285" i="11"/>
  <c r="S285" i="11"/>
  <c r="R286" i="11"/>
  <c r="S286" i="11"/>
  <c r="R287" i="11"/>
  <c r="S287" i="11"/>
  <c r="R288" i="11"/>
  <c r="S288" i="11"/>
  <c r="R289" i="11"/>
  <c r="S289" i="11"/>
  <c r="R290" i="11"/>
  <c r="S290" i="11"/>
  <c r="R291" i="11"/>
  <c r="S291" i="11"/>
  <c r="R292" i="11"/>
  <c r="S292" i="11"/>
  <c r="S4" i="11"/>
  <c r="S3" i="11"/>
  <c r="R4" i="11"/>
  <c r="R3" i="11"/>
  <c r="S2" i="11"/>
  <c r="R2" i="11"/>
  <c r="O2" i="11"/>
  <c r="M5" i="11"/>
  <c r="N5" i="11"/>
  <c r="M6" i="11"/>
  <c r="N6" i="11"/>
  <c r="M7" i="11"/>
  <c r="N7" i="11"/>
  <c r="M8" i="11"/>
  <c r="N8" i="11"/>
  <c r="M9" i="11"/>
  <c r="N9" i="11"/>
  <c r="M10" i="11"/>
  <c r="N10" i="11"/>
  <c r="M11" i="11"/>
  <c r="N11" i="11"/>
  <c r="M12" i="11"/>
  <c r="N12" i="11"/>
  <c r="M13" i="11"/>
  <c r="N13" i="11"/>
  <c r="M14" i="11"/>
  <c r="N14" i="11"/>
  <c r="M15" i="11"/>
  <c r="N15" i="11"/>
  <c r="M16" i="11"/>
  <c r="N16" i="11"/>
  <c r="M17" i="11"/>
  <c r="N17" i="11"/>
  <c r="M18" i="11"/>
  <c r="N18" i="11"/>
  <c r="M19" i="11"/>
  <c r="N19" i="11"/>
  <c r="M20" i="11"/>
  <c r="N20" i="11"/>
  <c r="M21" i="11"/>
  <c r="N21" i="11"/>
  <c r="M22" i="11"/>
  <c r="N22" i="11"/>
  <c r="M23" i="11"/>
  <c r="N23" i="11"/>
  <c r="M24" i="11"/>
  <c r="N24" i="11"/>
  <c r="M25" i="11"/>
  <c r="N25" i="11"/>
  <c r="M26" i="11"/>
  <c r="N26" i="11"/>
  <c r="M27" i="11"/>
  <c r="N27" i="11"/>
  <c r="M28" i="11"/>
  <c r="N28" i="11"/>
  <c r="M29" i="11"/>
  <c r="N29" i="11"/>
  <c r="M30" i="11"/>
  <c r="N30" i="11"/>
  <c r="M31" i="11"/>
  <c r="N31" i="11"/>
  <c r="M32" i="11"/>
  <c r="N32" i="11"/>
  <c r="M33" i="11"/>
  <c r="N33" i="11"/>
  <c r="M34" i="11"/>
  <c r="N34" i="11"/>
  <c r="M35" i="11"/>
  <c r="N35" i="11"/>
  <c r="M36" i="11"/>
  <c r="N36" i="11"/>
  <c r="M37" i="11"/>
  <c r="N37" i="11"/>
  <c r="M38" i="11"/>
  <c r="N38" i="11"/>
  <c r="M39" i="11"/>
  <c r="N39" i="11"/>
  <c r="M40" i="11"/>
  <c r="N40" i="11"/>
  <c r="M41" i="11"/>
  <c r="N41" i="11"/>
  <c r="M42" i="11"/>
  <c r="N42" i="11"/>
  <c r="M43" i="11"/>
  <c r="N43" i="11"/>
  <c r="M44" i="11"/>
  <c r="N44" i="11"/>
  <c r="M45" i="11"/>
  <c r="N45" i="11"/>
  <c r="M46" i="11"/>
  <c r="N46" i="11"/>
  <c r="M47" i="11"/>
  <c r="N47" i="11"/>
  <c r="M48" i="11"/>
  <c r="N48" i="11"/>
  <c r="M49" i="11"/>
  <c r="N49" i="11"/>
  <c r="M50" i="11"/>
  <c r="N50" i="11"/>
  <c r="M51" i="11"/>
  <c r="N51" i="11"/>
  <c r="M52" i="11"/>
  <c r="N52" i="11"/>
  <c r="M53" i="11"/>
  <c r="N53" i="11"/>
  <c r="M54" i="11"/>
  <c r="N54" i="11"/>
  <c r="M55" i="11"/>
  <c r="N55" i="11"/>
  <c r="M56" i="11"/>
  <c r="N56" i="11"/>
  <c r="M57" i="11"/>
  <c r="N57" i="11"/>
  <c r="M58" i="11"/>
  <c r="N58" i="11"/>
  <c r="M59" i="11"/>
  <c r="N59" i="11"/>
  <c r="M60" i="11"/>
  <c r="N60" i="11"/>
  <c r="M61" i="11"/>
  <c r="N61" i="11"/>
  <c r="M62" i="11"/>
  <c r="N62" i="11"/>
  <c r="M63" i="11"/>
  <c r="N63" i="11"/>
  <c r="M64" i="11"/>
  <c r="N64" i="11"/>
  <c r="M65" i="11"/>
  <c r="N65" i="11"/>
  <c r="M66" i="11"/>
  <c r="N66" i="11"/>
  <c r="M67" i="11"/>
  <c r="N67" i="11"/>
  <c r="M68" i="11"/>
  <c r="N68" i="11"/>
  <c r="M69" i="11"/>
  <c r="N69" i="11"/>
  <c r="M70" i="11"/>
  <c r="N70" i="11"/>
  <c r="M71" i="11"/>
  <c r="N71" i="11"/>
  <c r="M72" i="11"/>
  <c r="N72" i="11"/>
  <c r="M73" i="11"/>
  <c r="N73" i="11"/>
  <c r="M74" i="11"/>
  <c r="N74" i="11"/>
  <c r="M75" i="11"/>
  <c r="N75" i="11"/>
  <c r="M76" i="11"/>
  <c r="N76" i="11"/>
  <c r="M77" i="11"/>
  <c r="N77" i="11"/>
  <c r="M78" i="11"/>
  <c r="N78" i="11"/>
  <c r="M79" i="11"/>
  <c r="N79" i="11"/>
  <c r="M80" i="11"/>
  <c r="N80" i="11"/>
  <c r="M81" i="11"/>
  <c r="N81" i="11"/>
  <c r="M82" i="11"/>
  <c r="N82" i="11"/>
  <c r="M83" i="11"/>
  <c r="N83" i="11"/>
  <c r="M84" i="11"/>
  <c r="N84" i="11"/>
  <c r="M85" i="11"/>
  <c r="N85" i="11"/>
  <c r="M86" i="11"/>
  <c r="N86" i="11"/>
  <c r="M87" i="11"/>
  <c r="N87" i="11"/>
  <c r="M88" i="11"/>
  <c r="N88" i="11"/>
  <c r="M89" i="11"/>
  <c r="N89" i="11"/>
  <c r="M90" i="11"/>
  <c r="N90" i="11"/>
  <c r="M91" i="11"/>
  <c r="N91" i="11"/>
  <c r="M92" i="11"/>
  <c r="N92" i="11"/>
  <c r="M93" i="11"/>
  <c r="N93" i="11"/>
  <c r="M94" i="11"/>
  <c r="N94" i="11"/>
  <c r="M95" i="11"/>
  <c r="N95" i="11"/>
  <c r="M96" i="11"/>
  <c r="N96" i="11"/>
  <c r="M97" i="11"/>
  <c r="N97" i="11"/>
  <c r="M98" i="11"/>
  <c r="N98" i="11"/>
  <c r="M99" i="11"/>
  <c r="N99" i="11"/>
  <c r="M100" i="11"/>
  <c r="N100" i="11"/>
  <c r="M101" i="11"/>
  <c r="N101" i="11"/>
  <c r="M102" i="11"/>
  <c r="N102" i="11"/>
  <c r="M103" i="11"/>
  <c r="N103" i="11"/>
  <c r="M104" i="11"/>
  <c r="N104" i="11"/>
  <c r="M105" i="11"/>
  <c r="N105" i="11"/>
  <c r="M106" i="11"/>
  <c r="N106" i="11"/>
  <c r="M107" i="11"/>
  <c r="N107" i="11"/>
  <c r="M108" i="11"/>
  <c r="N108" i="11"/>
  <c r="M109" i="11"/>
  <c r="N109" i="11"/>
  <c r="M110" i="11"/>
  <c r="N110" i="11"/>
  <c r="M111" i="11"/>
  <c r="N111" i="11"/>
  <c r="M112" i="11"/>
  <c r="N112" i="11"/>
  <c r="M113" i="11"/>
  <c r="N113" i="11"/>
  <c r="M114" i="11"/>
  <c r="N114" i="11"/>
  <c r="M115" i="11"/>
  <c r="N115" i="11"/>
  <c r="M116" i="11"/>
  <c r="N116" i="11"/>
  <c r="M117" i="11"/>
  <c r="N117" i="11"/>
  <c r="M118" i="11"/>
  <c r="N118" i="11"/>
  <c r="M119" i="11"/>
  <c r="N119" i="11"/>
  <c r="M120" i="11"/>
  <c r="N120" i="11"/>
  <c r="M121" i="11"/>
  <c r="N121" i="11"/>
  <c r="M122" i="11"/>
  <c r="N122" i="11"/>
  <c r="M123" i="11"/>
  <c r="N123" i="11"/>
  <c r="M124" i="11"/>
  <c r="N124" i="11"/>
  <c r="M125" i="11"/>
  <c r="N125" i="11"/>
  <c r="M126" i="11"/>
  <c r="N126" i="11"/>
  <c r="M127" i="11"/>
  <c r="N127" i="11"/>
  <c r="M128" i="11"/>
  <c r="N128" i="11"/>
  <c r="M129" i="11"/>
  <c r="N129" i="11"/>
  <c r="M130" i="11"/>
  <c r="N130" i="11"/>
  <c r="M131" i="11"/>
  <c r="N131" i="11"/>
  <c r="M132" i="11"/>
  <c r="N132" i="11"/>
  <c r="M133" i="11"/>
  <c r="N133" i="11"/>
  <c r="M134" i="11"/>
  <c r="N134" i="11"/>
  <c r="M135" i="11"/>
  <c r="N135" i="11"/>
  <c r="M136" i="11"/>
  <c r="N136" i="11"/>
  <c r="M137" i="11"/>
  <c r="N137" i="11"/>
  <c r="M138" i="11"/>
  <c r="N138" i="11"/>
  <c r="M139" i="11"/>
  <c r="N139" i="11"/>
  <c r="M140" i="11"/>
  <c r="N140" i="11"/>
  <c r="M141" i="11"/>
  <c r="N141" i="11"/>
  <c r="M142" i="11"/>
  <c r="N142" i="11"/>
  <c r="M143" i="11"/>
  <c r="N143" i="11"/>
  <c r="M144" i="11"/>
  <c r="N144" i="11"/>
  <c r="M145" i="11"/>
  <c r="N145" i="11"/>
  <c r="M146" i="11"/>
  <c r="N146" i="11"/>
  <c r="M147" i="11"/>
  <c r="N147" i="11"/>
  <c r="M148" i="11"/>
  <c r="N148" i="11"/>
  <c r="M149" i="11"/>
  <c r="N149" i="11"/>
  <c r="M150" i="11"/>
  <c r="N150" i="11"/>
  <c r="M151" i="11"/>
  <c r="N151" i="11"/>
  <c r="M152" i="11"/>
  <c r="N152" i="11"/>
  <c r="M153" i="11"/>
  <c r="N153" i="11"/>
  <c r="M154" i="11"/>
  <c r="N154" i="11"/>
  <c r="M155" i="11"/>
  <c r="N155" i="11"/>
  <c r="M156" i="11"/>
  <c r="N156" i="11"/>
  <c r="M157" i="11"/>
  <c r="N157" i="11"/>
  <c r="M158" i="11"/>
  <c r="N158" i="11"/>
  <c r="M159" i="11"/>
  <c r="N159" i="11"/>
  <c r="M160" i="11"/>
  <c r="N160" i="11"/>
  <c r="M161" i="11"/>
  <c r="N161" i="11"/>
  <c r="M162" i="11"/>
  <c r="N162" i="11"/>
  <c r="M163" i="11"/>
  <c r="N163" i="11"/>
  <c r="M164" i="11"/>
  <c r="N164" i="11"/>
  <c r="M165" i="11"/>
  <c r="N165" i="11"/>
  <c r="M166" i="11"/>
  <c r="N166" i="11"/>
  <c r="M167" i="11"/>
  <c r="N167" i="11"/>
  <c r="M168" i="11"/>
  <c r="N168" i="11"/>
  <c r="M169" i="11"/>
  <c r="N169" i="11"/>
  <c r="M170" i="11"/>
  <c r="N170" i="11"/>
  <c r="M171" i="11"/>
  <c r="N171" i="11"/>
  <c r="M172" i="11"/>
  <c r="N172" i="11"/>
  <c r="M173" i="11"/>
  <c r="N173" i="11"/>
  <c r="M174" i="11"/>
  <c r="N174" i="11"/>
  <c r="M175" i="11"/>
  <c r="N175" i="11"/>
  <c r="M176" i="11"/>
  <c r="N176" i="11"/>
  <c r="M177" i="11"/>
  <c r="N177" i="11"/>
  <c r="M178" i="11"/>
  <c r="N178" i="11"/>
  <c r="M179" i="11"/>
  <c r="N179" i="11"/>
  <c r="M180" i="11"/>
  <c r="N180" i="11"/>
  <c r="M181" i="11"/>
  <c r="N181" i="11"/>
  <c r="M182" i="11"/>
  <c r="N182" i="11"/>
  <c r="M183" i="11"/>
  <c r="N183" i="11"/>
  <c r="M184" i="11"/>
  <c r="N184" i="11"/>
  <c r="M185" i="11"/>
  <c r="N185" i="11"/>
  <c r="M186" i="11"/>
  <c r="N186" i="11"/>
  <c r="M187" i="11"/>
  <c r="N187" i="11"/>
  <c r="M188" i="11"/>
  <c r="N188" i="11"/>
  <c r="M189" i="11"/>
  <c r="N189" i="11"/>
  <c r="M190" i="11"/>
  <c r="N190" i="11"/>
  <c r="M191" i="11"/>
  <c r="N191" i="11"/>
  <c r="M192" i="11"/>
  <c r="N192" i="11"/>
  <c r="M193" i="11"/>
  <c r="N193" i="11"/>
  <c r="M194" i="11"/>
  <c r="N194" i="11"/>
  <c r="M195" i="11"/>
  <c r="N195" i="11"/>
  <c r="M196" i="11"/>
  <c r="N196" i="11"/>
  <c r="M197" i="11"/>
  <c r="N197" i="11"/>
  <c r="M198" i="11"/>
  <c r="N198" i="11"/>
  <c r="M199" i="11"/>
  <c r="N199" i="11"/>
  <c r="M200" i="11"/>
  <c r="N200" i="11"/>
  <c r="M201" i="11"/>
  <c r="N201" i="11"/>
  <c r="M202" i="11"/>
  <c r="N202" i="11"/>
  <c r="M203" i="11"/>
  <c r="N203" i="11"/>
  <c r="M204" i="11"/>
  <c r="N204" i="11"/>
  <c r="M205" i="11"/>
  <c r="N205" i="11"/>
  <c r="M206" i="11"/>
  <c r="N206" i="11"/>
  <c r="M207" i="11"/>
  <c r="N207" i="11"/>
  <c r="M208" i="11"/>
  <c r="N208" i="11"/>
  <c r="M209" i="11"/>
  <c r="N209" i="11"/>
  <c r="M210" i="11"/>
  <c r="N210" i="11"/>
  <c r="M211" i="11"/>
  <c r="N211" i="11"/>
  <c r="M212" i="11"/>
  <c r="N212" i="11"/>
  <c r="M213" i="11"/>
  <c r="N213" i="11"/>
  <c r="M214" i="11"/>
  <c r="N214" i="11"/>
  <c r="M215" i="11"/>
  <c r="N215" i="11"/>
  <c r="M216" i="11"/>
  <c r="N216" i="11"/>
  <c r="M217" i="11"/>
  <c r="N217" i="11"/>
  <c r="M218" i="11"/>
  <c r="N218" i="11"/>
  <c r="M219" i="11"/>
  <c r="N219" i="11"/>
  <c r="M220" i="11"/>
  <c r="N220" i="11"/>
  <c r="M221" i="11"/>
  <c r="N221" i="11"/>
  <c r="M222" i="11"/>
  <c r="N222" i="11"/>
  <c r="M223" i="11"/>
  <c r="N223" i="11"/>
  <c r="M224" i="11"/>
  <c r="N224" i="11"/>
  <c r="M225" i="11"/>
  <c r="N225" i="11"/>
  <c r="M226" i="11"/>
  <c r="N226" i="11"/>
  <c r="M227" i="11"/>
  <c r="N227" i="11"/>
  <c r="M228" i="11"/>
  <c r="N228" i="11"/>
  <c r="M229" i="11"/>
  <c r="N229" i="11"/>
  <c r="M230" i="11"/>
  <c r="N230" i="11"/>
  <c r="M231" i="11"/>
  <c r="N231" i="11"/>
  <c r="M232" i="11"/>
  <c r="N232" i="11"/>
  <c r="M233" i="11"/>
  <c r="N233" i="11"/>
  <c r="M234" i="11"/>
  <c r="N234" i="11"/>
  <c r="M235" i="11"/>
  <c r="N235" i="11"/>
  <c r="M236" i="11"/>
  <c r="N236" i="11"/>
  <c r="M237" i="11"/>
  <c r="N237" i="11"/>
  <c r="M238" i="11"/>
  <c r="N238" i="11"/>
  <c r="M239" i="11"/>
  <c r="N239" i="11"/>
  <c r="M240" i="11"/>
  <c r="N240" i="11"/>
  <c r="M241" i="11"/>
  <c r="N241" i="11"/>
  <c r="M242" i="11"/>
  <c r="N242" i="11"/>
  <c r="M243" i="11"/>
  <c r="N243" i="11"/>
  <c r="M244" i="11"/>
  <c r="N244" i="11"/>
  <c r="M245" i="11"/>
  <c r="N245" i="11"/>
  <c r="M246" i="11"/>
  <c r="N246" i="11"/>
  <c r="M247" i="11"/>
  <c r="N247" i="11"/>
  <c r="M248" i="11"/>
  <c r="N248" i="11"/>
  <c r="M249" i="11"/>
  <c r="N249" i="11"/>
  <c r="M250" i="11"/>
  <c r="N250" i="11"/>
  <c r="M251" i="11"/>
  <c r="N251" i="11"/>
  <c r="M252" i="11"/>
  <c r="N252" i="11"/>
  <c r="M253" i="11"/>
  <c r="N253" i="11"/>
  <c r="M254" i="11"/>
  <c r="N254" i="11"/>
  <c r="M255" i="11"/>
  <c r="N255" i="11"/>
  <c r="M256" i="11"/>
  <c r="N256" i="11"/>
  <c r="M257" i="11"/>
  <c r="N257" i="11"/>
  <c r="M258" i="11"/>
  <c r="N258" i="11"/>
  <c r="M259" i="11"/>
  <c r="N259" i="11"/>
  <c r="M260" i="11"/>
  <c r="N260" i="11"/>
  <c r="M261" i="11"/>
  <c r="N261" i="11"/>
  <c r="M262" i="11"/>
  <c r="N262" i="11"/>
  <c r="M263" i="11"/>
  <c r="N263" i="11"/>
  <c r="M264" i="11"/>
  <c r="N264" i="11"/>
  <c r="M265" i="11"/>
  <c r="N265" i="11"/>
  <c r="M266" i="11"/>
  <c r="N266" i="11"/>
  <c r="M267" i="11"/>
  <c r="N267" i="11"/>
  <c r="M268" i="11"/>
  <c r="N268" i="11"/>
  <c r="M269" i="11"/>
  <c r="N269" i="11"/>
  <c r="M270" i="11"/>
  <c r="N270" i="11"/>
  <c r="M271" i="11"/>
  <c r="N271" i="11"/>
  <c r="M272" i="11"/>
  <c r="N272" i="11"/>
  <c r="M273" i="11"/>
  <c r="N273" i="11"/>
  <c r="M274" i="11"/>
  <c r="N274" i="11"/>
  <c r="M275" i="11"/>
  <c r="N275" i="11"/>
  <c r="M276" i="11"/>
  <c r="N276" i="11"/>
  <c r="M277" i="11"/>
  <c r="N277" i="11"/>
  <c r="M278" i="11"/>
  <c r="N278" i="11"/>
  <c r="M279" i="11"/>
  <c r="N279" i="11"/>
  <c r="M280" i="11"/>
  <c r="N280" i="11"/>
  <c r="M281" i="11"/>
  <c r="N281" i="11"/>
  <c r="M282" i="11"/>
  <c r="N282" i="11"/>
  <c r="M283" i="11"/>
  <c r="N283" i="11"/>
  <c r="M284" i="11"/>
  <c r="N284" i="11"/>
  <c r="M285" i="11"/>
  <c r="N285" i="11"/>
  <c r="M286" i="11"/>
  <c r="N286" i="11"/>
  <c r="M287" i="11"/>
  <c r="N287" i="11"/>
  <c r="M288" i="11"/>
  <c r="N288" i="11"/>
  <c r="M289" i="11"/>
  <c r="N289" i="11"/>
  <c r="M290" i="11"/>
  <c r="N290" i="11"/>
  <c r="M291" i="11"/>
  <c r="N291" i="11"/>
  <c r="M292" i="11"/>
  <c r="N292" i="11"/>
  <c r="N4" i="11"/>
  <c r="M4" i="11"/>
  <c r="N3" i="11"/>
  <c r="M3" i="11"/>
  <c r="N2" i="11"/>
  <c r="M2" i="11"/>
  <c r="A332" i="11"/>
  <c r="A119" i="11"/>
  <c r="A34" i="11"/>
  <c r="A109" i="11"/>
  <c r="A314" i="11"/>
  <c r="A365" i="11"/>
  <c r="A123" i="11"/>
  <c r="A334" i="11"/>
  <c r="A336" i="11"/>
  <c r="A104" i="11"/>
  <c r="A215" i="11"/>
  <c r="A110" i="11"/>
  <c r="A259" i="11"/>
  <c r="A246" i="11"/>
  <c r="A225" i="11"/>
  <c r="A237" i="11"/>
  <c r="A296" i="11"/>
  <c r="A257" i="11"/>
  <c r="A327" i="11"/>
  <c r="A162" i="11"/>
  <c r="A236" i="11"/>
  <c r="A165" i="11"/>
  <c r="A35" i="11"/>
  <c r="A15" i="11"/>
  <c r="A103" i="11"/>
  <c r="A62" i="11"/>
  <c r="A202" i="11"/>
  <c r="A44" i="11"/>
  <c r="A117" i="11"/>
  <c r="A366" i="11"/>
  <c r="A267" i="11"/>
  <c r="A42" i="11"/>
  <c r="A325" i="11"/>
  <c r="A86" i="11"/>
  <c r="A348" i="11"/>
  <c r="A172" i="11"/>
  <c r="A39" i="11"/>
  <c r="A61" i="11"/>
  <c r="A143" i="11"/>
  <c r="A283" i="11"/>
  <c r="A150" i="11"/>
  <c r="A262" i="11"/>
  <c r="A4" i="11"/>
  <c r="A176" i="11"/>
  <c r="A166" i="11"/>
  <c r="A82" i="11"/>
  <c r="A67" i="11"/>
  <c r="A41" i="11"/>
  <c r="A342" i="11"/>
  <c r="A159" i="11"/>
  <c r="A216" i="11"/>
  <c r="A212" i="11"/>
  <c r="A20" i="11"/>
  <c r="A203" i="11"/>
  <c r="A293" i="11"/>
  <c r="A264" i="11"/>
  <c r="A10" i="11"/>
  <c r="A48" i="11"/>
  <c r="A309" i="11"/>
  <c r="A308" i="11"/>
  <c r="A193" i="11"/>
  <c r="A322" i="11"/>
  <c r="A2" i="11"/>
  <c r="A294" i="11"/>
  <c r="A113" i="11"/>
  <c r="A43" i="11"/>
  <c r="A101" i="11"/>
  <c r="A16" i="11"/>
  <c r="A188" i="11"/>
  <c r="A149" i="11"/>
  <c r="A139" i="11"/>
  <c r="A64" i="11"/>
  <c r="A26" i="11"/>
  <c r="A56" i="11"/>
  <c r="A340" i="11"/>
  <c r="A181" i="11"/>
  <c r="A22" i="11"/>
  <c r="A25" i="11"/>
  <c r="A319" i="11"/>
  <c r="A28" i="11"/>
  <c r="A161" i="11"/>
  <c r="A300" i="11"/>
  <c r="A14" i="11"/>
  <c r="A121" i="11"/>
  <c r="A185" i="11"/>
  <c r="A141" i="11"/>
  <c r="A287" i="11"/>
  <c r="A209" i="11"/>
  <c r="A274" i="11"/>
  <c r="A363" i="11"/>
  <c r="A8" i="11"/>
  <c r="A245" i="11"/>
  <c r="A95" i="11"/>
  <c r="A190" i="11"/>
  <c r="A142" i="11"/>
  <c r="A195" i="11"/>
  <c r="A254" i="11"/>
  <c r="A277" i="11"/>
  <c r="A302" i="11"/>
  <c r="A126" i="11"/>
  <c r="A146" i="11"/>
  <c r="A144" i="11"/>
  <c r="A282" i="11"/>
  <c r="A102" i="11"/>
  <c r="A136" i="11"/>
  <c r="A219" i="11"/>
  <c r="A252" i="11"/>
  <c r="A92" i="11"/>
  <c r="A137" i="11"/>
  <c r="A358" i="11"/>
  <c r="A66" i="11"/>
  <c r="A278" i="11"/>
  <c r="A204" i="11"/>
  <c r="A268" i="11"/>
  <c r="A175" i="11"/>
  <c r="A84" i="11"/>
  <c r="A271" i="11"/>
  <c r="A24" i="11"/>
  <c r="A354" i="11"/>
  <c r="A152" i="11"/>
  <c r="A97" i="11"/>
  <c r="A228" i="11"/>
  <c r="A360" i="11"/>
  <c r="A33" i="11"/>
  <c r="A163" i="11"/>
  <c r="A273" i="11"/>
  <c r="A21" i="11"/>
  <c r="A313" i="11"/>
  <c r="A111" i="11"/>
  <c r="A29" i="11"/>
  <c r="A130" i="11"/>
  <c r="A343" i="11"/>
  <c r="A99" i="11"/>
  <c r="A74" i="11"/>
  <c r="A157" i="11"/>
  <c r="A359" i="11"/>
  <c r="A147" i="11"/>
  <c r="A81" i="11"/>
  <c r="A77" i="11"/>
  <c r="A316" i="11"/>
  <c r="A357" i="11"/>
  <c r="A244" i="11"/>
  <c r="A329" i="11"/>
  <c r="A129" i="11"/>
  <c r="A160" i="11"/>
  <c r="A349" i="11"/>
  <c r="A289" i="11"/>
  <c r="A57" i="11"/>
  <c r="A196" i="11"/>
  <c r="A105" i="11"/>
  <c r="A7" i="11"/>
  <c r="A153" i="11"/>
  <c r="A3" i="11"/>
  <c r="A258" i="11"/>
  <c r="A27" i="11"/>
  <c r="A134" i="11"/>
  <c r="A76" i="11"/>
  <c r="A50" i="11"/>
  <c r="A114" i="11"/>
  <c r="A118" i="11"/>
  <c r="A306" i="11"/>
  <c r="A83" i="11"/>
  <c r="A272" i="11"/>
  <c r="A124" i="11"/>
  <c r="A78" i="11"/>
  <c r="A94" i="11"/>
  <c r="A232" i="11"/>
  <c r="A18" i="11"/>
  <c r="A211" i="11"/>
  <c r="A221" i="11"/>
  <c r="A89" i="11"/>
  <c r="A54" i="11"/>
  <c r="A19" i="11"/>
  <c r="A133" i="11"/>
  <c r="A151" i="11"/>
  <c r="A47" i="11"/>
  <c r="A184" i="11"/>
  <c r="A362" i="11"/>
  <c r="A6" i="11"/>
  <c r="A241" i="11"/>
  <c r="A220" i="11"/>
  <c r="A351" i="11"/>
  <c r="A227" i="11"/>
  <c r="A291" i="11"/>
  <c r="A260" i="11"/>
  <c r="A307" i="11"/>
  <c r="A191" i="11"/>
  <c r="A352" i="11"/>
  <c r="A112" i="11"/>
  <c r="A60" i="11"/>
  <c r="A180" i="11"/>
  <c r="A229" i="11"/>
  <c r="A23" i="11"/>
  <c r="A186" i="11"/>
  <c r="A65" i="11"/>
  <c r="A12" i="11"/>
  <c r="A164" i="11"/>
  <c r="A189" i="11"/>
  <c r="A170" i="11"/>
  <c r="A312" i="11"/>
  <c r="A338" i="11"/>
  <c r="A217" i="11"/>
  <c r="A218" i="11"/>
  <c r="A173" i="11"/>
  <c r="A315" i="11"/>
  <c r="A128" i="11"/>
  <c r="A239" i="11"/>
  <c r="A158" i="11"/>
  <c r="A328" i="11"/>
  <c r="A138" i="11"/>
  <c r="A356" i="11"/>
  <c r="A280" i="11"/>
  <c r="A347" i="11"/>
  <c r="A155" i="11"/>
  <c r="A53" i="11"/>
  <c r="A330" i="11"/>
  <c r="A223" i="11"/>
  <c r="A49" i="11"/>
  <c r="A80" i="11"/>
  <c r="A346" i="11"/>
  <c r="A37" i="11"/>
  <c r="A108" i="11"/>
  <c r="A93" i="11"/>
  <c r="A197" i="11"/>
  <c r="A285" i="11"/>
  <c r="A177" i="11"/>
  <c r="A179" i="11"/>
  <c r="A145" i="11"/>
  <c r="A323" i="11"/>
  <c r="A107" i="11"/>
  <c r="A353" i="11"/>
  <c r="A304" i="11"/>
  <c r="A140" i="11"/>
  <c r="A100" i="11"/>
  <c r="A238" i="11"/>
  <c r="A250" i="11"/>
  <c r="A90" i="11"/>
  <c r="A298" i="11"/>
  <c r="A251" i="11"/>
  <c r="A339" i="11"/>
  <c r="A242" i="11"/>
  <c r="A222" i="11"/>
  <c r="A290" i="11"/>
  <c r="A182" i="11"/>
  <c r="A63" i="11"/>
  <c r="A51" i="11"/>
  <c r="A167" i="11"/>
  <c r="A154" i="11"/>
  <c r="A255" i="11"/>
  <c r="A200" i="11"/>
  <c r="A350" i="11"/>
  <c r="A178" i="11"/>
  <c r="A326" i="11"/>
  <c r="A305" i="11"/>
  <c r="A333" i="11"/>
  <c r="A335" i="11"/>
  <c r="A292" i="11"/>
  <c r="A40" i="11"/>
  <c r="A243" i="11"/>
  <c r="A148" i="11"/>
  <c r="A301" i="11"/>
  <c r="A206" i="11"/>
  <c r="A171" i="11"/>
  <c r="A355" i="11"/>
  <c r="A295" i="11"/>
  <c r="A270" i="11"/>
  <c r="A31" i="11"/>
  <c r="A87" i="11"/>
  <c r="A331" i="11"/>
  <c r="A98" i="11"/>
  <c r="A45" i="11"/>
  <c r="A69" i="11"/>
  <c r="A17" i="11"/>
  <c r="A125" i="11"/>
  <c r="A187" i="11"/>
  <c r="A115" i="11"/>
  <c r="A321" i="11"/>
  <c r="A36" i="11"/>
  <c r="A320" i="11"/>
  <c r="A210" i="11"/>
  <c r="A79" i="11"/>
  <c r="A32" i="11"/>
  <c r="A279" i="11"/>
  <c r="A214" i="11"/>
  <c r="A135" i="11"/>
  <c r="A311" i="11"/>
  <c r="A88" i="11"/>
  <c r="A240" i="11"/>
  <c r="A169" i="11"/>
  <c r="A249" i="11"/>
  <c r="A106" i="11"/>
  <c r="A96" i="11"/>
  <c r="A58" i="11"/>
  <c r="A324" i="11"/>
  <c r="A276" i="11"/>
  <c r="A344" i="11"/>
  <c r="A256" i="11"/>
  <c r="A361" i="11"/>
  <c r="A286" i="11"/>
  <c r="A318" i="11"/>
  <c r="A345" i="11"/>
  <c r="A116" i="11"/>
  <c r="A52" i="11"/>
  <c r="A310" i="11"/>
  <c r="A224" i="11"/>
  <c r="A9" i="11"/>
  <c r="A30" i="11"/>
  <c r="A38" i="11"/>
  <c r="A72" i="11"/>
  <c r="A275" i="11"/>
  <c r="A156" i="11"/>
  <c r="A269" i="11"/>
  <c r="A120" i="11"/>
  <c r="A13" i="11"/>
  <c r="A226" i="11"/>
  <c r="A5" i="11"/>
  <c r="A299" i="11"/>
  <c r="A131" i="11"/>
  <c r="A192" i="11"/>
  <c r="A213" i="11"/>
  <c r="A281" i="11"/>
  <c r="A73" i="11"/>
  <c r="A132" i="11"/>
  <c r="A248" i="11"/>
  <c r="A266" i="11"/>
  <c r="A231" i="11"/>
  <c r="A59" i="11"/>
  <c r="A201" i="11"/>
  <c r="A174" i="11"/>
  <c r="A122" i="11"/>
  <c r="A194" i="11"/>
  <c r="A337" i="11"/>
  <c r="A46" i="11"/>
  <c r="A168" i="11"/>
  <c r="A297" i="11"/>
  <c r="A183" i="11"/>
  <c r="A91" i="11"/>
  <c r="A265" i="11"/>
  <c r="A364" i="11"/>
  <c r="A288" i="11"/>
  <c r="A208" i="11"/>
  <c r="A70" i="11"/>
  <c r="A199" i="11"/>
  <c r="A198" i="11"/>
  <c r="A127" i="11"/>
  <c r="A253" i="11"/>
  <c r="A11" i="11"/>
  <c r="A317" i="11"/>
  <c r="A284" i="11"/>
  <c r="A235" i="11"/>
  <c r="A303" i="11"/>
  <c r="A85" i="11"/>
  <c r="A233" i="11"/>
  <c r="A205" i="11"/>
  <c r="A68" i="11"/>
  <c r="A263" i="11"/>
  <c r="A75" i="11"/>
  <c r="A341" i="11"/>
  <c r="A55" i="11"/>
  <c r="A230" i="11"/>
  <c r="A234" i="11"/>
  <c r="A261" i="11"/>
  <c r="A247" i="11"/>
  <c r="A207" i="11"/>
  <c r="A71" i="11"/>
  <c r="G367" i="11"/>
  <c r="J207" i="11"/>
  <c r="C207" i="11"/>
  <c r="J247" i="11"/>
  <c r="C247" i="11"/>
  <c r="J261" i="11"/>
  <c r="C261" i="11"/>
  <c r="J234" i="11"/>
  <c r="C234" i="11"/>
  <c r="J230" i="11"/>
  <c r="C230" i="11"/>
  <c r="J55" i="11"/>
  <c r="C55" i="11"/>
  <c r="J341" i="11"/>
  <c r="C341" i="11"/>
  <c r="J75" i="11"/>
  <c r="C75" i="11"/>
  <c r="J263" i="11"/>
  <c r="C263" i="11"/>
  <c r="J68" i="11"/>
  <c r="C68" i="11"/>
  <c r="J205" i="11"/>
  <c r="C205" i="11"/>
  <c r="J233" i="11"/>
  <c r="C233" i="11"/>
  <c r="J85" i="11"/>
  <c r="C85" i="11"/>
  <c r="J303" i="11"/>
  <c r="C303" i="11"/>
  <c r="J235" i="11"/>
  <c r="C235" i="11"/>
  <c r="J284" i="11"/>
  <c r="C284" i="11"/>
  <c r="J317" i="11"/>
  <c r="C317" i="11"/>
  <c r="J11" i="11"/>
  <c r="C11" i="11"/>
  <c r="J253" i="11"/>
  <c r="C253" i="11"/>
  <c r="J127" i="11"/>
  <c r="C127" i="11"/>
  <c r="J198" i="11"/>
  <c r="C198" i="11"/>
  <c r="J199" i="11"/>
  <c r="C199" i="11"/>
  <c r="J70" i="11"/>
  <c r="C70" i="11"/>
  <c r="J208" i="11"/>
  <c r="C208" i="11"/>
  <c r="J288" i="11"/>
  <c r="C288" i="11"/>
  <c r="J364" i="11"/>
  <c r="C364" i="11"/>
  <c r="J265" i="11"/>
  <c r="C265" i="11"/>
  <c r="J91" i="11"/>
  <c r="C91" i="11"/>
  <c r="J183" i="11"/>
  <c r="C183" i="11"/>
  <c r="J297" i="11"/>
  <c r="C297" i="11"/>
  <c r="J168" i="11"/>
  <c r="C168" i="11"/>
  <c r="J46" i="11"/>
  <c r="C46" i="11"/>
  <c r="J337" i="11"/>
  <c r="C337" i="11"/>
  <c r="J194" i="11"/>
  <c r="C194" i="11"/>
  <c r="J122" i="11"/>
  <c r="C122" i="11"/>
  <c r="J174" i="11"/>
  <c r="C174" i="11"/>
  <c r="J201" i="11"/>
  <c r="C201" i="11"/>
  <c r="J59" i="11"/>
  <c r="C59" i="11"/>
  <c r="J231" i="11"/>
  <c r="C231" i="11"/>
  <c r="J266" i="11"/>
  <c r="C266" i="11"/>
  <c r="J248" i="11"/>
  <c r="C248" i="11"/>
  <c r="J132" i="11"/>
  <c r="C132" i="11"/>
  <c r="J73" i="11"/>
  <c r="C73" i="11"/>
  <c r="J281" i="11"/>
  <c r="C281" i="11"/>
  <c r="J213" i="11"/>
  <c r="C213" i="11"/>
  <c r="J192" i="11"/>
  <c r="C192" i="11"/>
  <c r="J131" i="11"/>
  <c r="C131" i="11"/>
  <c r="J299" i="11"/>
  <c r="C299" i="11"/>
  <c r="J5" i="11"/>
  <c r="C5" i="11"/>
  <c r="J226" i="11"/>
  <c r="C226" i="11"/>
  <c r="J13" i="11"/>
  <c r="C13" i="11"/>
  <c r="J120" i="11"/>
  <c r="C120" i="11"/>
  <c r="J269" i="11"/>
  <c r="C269" i="11"/>
  <c r="J156" i="11"/>
  <c r="C156" i="11"/>
  <c r="J275" i="11"/>
  <c r="C275" i="11"/>
  <c r="J72" i="11"/>
  <c r="C72" i="11"/>
  <c r="J38" i="11"/>
  <c r="C38" i="11"/>
  <c r="J30" i="11"/>
  <c r="C30" i="11"/>
  <c r="J9" i="11"/>
  <c r="C9" i="11"/>
  <c r="J224" i="11"/>
  <c r="C224" i="11"/>
  <c r="J310" i="11"/>
  <c r="C310" i="11"/>
  <c r="J52" i="11"/>
  <c r="C52" i="11"/>
  <c r="J116" i="11"/>
  <c r="C116" i="11"/>
  <c r="J345" i="11"/>
  <c r="C345" i="11"/>
  <c r="J318" i="11"/>
  <c r="C318" i="11"/>
  <c r="J286" i="11"/>
  <c r="C286" i="11"/>
  <c r="J361" i="11"/>
  <c r="C361" i="11"/>
  <c r="J256" i="11"/>
  <c r="C256" i="11"/>
  <c r="J344" i="11"/>
  <c r="C344" i="11"/>
  <c r="J276" i="11"/>
  <c r="C276" i="11"/>
  <c r="J324" i="11"/>
  <c r="C324" i="11"/>
  <c r="J58" i="11"/>
  <c r="C58" i="11"/>
  <c r="J96" i="11"/>
  <c r="C96" i="11"/>
  <c r="J106" i="11"/>
  <c r="C106" i="11"/>
  <c r="J249" i="11"/>
  <c r="C249" i="11"/>
  <c r="J169" i="11"/>
  <c r="C169" i="11"/>
  <c r="J240" i="11"/>
  <c r="C240" i="11"/>
  <c r="J88" i="11"/>
  <c r="C88" i="11"/>
  <c r="J311" i="11"/>
  <c r="C311" i="11"/>
  <c r="J135" i="11"/>
  <c r="C135" i="11"/>
  <c r="J214" i="11"/>
  <c r="C214" i="11"/>
  <c r="J279" i="11"/>
  <c r="C279" i="11"/>
  <c r="J32" i="11"/>
  <c r="C32" i="11"/>
  <c r="J79" i="11"/>
  <c r="C79" i="11"/>
  <c r="J210" i="11"/>
  <c r="C210" i="11"/>
  <c r="J320" i="11"/>
  <c r="C320" i="11"/>
  <c r="J36" i="11"/>
  <c r="C36" i="11"/>
  <c r="J321" i="11"/>
  <c r="C321" i="11"/>
  <c r="J115" i="11"/>
  <c r="C115" i="11"/>
  <c r="J187" i="11"/>
  <c r="C187" i="11"/>
  <c r="J125" i="11"/>
  <c r="C125" i="11"/>
  <c r="J17" i="11"/>
  <c r="C17" i="11"/>
  <c r="J69" i="11"/>
  <c r="C69" i="11"/>
  <c r="J45" i="11"/>
  <c r="C45" i="11"/>
  <c r="J98" i="11"/>
  <c r="C98" i="11"/>
  <c r="J331" i="11"/>
  <c r="C331" i="11"/>
  <c r="J87" i="11"/>
  <c r="C87" i="11"/>
  <c r="J31" i="11"/>
  <c r="C31" i="11"/>
  <c r="J270" i="11"/>
  <c r="C270" i="11"/>
  <c r="J295" i="11"/>
  <c r="C295" i="11"/>
  <c r="J355" i="11"/>
  <c r="C355" i="11"/>
  <c r="J171" i="11"/>
  <c r="C171" i="11"/>
  <c r="J206" i="11"/>
  <c r="C206" i="11"/>
  <c r="J301" i="11"/>
  <c r="C301" i="11"/>
  <c r="J148" i="11"/>
  <c r="C148" i="11"/>
  <c r="J243" i="11"/>
  <c r="C243" i="11"/>
  <c r="J40" i="11"/>
  <c r="C40" i="11"/>
  <c r="J292" i="11"/>
  <c r="C292" i="11"/>
  <c r="J335" i="11"/>
  <c r="C335" i="11"/>
  <c r="J333" i="11"/>
  <c r="C333" i="11"/>
  <c r="J305" i="11"/>
  <c r="C305" i="11"/>
  <c r="J326" i="11"/>
  <c r="C326" i="11"/>
  <c r="J178" i="11"/>
  <c r="C178" i="11"/>
  <c r="J350" i="11"/>
  <c r="C350" i="11"/>
  <c r="J200" i="11"/>
  <c r="C200" i="11"/>
  <c r="J255" i="11"/>
  <c r="C255" i="11"/>
  <c r="J154" i="11"/>
  <c r="C154" i="11"/>
  <c r="J167" i="11"/>
  <c r="C167" i="11"/>
  <c r="J51" i="11"/>
  <c r="C51" i="11"/>
  <c r="J63" i="11"/>
  <c r="C63" i="11"/>
  <c r="J182" i="11"/>
  <c r="C182" i="11"/>
  <c r="J290" i="11"/>
  <c r="C290" i="11"/>
  <c r="J222" i="11"/>
  <c r="C222" i="11"/>
  <c r="J242" i="11"/>
  <c r="C242" i="11"/>
  <c r="J339" i="11"/>
  <c r="C339" i="11"/>
  <c r="J251" i="11"/>
  <c r="C251" i="11"/>
  <c r="J298" i="11"/>
  <c r="C298" i="11"/>
  <c r="J90" i="11"/>
  <c r="C90" i="11"/>
  <c r="J250" i="11"/>
  <c r="C250" i="11"/>
  <c r="J238" i="11"/>
  <c r="C238" i="11"/>
  <c r="J100" i="11"/>
  <c r="C100" i="11"/>
  <c r="J140" i="11"/>
  <c r="C140" i="11"/>
  <c r="J304" i="11"/>
  <c r="C304" i="11"/>
  <c r="J353" i="11"/>
  <c r="C353" i="11"/>
  <c r="J107" i="11"/>
  <c r="C107" i="11"/>
  <c r="J323" i="11"/>
  <c r="C323" i="11"/>
  <c r="J145" i="11"/>
  <c r="C145" i="11"/>
  <c r="J179" i="11"/>
  <c r="C179" i="11"/>
  <c r="J177" i="11"/>
  <c r="C177" i="11"/>
  <c r="J285" i="11"/>
  <c r="C285" i="11"/>
  <c r="J197" i="11"/>
  <c r="C197" i="11"/>
  <c r="J93" i="11"/>
  <c r="C93" i="11"/>
  <c r="J108" i="11"/>
  <c r="C108" i="11"/>
  <c r="J37" i="11"/>
  <c r="C37" i="11"/>
  <c r="J346" i="11"/>
  <c r="C346" i="11"/>
  <c r="J80" i="11"/>
  <c r="C80" i="11"/>
  <c r="J49" i="11"/>
  <c r="C49" i="11"/>
  <c r="J223" i="11"/>
  <c r="C223" i="11"/>
  <c r="J330" i="11"/>
  <c r="C330" i="11"/>
  <c r="J53" i="11"/>
  <c r="C53" i="11"/>
  <c r="J155" i="11"/>
  <c r="C155" i="11"/>
  <c r="J347" i="11"/>
  <c r="C347" i="11"/>
  <c r="J280" i="11"/>
  <c r="C280" i="11"/>
  <c r="J356" i="11"/>
  <c r="C356" i="11"/>
  <c r="J138" i="11"/>
  <c r="C138" i="11"/>
  <c r="J328" i="11"/>
  <c r="C328" i="11"/>
  <c r="J158" i="11"/>
  <c r="C158" i="11"/>
  <c r="J239" i="11"/>
  <c r="C239" i="11"/>
  <c r="J128" i="11"/>
  <c r="C128" i="11"/>
  <c r="J315" i="11"/>
  <c r="C315" i="11"/>
  <c r="J173" i="11"/>
  <c r="C173" i="11"/>
  <c r="J218" i="11"/>
  <c r="C218" i="11"/>
  <c r="J217" i="11"/>
  <c r="C217" i="11"/>
  <c r="J338" i="11"/>
  <c r="C338" i="11"/>
  <c r="J312" i="11"/>
  <c r="C312" i="11"/>
  <c r="J170" i="11"/>
  <c r="C170" i="11"/>
  <c r="J189" i="11"/>
  <c r="C189" i="11"/>
  <c r="J164" i="11"/>
  <c r="C164" i="11"/>
  <c r="J12" i="11"/>
  <c r="C12" i="11"/>
  <c r="J65" i="11"/>
  <c r="C65" i="11"/>
  <c r="J186" i="11"/>
  <c r="C186" i="11"/>
  <c r="J23" i="11"/>
  <c r="C23" i="11"/>
  <c r="J229" i="11"/>
  <c r="C229" i="11"/>
  <c r="J180" i="11"/>
  <c r="C180" i="11"/>
  <c r="J60" i="11"/>
  <c r="C60" i="11"/>
  <c r="J112" i="11"/>
  <c r="C112" i="11"/>
  <c r="J352" i="11"/>
  <c r="C352" i="11"/>
  <c r="J191" i="11"/>
  <c r="C191" i="11"/>
  <c r="J307" i="11"/>
  <c r="C307" i="11"/>
  <c r="J260" i="11"/>
  <c r="C260" i="11"/>
  <c r="J291" i="11"/>
  <c r="C291" i="11"/>
  <c r="J227" i="11"/>
  <c r="C227" i="11"/>
  <c r="J351" i="11"/>
  <c r="C351" i="11"/>
  <c r="J220" i="11"/>
  <c r="C220" i="11"/>
  <c r="J241" i="11"/>
  <c r="C241" i="11"/>
  <c r="J6" i="11"/>
  <c r="C6" i="11"/>
  <c r="J362" i="11"/>
  <c r="C362" i="11"/>
  <c r="J184" i="11"/>
  <c r="C184" i="11"/>
  <c r="J47" i="11"/>
  <c r="C47" i="11"/>
  <c r="J151" i="11"/>
  <c r="C151" i="11"/>
  <c r="J133" i="11"/>
  <c r="C133" i="11"/>
  <c r="J19" i="11"/>
  <c r="C19" i="11"/>
  <c r="J54" i="11"/>
  <c r="C54" i="11"/>
  <c r="J89" i="11"/>
  <c r="C89" i="11"/>
  <c r="J221" i="11"/>
  <c r="C221" i="11"/>
  <c r="J211" i="11"/>
  <c r="C211" i="11"/>
  <c r="J18" i="11"/>
  <c r="C18" i="11"/>
  <c r="J232" i="11"/>
  <c r="C232" i="11"/>
  <c r="J94" i="11"/>
  <c r="C94" i="11"/>
  <c r="J78" i="11"/>
  <c r="C78" i="11"/>
  <c r="J124" i="11"/>
  <c r="C124" i="11"/>
  <c r="J272" i="11"/>
  <c r="C272" i="11"/>
  <c r="J83" i="11"/>
  <c r="C83" i="11"/>
  <c r="J306" i="11"/>
  <c r="C306" i="11"/>
  <c r="J118" i="11"/>
  <c r="C118" i="11"/>
  <c r="J114" i="11"/>
  <c r="C114" i="11"/>
  <c r="J50" i="11"/>
  <c r="C50" i="11"/>
  <c r="J76" i="11"/>
  <c r="C76" i="11"/>
  <c r="J134" i="11"/>
  <c r="C134" i="11"/>
  <c r="J27" i="11"/>
  <c r="C27" i="11"/>
  <c r="J258" i="11"/>
  <c r="C258" i="11"/>
  <c r="J3" i="11"/>
  <c r="C3" i="11"/>
  <c r="J153" i="11"/>
  <c r="C153" i="11"/>
  <c r="J7" i="11"/>
  <c r="C7" i="11"/>
  <c r="J105" i="11"/>
  <c r="C105" i="11"/>
  <c r="J196" i="11"/>
  <c r="C196" i="11"/>
  <c r="J57" i="11"/>
  <c r="C57" i="11"/>
  <c r="J289" i="11"/>
  <c r="C289" i="11"/>
  <c r="J349" i="11"/>
  <c r="C349" i="11"/>
  <c r="J160" i="11"/>
  <c r="C160" i="11"/>
  <c r="J129" i="11"/>
  <c r="C129" i="11"/>
  <c r="J329" i="11"/>
  <c r="C329" i="11"/>
  <c r="J244" i="11"/>
  <c r="C244" i="11"/>
  <c r="J357" i="11"/>
  <c r="C357" i="11"/>
  <c r="J316" i="11"/>
  <c r="C316" i="11"/>
  <c r="J77" i="11"/>
  <c r="C77" i="11"/>
  <c r="J81" i="11"/>
  <c r="C81" i="11"/>
  <c r="J147" i="11"/>
  <c r="C147" i="11"/>
  <c r="J359" i="11"/>
  <c r="C359" i="11"/>
  <c r="J157" i="11"/>
  <c r="C157" i="11"/>
  <c r="J74" i="11"/>
  <c r="C74" i="11"/>
  <c r="J99" i="11"/>
  <c r="C99" i="11"/>
  <c r="J343" i="11"/>
  <c r="C343" i="11"/>
  <c r="J130" i="11"/>
  <c r="C130" i="11"/>
  <c r="J29" i="11"/>
  <c r="C29" i="11"/>
  <c r="J111" i="11"/>
  <c r="C111" i="11"/>
  <c r="J313" i="11"/>
  <c r="C313" i="11"/>
  <c r="J21" i="11"/>
  <c r="C21" i="11"/>
  <c r="J273" i="11"/>
  <c r="C273" i="11"/>
  <c r="J163" i="11"/>
  <c r="C163" i="11"/>
  <c r="J33" i="11"/>
  <c r="C33" i="11"/>
  <c r="J360" i="11"/>
  <c r="C360" i="11"/>
  <c r="J228" i="11"/>
  <c r="C228" i="11"/>
  <c r="J97" i="11"/>
  <c r="C97" i="11"/>
  <c r="J152" i="11"/>
  <c r="C152" i="11"/>
  <c r="J354" i="11"/>
  <c r="C354" i="11"/>
  <c r="J24" i="11"/>
  <c r="C24" i="11"/>
  <c r="J271" i="11"/>
  <c r="C271" i="11"/>
  <c r="J84" i="11"/>
  <c r="C84" i="11"/>
  <c r="J175" i="11"/>
  <c r="C175" i="11"/>
  <c r="J268" i="11"/>
  <c r="C268" i="11"/>
  <c r="J204" i="11"/>
  <c r="C204" i="11"/>
  <c r="J278" i="11"/>
  <c r="C278" i="11"/>
  <c r="J66" i="11"/>
  <c r="C66" i="11"/>
  <c r="J358" i="11"/>
  <c r="C358" i="11"/>
  <c r="J137" i="11"/>
  <c r="C137" i="11"/>
  <c r="J92" i="11"/>
  <c r="C92" i="11"/>
  <c r="J252" i="11"/>
  <c r="C252" i="11"/>
  <c r="J219" i="11"/>
  <c r="C219" i="11"/>
  <c r="J136" i="11"/>
  <c r="C136" i="11"/>
  <c r="J102" i="11"/>
  <c r="C102" i="11"/>
  <c r="J282" i="11"/>
  <c r="C282" i="11"/>
  <c r="J144" i="11"/>
  <c r="C144" i="11"/>
  <c r="J146" i="11"/>
  <c r="C146" i="11"/>
  <c r="J126" i="11"/>
  <c r="C126" i="11"/>
  <c r="J302" i="11"/>
  <c r="C302" i="11"/>
  <c r="J277" i="11"/>
  <c r="C277" i="11"/>
  <c r="J254" i="11"/>
  <c r="C254" i="11"/>
  <c r="J195" i="11"/>
  <c r="C195" i="11"/>
  <c r="J142" i="11"/>
  <c r="C142" i="11"/>
  <c r="J190" i="11"/>
  <c r="C190" i="11"/>
  <c r="J95" i="11"/>
  <c r="C95" i="11"/>
  <c r="J245" i="11"/>
  <c r="C245" i="11"/>
  <c r="J8" i="11"/>
  <c r="C8" i="11"/>
  <c r="J363" i="11"/>
  <c r="C363" i="11"/>
  <c r="J274" i="11"/>
  <c r="C274" i="11"/>
  <c r="J209" i="11"/>
  <c r="C209" i="11"/>
  <c r="J287" i="11"/>
  <c r="C287" i="11"/>
  <c r="J141" i="11"/>
  <c r="C141" i="11"/>
  <c r="J185" i="11"/>
  <c r="C185" i="11"/>
  <c r="J121" i="11"/>
  <c r="C121" i="11"/>
  <c r="J14" i="11"/>
  <c r="C14" i="11"/>
  <c r="J300" i="11"/>
  <c r="C300" i="11"/>
  <c r="J161" i="11"/>
  <c r="C161" i="11"/>
  <c r="J28" i="11"/>
  <c r="C28" i="11"/>
  <c r="J319" i="11"/>
  <c r="C319" i="11"/>
  <c r="J25" i="11"/>
  <c r="C25" i="11"/>
  <c r="J22" i="11"/>
  <c r="C22" i="11"/>
  <c r="J181" i="11"/>
  <c r="C181" i="11"/>
  <c r="J340" i="11"/>
  <c r="C340" i="11"/>
  <c r="J56" i="11"/>
  <c r="C56" i="11"/>
  <c r="J26" i="11"/>
  <c r="C26" i="11"/>
  <c r="J64" i="11"/>
  <c r="C64" i="11"/>
  <c r="J139" i="11"/>
  <c r="C139" i="11"/>
  <c r="J149" i="11"/>
  <c r="C149" i="11"/>
  <c r="J188" i="11"/>
  <c r="C188" i="11"/>
  <c r="J16" i="11"/>
  <c r="C16" i="11"/>
  <c r="J101" i="11"/>
  <c r="C101" i="11"/>
  <c r="J43" i="11"/>
  <c r="C43" i="11"/>
  <c r="J113" i="11"/>
  <c r="C113" i="11"/>
  <c r="J294" i="11"/>
  <c r="C294" i="11"/>
  <c r="J2" i="11"/>
  <c r="C2" i="11"/>
  <c r="J322" i="11"/>
  <c r="C322" i="11"/>
  <c r="J193" i="11"/>
  <c r="C193" i="11"/>
  <c r="J308" i="11"/>
  <c r="C308" i="11"/>
  <c r="J309" i="11"/>
  <c r="C309" i="11"/>
  <c r="J48" i="11"/>
  <c r="C48" i="11"/>
  <c r="J10" i="11"/>
  <c r="C10" i="11"/>
  <c r="J264" i="11"/>
  <c r="C264" i="11"/>
  <c r="J293" i="11"/>
  <c r="C293" i="11"/>
  <c r="J203" i="11"/>
  <c r="C203" i="11"/>
  <c r="J20" i="11"/>
  <c r="C20" i="11"/>
  <c r="J212" i="11"/>
  <c r="C212" i="11"/>
  <c r="J216" i="11"/>
  <c r="C216" i="11"/>
  <c r="J159" i="11"/>
  <c r="C159" i="11"/>
  <c r="J342" i="11"/>
  <c r="C342" i="11"/>
  <c r="J41" i="11"/>
  <c r="C41" i="11"/>
  <c r="J67" i="11"/>
  <c r="C67" i="11"/>
  <c r="J82" i="11"/>
  <c r="C82" i="11"/>
  <c r="J166" i="11"/>
  <c r="C166" i="11"/>
  <c r="J176" i="11"/>
  <c r="C176" i="11"/>
  <c r="J4" i="11"/>
  <c r="C4" i="11"/>
  <c r="J262" i="11"/>
  <c r="C262" i="11"/>
  <c r="J150" i="11"/>
  <c r="C150" i="11"/>
  <c r="J283" i="11"/>
  <c r="C283" i="11"/>
  <c r="J143" i="11"/>
  <c r="C143" i="11"/>
  <c r="J61" i="11"/>
  <c r="C61" i="11"/>
  <c r="J39" i="11"/>
  <c r="C39" i="11"/>
  <c r="J172" i="11"/>
  <c r="C172" i="11"/>
  <c r="J348" i="11"/>
  <c r="C348" i="11"/>
  <c r="J86" i="11"/>
  <c r="C86" i="11"/>
  <c r="J325" i="11"/>
  <c r="C325" i="11"/>
  <c r="J42" i="11"/>
  <c r="C42" i="11"/>
  <c r="J267" i="11"/>
  <c r="C267" i="11"/>
  <c r="J366" i="11"/>
  <c r="C366" i="11"/>
  <c r="J117" i="11"/>
  <c r="C117" i="11"/>
  <c r="J44" i="11"/>
  <c r="C44" i="11"/>
  <c r="J202" i="11"/>
  <c r="C202" i="11"/>
  <c r="J62" i="11"/>
  <c r="C62" i="11"/>
  <c r="J103" i="11"/>
  <c r="C103" i="11"/>
  <c r="J15" i="11"/>
  <c r="C15" i="11"/>
  <c r="J35" i="11"/>
  <c r="C35" i="11"/>
  <c r="J165" i="11"/>
  <c r="C165" i="11"/>
  <c r="J236" i="11"/>
  <c r="C236" i="11"/>
  <c r="J162" i="11"/>
  <c r="C162" i="11"/>
  <c r="J327" i="11"/>
  <c r="C327" i="11"/>
  <c r="J257" i="11"/>
  <c r="C257" i="11"/>
  <c r="J296" i="11"/>
  <c r="C296" i="11"/>
  <c r="J237" i="11"/>
  <c r="C237" i="11"/>
  <c r="J225" i="11"/>
  <c r="C225" i="11"/>
  <c r="J246" i="11"/>
  <c r="C246" i="11"/>
  <c r="J259" i="11"/>
  <c r="C259" i="11"/>
  <c r="J110" i="11"/>
  <c r="C110" i="11"/>
  <c r="J215" i="11"/>
  <c r="C215" i="11"/>
  <c r="J104" i="11"/>
  <c r="C104" i="11"/>
  <c r="J336" i="11"/>
  <c r="C336" i="11"/>
  <c r="J334" i="11"/>
  <c r="C334" i="11"/>
  <c r="J123" i="11"/>
  <c r="C123" i="11"/>
  <c r="J365" i="11"/>
  <c r="C365" i="11"/>
  <c r="J314" i="11"/>
  <c r="C314" i="11"/>
  <c r="J109" i="11"/>
  <c r="C109" i="11"/>
  <c r="J34" i="11"/>
  <c r="C34" i="11"/>
  <c r="J119" i="11"/>
  <c r="C119" i="11"/>
  <c r="J332" i="11"/>
  <c r="J367" i="11" s="1"/>
  <c r="C332" i="11"/>
  <c r="J71" i="11"/>
  <c r="C71" i="11"/>
  <c r="L40" i="3"/>
  <c r="L39" i="3"/>
  <c r="L38" i="3"/>
  <c r="L37" i="3"/>
  <c r="L36" i="3"/>
  <c r="L22" i="3"/>
  <c r="L21" i="3"/>
  <c r="L20" i="3"/>
  <c r="L19" i="3"/>
  <c r="L18" i="3"/>
  <c r="L6" i="3"/>
  <c r="L5" i="3"/>
  <c r="L4" i="3"/>
  <c r="L3" i="3"/>
  <c r="L2" i="3"/>
  <c r="I377" i="15" l="1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E201" i="8"/>
  <c r="E202" i="8"/>
  <c r="E203" i="8"/>
  <c r="E204" i="8"/>
  <c r="E205" i="8"/>
  <c r="E206" i="8"/>
  <c r="E207" i="8"/>
  <c r="E208" i="8"/>
  <c r="E209" i="8"/>
  <c r="E210" i="8"/>
  <c r="E211" i="8"/>
  <c r="E212" i="8"/>
  <c r="E213" i="8"/>
  <c r="E214" i="8"/>
  <c r="E215" i="8"/>
  <c r="E216" i="8"/>
  <c r="E217" i="8"/>
  <c r="E218" i="8"/>
  <c r="E219" i="8"/>
  <c r="E220" i="8"/>
  <c r="E221" i="8"/>
  <c r="E222" i="8"/>
  <c r="E223" i="8"/>
  <c r="E224" i="8"/>
  <c r="E225" i="8"/>
  <c r="E226" i="8"/>
  <c r="E227" i="8"/>
  <c r="E228" i="8"/>
  <c r="E229" i="8"/>
  <c r="E230" i="8"/>
  <c r="E231" i="8"/>
  <c r="E232" i="8"/>
  <c r="E233" i="8"/>
  <c r="E234" i="8"/>
  <c r="E235" i="8"/>
  <c r="E236" i="8"/>
  <c r="E237" i="8"/>
  <c r="E238" i="8"/>
  <c r="E239" i="8"/>
  <c r="E240" i="8"/>
  <c r="E241" i="8"/>
  <c r="E242" i="8"/>
  <c r="E243" i="8"/>
  <c r="E244" i="8"/>
  <c r="E245" i="8"/>
  <c r="E246" i="8"/>
  <c r="E247" i="8"/>
  <c r="E248" i="8"/>
  <c r="E249" i="8"/>
  <c r="E250" i="8"/>
  <c r="E251" i="8"/>
  <c r="E252" i="8"/>
  <c r="E253" i="8"/>
  <c r="E254" i="8"/>
  <c r="E255" i="8"/>
  <c r="E256" i="8"/>
  <c r="E257" i="8"/>
  <c r="E258" i="8"/>
  <c r="E259" i="8"/>
  <c r="E260" i="8"/>
  <c r="E261" i="8"/>
  <c r="E262" i="8"/>
  <c r="E263" i="8"/>
  <c r="E264" i="8"/>
  <c r="E265" i="8"/>
  <c r="E266" i="8"/>
  <c r="E267" i="8"/>
  <c r="E268" i="8"/>
  <c r="E269" i="8"/>
  <c r="E270" i="8"/>
  <c r="E271" i="8"/>
  <c r="E272" i="8"/>
  <c r="E273" i="8"/>
  <c r="E274" i="8"/>
  <c r="E275" i="8"/>
  <c r="E276" i="8"/>
  <c r="E277" i="8"/>
  <c r="E278" i="8"/>
  <c r="E279" i="8"/>
  <c r="E280" i="8"/>
  <c r="E281" i="8"/>
  <c r="E282" i="8"/>
  <c r="E283" i="8"/>
  <c r="E284" i="8"/>
  <c r="E285" i="8"/>
  <c r="E286" i="8"/>
  <c r="E287" i="8"/>
  <c r="E288" i="8"/>
  <c r="E289" i="8"/>
  <c r="E290" i="8"/>
  <c r="E291" i="8"/>
  <c r="E292" i="8"/>
  <c r="E293" i="8"/>
  <c r="E294" i="8"/>
  <c r="E295" i="8"/>
  <c r="E296" i="8"/>
  <c r="E297" i="8"/>
  <c r="E298" i="8"/>
  <c r="E299" i="8"/>
  <c r="E300" i="8"/>
  <c r="E301" i="8"/>
  <c r="E302" i="8"/>
  <c r="E303" i="8"/>
  <c r="E304" i="8"/>
  <c r="E305" i="8"/>
  <c r="E306" i="8"/>
  <c r="E307" i="8"/>
  <c r="E308" i="8"/>
  <c r="E309" i="8"/>
  <c r="E310" i="8"/>
  <c r="E311" i="8"/>
  <c r="E312" i="8"/>
  <c r="E313" i="8"/>
  <c r="E314" i="8"/>
  <c r="E315" i="8"/>
  <c r="E316" i="8"/>
  <c r="E317" i="8"/>
  <c r="E318" i="8"/>
  <c r="E319" i="8"/>
  <c r="E320" i="8"/>
  <c r="E321" i="8"/>
  <c r="E322" i="8"/>
  <c r="E323" i="8"/>
  <c r="E324" i="8"/>
  <c r="E325" i="8"/>
  <c r="E326" i="8"/>
  <c r="E327" i="8"/>
  <c r="E328" i="8"/>
  <c r="E329" i="8"/>
  <c r="E330" i="8"/>
  <c r="E331" i="8"/>
  <c r="E332" i="8"/>
  <c r="E333" i="8"/>
  <c r="E334" i="8"/>
  <c r="E335" i="8"/>
  <c r="E336" i="8"/>
  <c r="E337" i="8"/>
  <c r="E338" i="8"/>
  <c r="E339" i="8"/>
  <c r="E340" i="8"/>
  <c r="E341" i="8"/>
  <c r="E342" i="8"/>
  <c r="E343" i="8"/>
  <c r="E344" i="8"/>
  <c r="E345" i="8"/>
  <c r="E346" i="8"/>
  <c r="E347" i="8"/>
  <c r="E348" i="8"/>
  <c r="E349" i="8"/>
  <c r="E350" i="8"/>
  <c r="E351" i="8"/>
  <c r="E352" i="8"/>
  <c r="E353" i="8"/>
  <c r="E354" i="8"/>
  <c r="E355" i="8"/>
  <c r="E356" i="8"/>
  <c r="E357" i="8"/>
  <c r="E358" i="8"/>
  <c r="E359" i="8"/>
  <c r="E360" i="8"/>
  <c r="E361" i="8"/>
  <c r="E362" i="8"/>
  <c r="E363" i="8"/>
  <c r="E364" i="8"/>
  <c r="E365" i="8"/>
  <c r="E366" i="8"/>
  <c r="E2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172" i="8"/>
  <c r="D173" i="8"/>
  <c r="D174" i="8"/>
  <c r="D175" i="8"/>
  <c r="D176" i="8"/>
  <c r="D177" i="8"/>
  <c r="D178" i="8"/>
  <c r="D179" i="8"/>
  <c r="D180" i="8"/>
  <c r="D181" i="8"/>
  <c r="D182" i="8"/>
  <c r="D183" i="8"/>
  <c r="D184" i="8"/>
  <c r="D185" i="8"/>
  <c r="D186" i="8"/>
  <c r="D187" i="8"/>
  <c r="D188" i="8"/>
  <c r="D189" i="8"/>
  <c r="D190" i="8"/>
  <c r="D191" i="8"/>
  <c r="D192" i="8"/>
  <c r="D193" i="8"/>
  <c r="D194" i="8"/>
  <c r="D195" i="8"/>
  <c r="D196" i="8"/>
  <c r="D197" i="8"/>
  <c r="D198" i="8"/>
  <c r="D199" i="8"/>
  <c r="D200" i="8"/>
  <c r="D201" i="8"/>
  <c r="D202" i="8"/>
  <c r="D203" i="8"/>
  <c r="D204" i="8"/>
  <c r="D205" i="8"/>
  <c r="D206" i="8"/>
  <c r="D207" i="8"/>
  <c r="D208" i="8"/>
  <c r="D209" i="8"/>
  <c r="D210" i="8"/>
  <c r="D211" i="8"/>
  <c r="D212" i="8"/>
  <c r="D213" i="8"/>
  <c r="D214" i="8"/>
  <c r="D215" i="8"/>
  <c r="D216" i="8"/>
  <c r="D217" i="8"/>
  <c r="D218" i="8"/>
  <c r="D219" i="8"/>
  <c r="D220" i="8"/>
  <c r="D221" i="8"/>
  <c r="D222" i="8"/>
  <c r="D223" i="8"/>
  <c r="D224" i="8"/>
  <c r="D225" i="8"/>
  <c r="D226" i="8"/>
  <c r="D227" i="8"/>
  <c r="D228" i="8"/>
  <c r="D229" i="8"/>
  <c r="D230" i="8"/>
  <c r="D231" i="8"/>
  <c r="D232" i="8"/>
  <c r="D233" i="8"/>
  <c r="D234" i="8"/>
  <c r="D235" i="8"/>
  <c r="D236" i="8"/>
  <c r="D237" i="8"/>
  <c r="D238" i="8"/>
  <c r="D239" i="8"/>
  <c r="D240" i="8"/>
  <c r="D241" i="8"/>
  <c r="D242" i="8"/>
  <c r="D243" i="8"/>
  <c r="D244" i="8"/>
  <c r="D245" i="8"/>
  <c r="D246" i="8"/>
  <c r="D247" i="8"/>
  <c r="D248" i="8"/>
  <c r="D249" i="8"/>
  <c r="D250" i="8"/>
  <c r="D251" i="8"/>
  <c r="D252" i="8"/>
  <c r="D253" i="8"/>
  <c r="D254" i="8"/>
  <c r="D255" i="8"/>
  <c r="D256" i="8"/>
  <c r="D257" i="8"/>
  <c r="D258" i="8"/>
  <c r="D259" i="8"/>
  <c r="D260" i="8"/>
  <c r="D261" i="8"/>
  <c r="D262" i="8"/>
  <c r="D263" i="8"/>
  <c r="D264" i="8"/>
  <c r="D265" i="8"/>
  <c r="D266" i="8"/>
  <c r="D267" i="8"/>
  <c r="D268" i="8"/>
  <c r="D269" i="8"/>
  <c r="D270" i="8"/>
  <c r="D271" i="8"/>
  <c r="D272" i="8"/>
  <c r="D273" i="8"/>
  <c r="D274" i="8"/>
  <c r="D275" i="8"/>
  <c r="D276" i="8"/>
  <c r="D277" i="8"/>
  <c r="D278" i="8"/>
  <c r="D279" i="8"/>
  <c r="D280" i="8"/>
  <c r="D281" i="8"/>
  <c r="D282" i="8"/>
  <c r="D283" i="8"/>
  <c r="D284" i="8"/>
  <c r="D285" i="8"/>
  <c r="D286" i="8"/>
  <c r="D287" i="8"/>
  <c r="D288" i="8"/>
  <c r="D289" i="8"/>
  <c r="D290" i="8"/>
  <c r="D291" i="8"/>
  <c r="D292" i="8"/>
  <c r="D293" i="8"/>
  <c r="D294" i="8"/>
  <c r="D295" i="8"/>
  <c r="D296" i="8"/>
  <c r="D297" i="8"/>
  <c r="D298" i="8"/>
  <c r="D299" i="8"/>
  <c r="D300" i="8"/>
  <c r="D301" i="8"/>
  <c r="D302" i="8"/>
  <c r="D303" i="8"/>
  <c r="D304" i="8"/>
  <c r="D305" i="8"/>
  <c r="D306" i="8"/>
  <c r="D307" i="8"/>
  <c r="D308" i="8"/>
  <c r="D309" i="8"/>
  <c r="D310" i="8"/>
  <c r="D311" i="8"/>
  <c r="D312" i="8"/>
  <c r="D313" i="8"/>
  <c r="D314" i="8"/>
  <c r="D315" i="8"/>
  <c r="D316" i="8"/>
  <c r="D317" i="8"/>
  <c r="D318" i="8"/>
  <c r="D319" i="8"/>
  <c r="D320" i="8"/>
  <c r="D321" i="8"/>
  <c r="D322" i="8"/>
  <c r="D323" i="8"/>
  <c r="D324" i="8"/>
  <c r="D325" i="8"/>
  <c r="D326" i="8"/>
  <c r="D327" i="8"/>
  <c r="D328" i="8"/>
  <c r="D329" i="8"/>
  <c r="D330" i="8"/>
  <c r="D331" i="8"/>
  <c r="D332" i="8"/>
  <c r="D333" i="8"/>
  <c r="D334" i="8"/>
  <c r="D335" i="8"/>
  <c r="D336" i="8"/>
  <c r="D337" i="8"/>
  <c r="D338" i="8"/>
  <c r="D339" i="8"/>
  <c r="D340" i="8"/>
  <c r="D341" i="8"/>
  <c r="D342" i="8"/>
  <c r="D343" i="8"/>
  <c r="D344" i="8"/>
  <c r="D345" i="8"/>
  <c r="D346" i="8"/>
  <c r="D347" i="8"/>
  <c r="D348" i="8"/>
  <c r="D349" i="8"/>
  <c r="D350" i="8"/>
  <c r="D351" i="8"/>
  <c r="D352" i="8"/>
  <c r="D353" i="8"/>
  <c r="D354" i="8"/>
  <c r="D355" i="8"/>
  <c r="D356" i="8"/>
  <c r="D357" i="8"/>
  <c r="D358" i="8"/>
  <c r="D359" i="8"/>
  <c r="D360" i="8"/>
  <c r="D361" i="8"/>
  <c r="D362" i="8"/>
  <c r="D363" i="8"/>
  <c r="D364" i="8"/>
  <c r="D365" i="8"/>
  <c r="D366" i="8"/>
  <c r="D2" i="8"/>
  <c r="F367" i="3" l="1"/>
  <c r="I364" i="3"/>
  <c r="I349" i="3"/>
  <c r="I331" i="3"/>
  <c r="I314" i="3"/>
  <c r="I302" i="3"/>
  <c r="I362" i="3"/>
  <c r="I350" i="3"/>
  <c r="I332" i="3"/>
  <c r="I315" i="3"/>
  <c r="I303" i="3"/>
  <c r="I358" i="3"/>
  <c r="I341" i="3"/>
  <c r="I333" i="3"/>
  <c r="I316" i="3"/>
  <c r="I304" i="3"/>
  <c r="I359" i="3"/>
  <c r="I342" i="3"/>
  <c r="I325" i="3"/>
  <c r="I317" i="3"/>
  <c r="I360" i="3"/>
  <c r="I343" i="3"/>
  <c r="I326" i="3"/>
  <c r="I318" i="3"/>
  <c r="I361" i="3"/>
  <c r="I344" i="3"/>
  <c r="I327" i="3"/>
  <c r="I319" i="3"/>
  <c r="I351" i="3"/>
  <c r="I345" i="3"/>
  <c r="I320" i="3"/>
  <c r="I305" i="3"/>
  <c r="I306" i="3"/>
  <c r="I275" i="3"/>
  <c r="I265" i="3"/>
  <c r="I255" i="3"/>
  <c r="I307" i="3"/>
  <c r="I276" i="3"/>
  <c r="I266" i="3"/>
  <c r="I256" i="3"/>
  <c r="I286" i="3"/>
  <c r="I277" i="3"/>
  <c r="I267" i="3"/>
  <c r="I257" i="3"/>
  <c r="I308" i="3"/>
  <c r="I287" i="3"/>
  <c r="I278" i="3"/>
  <c r="I268" i="3"/>
  <c r="I309" i="3"/>
  <c r="I288" i="3"/>
  <c r="I279" i="3"/>
  <c r="I269" i="3"/>
  <c r="I310" i="3"/>
  <c r="I289" i="3"/>
  <c r="I280" i="3"/>
  <c r="I270" i="3"/>
  <c r="I311" i="3"/>
  <c r="I290" i="3"/>
  <c r="I281" i="3"/>
  <c r="I258" i="3"/>
  <c r="I237" i="3"/>
  <c r="I213" i="3"/>
  <c r="I214" i="3"/>
  <c r="I178" i="3"/>
  <c r="I238" i="3"/>
  <c r="I215" i="3"/>
  <c r="I216" i="3"/>
  <c r="I179" i="3"/>
  <c r="I239" i="3"/>
  <c r="I217" i="3"/>
  <c r="I218" i="3"/>
  <c r="I180" i="3"/>
  <c r="I240" i="3"/>
  <c r="I241" i="3"/>
  <c r="I219" i="3"/>
  <c r="I220" i="3"/>
  <c r="I181" i="3"/>
  <c r="I242" i="3"/>
  <c r="I243" i="3"/>
  <c r="I221" i="3"/>
  <c r="I222" i="3"/>
  <c r="I182" i="3"/>
  <c r="I244" i="3"/>
  <c r="I245" i="3"/>
  <c r="I223" i="3"/>
  <c r="I183" i="3"/>
  <c r="I184" i="3"/>
  <c r="I246" i="3"/>
  <c r="I224" i="3"/>
  <c r="I225" i="3"/>
  <c r="I185" i="3"/>
  <c r="I186" i="3"/>
  <c r="I156" i="3"/>
  <c r="I157" i="3"/>
  <c r="I137" i="3"/>
  <c r="I123" i="3"/>
  <c r="I187" i="3"/>
  <c r="I158" i="3"/>
  <c r="I159" i="3"/>
  <c r="I138" i="3"/>
  <c r="I188" i="3"/>
  <c r="I160" i="3"/>
  <c r="I139" i="3"/>
  <c r="I140" i="3"/>
  <c r="I189" i="3"/>
  <c r="I161" i="3"/>
  <c r="I141" i="3"/>
  <c r="I142" i="3"/>
  <c r="I190" i="3"/>
  <c r="I162" i="3"/>
  <c r="I143" i="3"/>
  <c r="I144" i="3"/>
  <c r="I191" i="3"/>
  <c r="I163" i="3"/>
  <c r="I145" i="3"/>
  <c r="I146" i="3"/>
  <c r="I192" i="3"/>
  <c r="I193" i="3"/>
  <c r="I164" i="3"/>
  <c r="I147" i="3"/>
  <c r="I148" i="3"/>
  <c r="I100" i="3"/>
  <c r="I101" i="3"/>
  <c r="I82" i="3"/>
  <c r="I66" i="3"/>
  <c r="I124" i="3"/>
  <c r="I102" i="3"/>
  <c r="I103" i="3"/>
  <c r="I83" i="3"/>
  <c r="I67" i="3"/>
  <c r="I125" i="3"/>
  <c r="I104" i="3"/>
  <c r="I105" i="3"/>
  <c r="I84" i="3"/>
  <c r="I68" i="3"/>
  <c r="I126" i="3"/>
  <c r="I106" i="3"/>
  <c r="I107" i="3"/>
  <c r="I85" i="3"/>
  <c r="I69" i="3"/>
  <c r="I127" i="3"/>
  <c r="I108" i="3"/>
  <c r="I86" i="3"/>
  <c r="I70" i="3"/>
  <c r="I128" i="3"/>
  <c r="I109" i="3"/>
  <c r="I87" i="3"/>
  <c r="I71" i="3"/>
  <c r="I110" i="3"/>
  <c r="I111" i="3"/>
  <c r="I88" i="3"/>
  <c r="I72" i="3"/>
  <c r="I73" i="3"/>
  <c r="I44" i="3"/>
  <c r="I25" i="3"/>
  <c r="I14" i="3"/>
  <c r="I52" i="3"/>
  <c r="I38" i="3"/>
  <c r="I21" i="3"/>
  <c r="I12" i="3"/>
  <c r="I53" i="3"/>
  <c r="I26" i="3"/>
  <c r="I22" i="3"/>
  <c r="I9" i="3"/>
  <c r="I54" i="3"/>
  <c r="I27" i="3"/>
  <c r="I23" i="3"/>
  <c r="I6" i="3"/>
  <c r="I74" i="3"/>
  <c r="I55" i="3"/>
  <c r="I28" i="3"/>
  <c r="I18" i="3"/>
  <c r="I7" i="3"/>
  <c r="I75" i="3"/>
  <c r="I45" i="3"/>
  <c r="I29" i="3"/>
  <c r="I19" i="3"/>
  <c r="I4" i="3"/>
  <c r="I76" i="3"/>
  <c r="I46" i="3"/>
  <c r="I30" i="3"/>
  <c r="I15" i="3"/>
  <c r="I2" i="3"/>
  <c r="I16" i="3"/>
  <c r="I31" i="3"/>
  <c r="I39" i="3"/>
  <c r="I56" i="3"/>
  <c r="I13" i="3"/>
  <c r="I32" i="3"/>
  <c r="I40" i="3"/>
  <c r="I47" i="3"/>
  <c r="I10" i="3"/>
  <c r="I33" i="3"/>
  <c r="I41" i="3"/>
  <c r="I48" i="3"/>
  <c r="I11" i="3"/>
  <c r="I34" i="3"/>
  <c r="I42" i="3"/>
  <c r="I49" i="3"/>
  <c r="I8" i="3"/>
  <c r="I24" i="3"/>
  <c r="I35" i="3"/>
  <c r="I50" i="3"/>
  <c r="I5" i="3"/>
  <c r="I20" i="3"/>
  <c r="I36" i="3"/>
  <c r="I51" i="3"/>
  <c r="I57" i="3"/>
  <c r="I3" i="3"/>
  <c r="I17" i="3"/>
  <c r="I37" i="3"/>
  <c r="I43" i="3"/>
  <c r="I58" i="3"/>
  <c r="I59" i="3"/>
  <c r="I77" i="3"/>
  <c r="I89" i="3"/>
  <c r="I112" i="3"/>
  <c r="I60" i="3"/>
  <c r="I78" i="3"/>
  <c r="I90" i="3"/>
  <c r="I113" i="3"/>
  <c r="I61" i="3"/>
  <c r="I79" i="3"/>
  <c r="I91" i="3"/>
  <c r="I114" i="3"/>
  <c r="I115" i="3"/>
  <c r="I62" i="3"/>
  <c r="I80" i="3"/>
  <c r="I92" i="3"/>
  <c r="I93" i="3"/>
  <c r="I116" i="3"/>
  <c r="I63" i="3"/>
  <c r="I81" i="3"/>
  <c r="I94" i="3"/>
  <c r="I95" i="3"/>
  <c r="I117" i="3"/>
  <c r="I64" i="3"/>
  <c r="I96" i="3"/>
  <c r="I97" i="3"/>
  <c r="I118" i="3"/>
  <c r="I65" i="3"/>
  <c r="I98" i="3"/>
  <c r="I99" i="3"/>
  <c r="I119" i="3"/>
  <c r="I120" i="3"/>
  <c r="I129" i="3"/>
  <c r="I149" i="3"/>
  <c r="I165" i="3"/>
  <c r="I166" i="3"/>
  <c r="I121" i="3"/>
  <c r="I130" i="3"/>
  <c r="I150" i="3"/>
  <c r="I167" i="3"/>
  <c r="I168" i="3"/>
  <c r="I131" i="3"/>
  <c r="I151" i="3"/>
  <c r="I169" i="3"/>
  <c r="I170" i="3"/>
  <c r="I132" i="3"/>
  <c r="I152" i="3"/>
  <c r="I171" i="3"/>
  <c r="I172" i="3"/>
  <c r="I133" i="3"/>
  <c r="I153" i="3"/>
  <c r="I173" i="3"/>
  <c r="I174" i="3"/>
  <c r="I134" i="3"/>
  <c r="I135" i="3"/>
  <c r="I154" i="3"/>
  <c r="I175" i="3"/>
  <c r="I122" i="3"/>
  <c r="I136" i="3"/>
  <c r="I155" i="3"/>
  <c r="I176" i="3"/>
  <c r="I194" i="3"/>
  <c r="I195" i="3"/>
  <c r="I226" i="3"/>
  <c r="I227" i="3"/>
  <c r="I196" i="3"/>
  <c r="I197" i="3"/>
  <c r="I198" i="3"/>
  <c r="I228" i="3"/>
  <c r="I199" i="3"/>
  <c r="I200" i="3"/>
  <c r="I201" i="3"/>
  <c r="I229" i="3"/>
  <c r="I202" i="3"/>
  <c r="I203" i="3"/>
  <c r="I204" i="3"/>
  <c r="I230" i="3"/>
  <c r="I205" i="3"/>
  <c r="I206" i="3"/>
  <c r="I207" i="3"/>
  <c r="I231" i="3"/>
  <c r="I232" i="3"/>
  <c r="I208" i="3"/>
  <c r="I209" i="3"/>
  <c r="I210" i="3"/>
  <c r="I233" i="3"/>
  <c r="I234" i="3"/>
  <c r="I177" i="3"/>
  <c r="I211" i="3"/>
  <c r="I212" i="3"/>
  <c r="I235" i="3"/>
  <c r="I236" i="3"/>
  <c r="I247" i="3"/>
  <c r="I259" i="3"/>
  <c r="I271" i="3"/>
  <c r="I291" i="3"/>
  <c r="I248" i="3"/>
  <c r="I260" i="3"/>
  <c r="I272" i="3"/>
  <c r="I292" i="3"/>
  <c r="I249" i="3"/>
  <c r="I261" i="3"/>
  <c r="I273" i="3"/>
  <c r="I293" i="3"/>
  <c r="I294" i="3"/>
  <c r="I250" i="3"/>
  <c r="I251" i="3"/>
  <c r="I274" i="3"/>
  <c r="I282" i="3"/>
  <c r="I295" i="3"/>
  <c r="I252" i="3"/>
  <c r="I262" i="3"/>
  <c r="I283" i="3"/>
  <c r="I296" i="3"/>
  <c r="I253" i="3"/>
  <c r="I263" i="3"/>
  <c r="I284" i="3"/>
  <c r="I297" i="3"/>
  <c r="I254" i="3"/>
  <c r="I264" i="3"/>
  <c r="I285" i="3"/>
  <c r="I298" i="3"/>
  <c r="I299" i="3"/>
  <c r="I321" i="3"/>
  <c r="I334" i="3"/>
  <c r="I352" i="3"/>
  <c r="I365" i="3"/>
  <c r="I300" i="3"/>
  <c r="I322" i="3"/>
  <c r="I335" i="3"/>
  <c r="I346" i="3"/>
  <c r="I363" i="3"/>
  <c r="I323" i="3"/>
  <c r="I336" i="3"/>
  <c r="I347" i="3"/>
  <c r="I353" i="3"/>
  <c r="I324" i="3"/>
  <c r="I337" i="3"/>
  <c r="I348" i="3"/>
  <c r="I354" i="3"/>
  <c r="I312" i="3"/>
  <c r="I328" i="3"/>
  <c r="I338" i="3"/>
  <c r="I355" i="3"/>
  <c r="I313" i="3"/>
  <c r="I329" i="3"/>
  <c r="I339" i="3"/>
  <c r="I356" i="3"/>
  <c r="I301" i="3"/>
  <c r="I330" i="3"/>
  <c r="I340" i="3"/>
  <c r="I357" i="3"/>
  <c r="I366" i="3"/>
  <c r="B364" i="3"/>
  <c r="B349" i="3"/>
  <c r="B331" i="3"/>
  <c r="B314" i="3"/>
  <c r="B302" i="3"/>
  <c r="B362" i="3"/>
  <c r="B350" i="3"/>
  <c r="B332" i="3"/>
  <c r="B315" i="3"/>
  <c r="B303" i="3"/>
  <c r="B358" i="3"/>
  <c r="B341" i="3"/>
  <c r="B333" i="3"/>
  <c r="B316" i="3"/>
  <c r="B304" i="3"/>
  <c r="B359" i="3"/>
  <c r="B342" i="3"/>
  <c r="B325" i="3"/>
  <c r="B317" i="3"/>
  <c r="B360" i="3"/>
  <c r="B343" i="3"/>
  <c r="B326" i="3"/>
  <c r="B318" i="3"/>
  <c r="B361" i="3"/>
  <c r="B344" i="3"/>
  <c r="B327" i="3"/>
  <c r="B319" i="3"/>
  <c r="B351" i="3"/>
  <c r="B345" i="3"/>
  <c r="B320" i="3"/>
  <c r="B305" i="3"/>
  <c r="B306" i="3"/>
  <c r="B275" i="3"/>
  <c r="B265" i="3"/>
  <c r="B255" i="3"/>
  <c r="B307" i="3"/>
  <c r="B276" i="3"/>
  <c r="B266" i="3"/>
  <c r="B256" i="3"/>
  <c r="B286" i="3"/>
  <c r="B277" i="3"/>
  <c r="B267" i="3"/>
  <c r="B257" i="3"/>
  <c r="B308" i="3"/>
  <c r="B287" i="3"/>
  <c r="B278" i="3"/>
  <c r="B268" i="3"/>
  <c r="B309" i="3"/>
  <c r="B288" i="3"/>
  <c r="B279" i="3"/>
  <c r="B269" i="3"/>
  <c r="B310" i="3"/>
  <c r="B289" i="3"/>
  <c r="B280" i="3"/>
  <c r="B270" i="3"/>
  <c r="B311" i="3"/>
  <c r="B290" i="3"/>
  <c r="B281" i="3"/>
  <c r="B258" i="3"/>
  <c r="B237" i="3"/>
  <c r="B213" i="3"/>
  <c r="B214" i="3"/>
  <c r="B178" i="3"/>
  <c r="B238" i="3"/>
  <c r="B215" i="3"/>
  <c r="B216" i="3"/>
  <c r="B179" i="3"/>
  <c r="B239" i="3"/>
  <c r="B217" i="3"/>
  <c r="B218" i="3"/>
  <c r="B180" i="3"/>
  <c r="B240" i="3"/>
  <c r="B241" i="3"/>
  <c r="B219" i="3"/>
  <c r="B220" i="3"/>
  <c r="B181" i="3"/>
  <c r="B242" i="3"/>
  <c r="B243" i="3"/>
  <c r="B221" i="3"/>
  <c r="B222" i="3"/>
  <c r="B182" i="3"/>
  <c r="B244" i="3"/>
  <c r="B245" i="3"/>
  <c r="B223" i="3"/>
  <c r="B183" i="3"/>
  <c r="B184" i="3"/>
  <c r="B246" i="3"/>
  <c r="B224" i="3"/>
  <c r="B225" i="3"/>
  <c r="B185" i="3"/>
  <c r="B186" i="3"/>
  <c r="B156" i="3"/>
  <c r="B157" i="3"/>
  <c r="B137" i="3"/>
  <c r="B123" i="3"/>
  <c r="B187" i="3"/>
  <c r="B158" i="3"/>
  <c r="B159" i="3"/>
  <c r="B138" i="3"/>
  <c r="B188" i="3"/>
  <c r="B160" i="3"/>
  <c r="B139" i="3"/>
  <c r="B140" i="3"/>
  <c r="B189" i="3"/>
  <c r="B161" i="3"/>
  <c r="B141" i="3"/>
  <c r="B142" i="3"/>
  <c r="B190" i="3"/>
  <c r="B162" i="3"/>
  <c r="B143" i="3"/>
  <c r="B144" i="3"/>
  <c r="B191" i="3"/>
  <c r="B163" i="3"/>
  <c r="B145" i="3"/>
  <c r="B146" i="3"/>
  <c r="B192" i="3"/>
  <c r="B193" i="3"/>
  <c r="B164" i="3"/>
  <c r="B147" i="3"/>
  <c r="B148" i="3"/>
  <c r="B100" i="3"/>
  <c r="B101" i="3"/>
  <c r="B82" i="3"/>
  <c r="B66" i="3"/>
  <c r="B124" i="3"/>
  <c r="B102" i="3"/>
  <c r="B103" i="3"/>
  <c r="B83" i="3"/>
  <c r="B67" i="3"/>
  <c r="B125" i="3"/>
  <c r="B104" i="3"/>
  <c r="B105" i="3"/>
  <c r="B84" i="3"/>
  <c r="B68" i="3"/>
  <c r="B126" i="3"/>
  <c r="B106" i="3"/>
  <c r="B107" i="3"/>
  <c r="B85" i="3"/>
  <c r="B69" i="3"/>
  <c r="B127" i="3"/>
  <c r="B108" i="3"/>
  <c r="B86" i="3"/>
  <c r="B70" i="3"/>
  <c r="B128" i="3"/>
  <c r="B109" i="3"/>
  <c r="B87" i="3"/>
  <c r="B71" i="3"/>
  <c r="B110" i="3"/>
  <c r="B111" i="3"/>
  <c r="B88" i="3"/>
  <c r="B72" i="3"/>
  <c r="B73" i="3"/>
  <c r="B44" i="3"/>
  <c r="B25" i="3"/>
  <c r="B14" i="3"/>
  <c r="B52" i="3"/>
  <c r="B38" i="3"/>
  <c r="B21" i="3"/>
  <c r="B12" i="3"/>
  <c r="B53" i="3"/>
  <c r="B26" i="3"/>
  <c r="B22" i="3"/>
  <c r="B9" i="3"/>
  <c r="B54" i="3"/>
  <c r="B27" i="3"/>
  <c r="B23" i="3"/>
  <c r="B6" i="3"/>
  <c r="B74" i="3"/>
  <c r="B55" i="3"/>
  <c r="B28" i="3"/>
  <c r="B18" i="3"/>
  <c r="B7" i="3"/>
  <c r="B75" i="3"/>
  <c r="B45" i="3"/>
  <c r="B29" i="3"/>
  <c r="B19" i="3"/>
  <c r="B4" i="3"/>
  <c r="B76" i="3"/>
  <c r="B46" i="3"/>
  <c r="B30" i="3"/>
  <c r="B15" i="3"/>
  <c r="B2" i="3"/>
  <c r="B16" i="3"/>
  <c r="B31" i="3"/>
  <c r="B39" i="3"/>
  <c r="B56" i="3"/>
  <c r="B13" i="3"/>
  <c r="B32" i="3"/>
  <c r="B40" i="3"/>
  <c r="B47" i="3"/>
  <c r="B10" i="3"/>
  <c r="B33" i="3"/>
  <c r="B41" i="3"/>
  <c r="B48" i="3"/>
  <c r="B11" i="3"/>
  <c r="B34" i="3"/>
  <c r="B42" i="3"/>
  <c r="B49" i="3"/>
  <c r="B8" i="3"/>
  <c r="B24" i="3"/>
  <c r="B35" i="3"/>
  <c r="B50" i="3"/>
  <c r="B5" i="3"/>
  <c r="B20" i="3"/>
  <c r="B36" i="3"/>
  <c r="B51" i="3"/>
  <c r="B57" i="3"/>
  <c r="B3" i="3"/>
  <c r="B17" i="3"/>
  <c r="B37" i="3"/>
  <c r="B43" i="3"/>
  <c r="B58" i="3"/>
  <c r="B59" i="3"/>
  <c r="B77" i="3"/>
  <c r="B89" i="3"/>
  <c r="B112" i="3"/>
  <c r="B60" i="3"/>
  <c r="B78" i="3"/>
  <c r="B90" i="3"/>
  <c r="B113" i="3"/>
  <c r="B61" i="3"/>
  <c r="B79" i="3"/>
  <c r="B91" i="3"/>
  <c r="B114" i="3"/>
  <c r="B115" i="3"/>
  <c r="B62" i="3"/>
  <c r="B80" i="3"/>
  <c r="B92" i="3"/>
  <c r="B93" i="3"/>
  <c r="B116" i="3"/>
  <c r="B63" i="3"/>
  <c r="B81" i="3"/>
  <c r="B94" i="3"/>
  <c r="B95" i="3"/>
  <c r="B117" i="3"/>
  <c r="B64" i="3"/>
  <c r="B96" i="3"/>
  <c r="B97" i="3"/>
  <c r="B118" i="3"/>
  <c r="B65" i="3"/>
  <c r="B98" i="3"/>
  <c r="B99" i="3"/>
  <c r="B119" i="3"/>
  <c r="B120" i="3"/>
  <c r="B129" i="3"/>
  <c r="B149" i="3"/>
  <c r="B165" i="3"/>
  <c r="B166" i="3"/>
  <c r="B121" i="3"/>
  <c r="B130" i="3"/>
  <c r="B150" i="3"/>
  <c r="B167" i="3"/>
  <c r="B168" i="3"/>
  <c r="B131" i="3"/>
  <c r="B151" i="3"/>
  <c r="B169" i="3"/>
  <c r="B170" i="3"/>
  <c r="B132" i="3"/>
  <c r="B152" i="3"/>
  <c r="B171" i="3"/>
  <c r="B172" i="3"/>
  <c r="B133" i="3"/>
  <c r="B153" i="3"/>
  <c r="B173" i="3"/>
  <c r="B174" i="3"/>
  <c r="B134" i="3"/>
  <c r="B135" i="3"/>
  <c r="B154" i="3"/>
  <c r="B175" i="3"/>
  <c r="B122" i="3"/>
  <c r="B136" i="3"/>
  <c r="B155" i="3"/>
  <c r="B176" i="3"/>
  <c r="B194" i="3"/>
  <c r="B195" i="3"/>
  <c r="B226" i="3"/>
  <c r="B227" i="3"/>
  <c r="B196" i="3"/>
  <c r="B197" i="3"/>
  <c r="B198" i="3"/>
  <c r="B228" i="3"/>
  <c r="B199" i="3"/>
  <c r="B200" i="3"/>
  <c r="B201" i="3"/>
  <c r="B229" i="3"/>
  <c r="B202" i="3"/>
  <c r="B203" i="3"/>
  <c r="B204" i="3"/>
  <c r="B230" i="3"/>
  <c r="B205" i="3"/>
  <c r="B206" i="3"/>
  <c r="B207" i="3"/>
  <c r="B231" i="3"/>
  <c r="B232" i="3"/>
  <c r="B208" i="3"/>
  <c r="B209" i="3"/>
  <c r="B210" i="3"/>
  <c r="B233" i="3"/>
  <c r="B234" i="3"/>
  <c r="B177" i="3"/>
  <c r="B211" i="3"/>
  <c r="B212" i="3"/>
  <c r="B235" i="3"/>
  <c r="B236" i="3"/>
  <c r="B247" i="3"/>
  <c r="B259" i="3"/>
  <c r="B271" i="3"/>
  <c r="B291" i="3"/>
  <c r="B248" i="3"/>
  <c r="B260" i="3"/>
  <c r="B272" i="3"/>
  <c r="B292" i="3"/>
  <c r="B249" i="3"/>
  <c r="B261" i="3"/>
  <c r="B273" i="3"/>
  <c r="B293" i="3"/>
  <c r="B294" i="3"/>
  <c r="B250" i="3"/>
  <c r="B251" i="3"/>
  <c r="B274" i="3"/>
  <c r="B282" i="3"/>
  <c r="B295" i="3"/>
  <c r="B252" i="3"/>
  <c r="B262" i="3"/>
  <c r="B283" i="3"/>
  <c r="B296" i="3"/>
  <c r="B253" i="3"/>
  <c r="B263" i="3"/>
  <c r="B284" i="3"/>
  <c r="B297" i="3"/>
  <c r="B254" i="3"/>
  <c r="B264" i="3"/>
  <c r="B285" i="3"/>
  <c r="B298" i="3"/>
  <c r="B299" i="3"/>
  <c r="B321" i="3"/>
  <c r="B334" i="3"/>
  <c r="B352" i="3"/>
  <c r="B365" i="3"/>
  <c r="B300" i="3"/>
  <c r="B322" i="3"/>
  <c r="B335" i="3"/>
  <c r="B346" i="3"/>
  <c r="B363" i="3"/>
  <c r="B323" i="3"/>
  <c r="B336" i="3"/>
  <c r="B347" i="3"/>
  <c r="B353" i="3"/>
  <c r="B324" i="3"/>
  <c r="B337" i="3"/>
  <c r="B348" i="3"/>
  <c r="B354" i="3"/>
  <c r="B312" i="3"/>
  <c r="B328" i="3"/>
  <c r="B338" i="3"/>
  <c r="B355" i="3"/>
  <c r="B313" i="3"/>
  <c r="B329" i="3"/>
  <c r="B339" i="3"/>
  <c r="B356" i="3"/>
  <c r="B301" i="3"/>
  <c r="B330" i="3"/>
  <c r="B340" i="3"/>
  <c r="B357" i="3"/>
  <c r="B366" i="3"/>
  <c r="I367" i="3" l="1"/>
</calcChain>
</file>

<file path=xl/sharedStrings.xml><?xml version="1.0" encoding="utf-8"?>
<sst xmlns="http://schemas.openxmlformats.org/spreadsheetml/2006/main" count="3633" uniqueCount="697">
  <si>
    <t>Date</t>
  </si>
  <si>
    <t>Month</t>
  </si>
  <si>
    <t>Day</t>
  </si>
  <si>
    <t>Temperature</t>
  </si>
  <si>
    <t>Rainfall</t>
  </si>
  <si>
    <t>Flyers</t>
  </si>
  <si>
    <t>Price</t>
  </si>
  <si>
    <t>Sales</t>
  </si>
  <si>
    <t>Sunday</t>
  </si>
  <si>
    <t>Monday</t>
  </si>
  <si>
    <t>Tuesday</t>
  </si>
  <si>
    <t>Wednesday</t>
  </si>
  <si>
    <t>Thursday</t>
  </si>
  <si>
    <t>Friday</t>
  </si>
  <si>
    <t>Saturday</t>
  </si>
  <si>
    <t>Revenue</t>
  </si>
  <si>
    <t>Row Labels</t>
  </si>
  <si>
    <t>Grand Total</t>
  </si>
  <si>
    <t>Sum of Temperature</t>
  </si>
  <si>
    <t>01-Jan</t>
  </si>
  <si>
    <t>02-Jan</t>
  </si>
  <si>
    <t>03-Jan</t>
  </si>
  <si>
    <t>04-Jan</t>
  </si>
  <si>
    <t>05-Jan</t>
  </si>
  <si>
    <t>06-Jan</t>
  </si>
  <si>
    <t>07-Jan</t>
  </si>
  <si>
    <t>08-Jan</t>
  </si>
  <si>
    <t>09-Jan</t>
  </si>
  <si>
    <t>10-Jan</t>
  </si>
  <si>
    <t>11-Jan</t>
  </si>
  <si>
    <t>12-Jan</t>
  </si>
  <si>
    <t>13-Jan</t>
  </si>
  <si>
    <t>14-Jan</t>
  </si>
  <si>
    <t>15-Jan</t>
  </si>
  <si>
    <t>16-Jan</t>
  </si>
  <si>
    <t>17-Jan</t>
  </si>
  <si>
    <t>18-Jan</t>
  </si>
  <si>
    <t>19-Jan</t>
  </si>
  <si>
    <t>20-Jan</t>
  </si>
  <si>
    <t>21-Jan</t>
  </si>
  <si>
    <t>22-Jan</t>
  </si>
  <si>
    <t>23-Jan</t>
  </si>
  <si>
    <t>24-Jan</t>
  </si>
  <si>
    <t>25-Jan</t>
  </si>
  <si>
    <t>26-Jan</t>
  </si>
  <si>
    <t>27-Jan</t>
  </si>
  <si>
    <t>28-Jan</t>
  </si>
  <si>
    <t>29-Jan</t>
  </si>
  <si>
    <t>30-Jan</t>
  </si>
  <si>
    <t>31-Jan</t>
  </si>
  <si>
    <t>01-Feb</t>
  </si>
  <si>
    <t>02-Feb</t>
  </si>
  <si>
    <t>03-Feb</t>
  </si>
  <si>
    <t>04-Feb</t>
  </si>
  <si>
    <t>05-Feb</t>
  </si>
  <si>
    <t>06-Feb</t>
  </si>
  <si>
    <t>07-Feb</t>
  </si>
  <si>
    <t>08-Feb</t>
  </si>
  <si>
    <t>09-Feb</t>
  </si>
  <si>
    <t>10-Feb</t>
  </si>
  <si>
    <t>11-Feb</t>
  </si>
  <si>
    <t>12-Feb</t>
  </si>
  <si>
    <t>13-Feb</t>
  </si>
  <si>
    <t>14-Feb</t>
  </si>
  <si>
    <t>15-Feb</t>
  </si>
  <si>
    <t>16-Feb</t>
  </si>
  <si>
    <t>17-Feb</t>
  </si>
  <si>
    <t>18-Feb</t>
  </si>
  <si>
    <t>19-Feb</t>
  </si>
  <si>
    <t>20-Feb</t>
  </si>
  <si>
    <t>21-Feb</t>
  </si>
  <si>
    <t>22-Feb</t>
  </si>
  <si>
    <t>23-Feb</t>
  </si>
  <si>
    <t>24-Feb</t>
  </si>
  <si>
    <t>25-Feb</t>
  </si>
  <si>
    <t>26-Feb</t>
  </si>
  <si>
    <t>27-Feb</t>
  </si>
  <si>
    <t>28-Feb</t>
  </si>
  <si>
    <t>01-Mar</t>
  </si>
  <si>
    <t>02-Mar</t>
  </si>
  <si>
    <t>03-Mar</t>
  </si>
  <si>
    <t>04-Mar</t>
  </si>
  <si>
    <t>05-Mar</t>
  </si>
  <si>
    <t>06-Mar</t>
  </si>
  <si>
    <t>07-Mar</t>
  </si>
  <si>
    <t>08-Mar</t>
  </si>
  <si>
    <t>09-Mar</t>
  </si>
  <si>
    <t>10-Mar</t>
  </si>
  <si>
    <t>11-Mar</t>
  </si>
  <si>
    <t>12-Mar</t>
  </si>
  <si>
    <t>13-Mar</t>
  </si>
  <si>
    <t>14-Mar</t>
  </si>
  <si>
    <t>15-Mar</t>
  </si>
  <si>
    <t>16-Mar</t>
  </si>
  <si>
    <t>17-Mar</t>
  </si>
  <si>
    <t>18-Mar</t>
  </si>
  <si>
    <t>19-Mar</t>
  </si>
  <si>
    <t>20-Mar</t>
  </si>
  <si>
    <t>21-Mar</t>
  </si>
  <si>
    <t>22-Mar</t>
  </si>
  <si>
    <t>23-Mar</t>
  </si>
  <si>
    <t>24-Mar</t>
  </si>
  <si>
    <t>25-Mar</t>
  </si>
  <si>
    <t>26-Mar</t>
  </si>
  <si>
    <t>27-Mar</t>
  </si>
  <si>
    <t>28-Mar</t>
  </si>
  <si>
    <t>29-Mar</t>
  </si>
  <si>
    <t>30-Mar</t>
  </si>
  <si>
    <t>31-Mar</t>
  </si>
  <si>
    <t>01-Apr</t>
  </si>
  <si>
    <t>02-Apr</t>
  </si>
  <si>
    <t>03-Apr</t>
  </si>
  <si>
    <t>04-Apr</t>
  </si>
  <si>
    <t>05-Apr</t>
  </si>
  <si>
    <t>06-Apr</t>
  </si>
  <si>
    <t>07-Apr</t>
  </si>
  <si>
    <t>08-Apr</t>
  </si>
  <si>
    <t>09-Apr</t>
  </si>
  <si>
    <t>10-Apr</t>
  </si>
  <si>
    <t>11-Apr</t>
  </si>
  <si>
    <t>12-Apr</t>
  </si>
  <si>
    <t>13-Apr</t>
  </si>
  <si>
    <t>14-Apr</t>
  </si>
  <si>
    <t>15-Apr</t>
  </si>
  <si>
    <t>16-Apr</t>
  </si>
  <si>
    <t>17-Apr</t>
  </si>
  <si>
    <t>18-Apr</t>
  </si>
  <si>
    <t>19-Apr</t>
  </si>
  <si>
    <t>20-Apr</t>
  </si>
  <si>
    <t>21-Apr</t>
  </si>
  <si>
    <t>22-Apr</t>
  </si>
  <si>
    <t>23-Apr</t>
  </si>
  <si>
    <t>24-Apr</t>
  </si>
  <si>
    <t>25-Apr</t>
  </si>
  <si>
    <t>26-Apr</t>
  </si>
  <si>
    <t>27-Apr</t>
  </si>
  <si>
    <t>28-Apr</t>
  </si>
  <si>
    <t>29-Apr</t>
  </si>
  <si>
    <t>30-Apr</t>
  </si>
  <si>
    <t>01-May</t>
  </si>
  <si>
    <t>02-May</t>
  </si>
  <si>
    <t>03-May</t>
  </si>
  <si>
    <t>04-May</t>
  </si>
  <si>
    <t>05-May</t>
  </si>
  <si>
    <t>06-May</t>
  </si>
  <si>
    <t>07-May</t>
  </si>
  <si>
    <t>08-May</t>
  </si>
  <si>
    <t>09-May</t>
  </si>
  <si>
    <t>10-May</t>
  </si>
  <si>
    <t>11-May</t>
  </si>
  <si>
    <t>12-May</t>
  </si>
  <si>
    <t>13-May</t>
  </si>
  <si>
    <t>14-May</t>
  </si>
  <si>
    <t>15-May</t>
  </si>
  <si>
    <t>16-May</t>
  </si>
  <si>
    <t>17-May</t>
  </si>
  <si>
    <t>18-May</t>
  </si>
  <si>
    <t>19-May</t>
  </si>
  <si>
    <t>20-May</t>
  </si>
  <si>
    <t>21-May</t>
  </si>
  <si>
    <t>22-May</t>
  </si>
  <si>
    <t>23-May</t>
  </si>
  <si>
    <t>24-May</t>
  </si>
  <si>
    <t>25-May</t>
  </si>
  <si>
    <t>26-May</t>
  </si>
  <si>
    <t>27-May</t>
  </si>
  <si>
    <t>28-May</t>
  </si>
  <si>
    <t>29-May</t>
  </si>
  <si>
    <t>30-May</t>
  </si>
  <si>
    <t>31-May</t>
  </si>
  <si>
    <t>01-Jun</t>
  </si>
  <si>
    <t>02-Jun</t>
  </si>
  <si>
    <t>03-Jun</t>
  </si>
  <si>
    <t>04-Jun</t>
  </si>
  <si>
    <t>05-Jun</t>
  </si>
  <si>
    <t>06-Jun</t>
  </si>
  <si>
    <t>07-Jun</t>
  </si>
  <si>
    <t>08-Jun</t>
  </si>
  <si>
    <t>09-Jun</t>
  </si>
  <si>
    <t>10-Jun</t>
  </si>
  <si>
    <t>11-Jun</t>
  </si>
  <si>
    <t>12-Jun</t>
  </si>
  <si>
    <t>13-Jun</t>
  </si>
  <si>
    <t>14-Jun</t>
  </si>
  <si>
    <t>15-Jun</t>
  </si>
  <si>
    <t>16-Jun</t>
  </si>
  <si>
    <t>17-Jun</t>
  </si>
  <si>
    <t>18-Jun</t>
  </si>
  <si>
    <t>19-Jun</t>
  </si>
  <si>
    <t>20-Jun</t>
  </si>
  <si>
    <t>21-Jun</t>
  </si>
  <si>
    <t>22-Jun</t>
  </si>
  <si>
    <t>23-Jun</t>
  </si>
  <si>
    <t>24-Jun</t>
  </si>
  <si>
    <t>25-Jun</t>
  </si>
  <si>
    <t>26-Jun</t>
  </si>
  <si>
    <t>27-Jun</t>
  </si>
  <si>
    <t>28-Jun</t>
  </si>
  <si>
    <t>29-Jun</t>
  </si>
  <si>
    <t>30-Jun</t>
  </si>
  <si>
    <t>01-Jul</t>
  </si>
  <si>
    <t>02-Jul</t>
  </si>
  <si>
    <t>03-Jul</t>
  </si>
  <si>
    <t>04-Jul</t>
  </si>
  <si>
    <t>05-Jul</t>
  </si>
  <si>
    <t>06-Jul</t>
  </si>
  <si>
    <t>07-Jul</t>
  </si>
  <si>
    <t>08-Jul</t>
  </si>
  <si>
    <t>09-Jul</t>
  </si>
  <si>
    <t>10-Jul</t>
  </si>
  <si>
    <t>11-Jul</t>
  </si>
  <si>
    <t>12-Jul</t>
  </si>
  <si>
    <t>13-Jul</t>
  </si>
  <si>
    <t>14-Jul</t>
  </si>
  <si>
    <t>15-Jul</t>
  </si>
  <si>
    <t>16-Jul</t>
  </si>
  <si>
    <t>17-Jul</t>
  </si>
  <si>
    <t>18-Jul</t>
  </si>
  <si>
    <t>19-Jul</t>
  </si>
  <si>
    <t>20-Jul</t>
  </si>
  <si>
    <t>21-Jul</t>
  </si>
  <si>
    <t>22-Jul</t>
  </si>
  <si>
    <t>23-Jul</t>
  </si>
  <si>
    <t>24-Jul</t>
  </si>
  <si>
    <t>25-Jul</t>
  </si>
  <si>
    <t>26-Jul</t>
  </si>
  <si>
    <t>27-Jul</t>
  </si>
  <si>
    <t>28-Jul</t>
  </si>
  <si>
    <t>29-Jul</t>
  </si>
  <si>
    <t>30-Jul</t>
  </si>
  <si>
    <t>31-Jul</t>
  </si>
  <si>
    <t>01-Aug</t>
  </si>
  <si>
    <t>02-Aug</t>
  </si>
  <si>
    <t>03-Aug</t>
  </si>
  <si>
    <t>04-Aug</t>
  </si>
  <si>
    <t>05-Aug</t>
  </si>
  <si>
    <t>06-Aug</t>
  </si>
  <si>
    <t>07-Aug</t>
  </si>
  <si>
    <t>08-Aug</t>
  </si>
  <si>
    <t>09-Aug</t>
  </si>
  <si>
    <t>10-Aug</t>
  </si>
  <si>
    <t>11-Aug</t>
  </si>
  <si>
    <t>12-Aug</t>
  </si>
  <si>
    <t>13-Aug</t>
  </si>
  <si>
    <t>14-Aug</t>
  </si>
  <si>
    <t>15-Aug</t>
  </si>
  <si>
    <t>16-Aug</t>
  </si>
  <si>
    <t>17-Aug</t>
  </si>
  <si>
    <t>18-Aug</t>
  </si>
  <si>
    <t>19-Aug</t>
  </si>
  <si>
    <t>20-Aug</t>
  </si>
  <si>
    <t>21-Aug</t>
  </si>
  <si>
    <t>22-Aug</t>
  </si>
  <si>
    <t>23-Aug</t>
  </si>
  <si>
    <t>24-Aug</t>
  </si>
  <si>
    <t>25-Aug</t>
  </si>
  <si>
    <t>26-Aug</t>
  </si>
  <si>
    <t>27-Aug</t>
  </si>
  <si>
    <t>28-Aug</t>
  </si>
  <si>
    <t>29-Aug</t>
  </si>
  <si>
    <t>30-Aug</t>
  </si>
  <si>
    <t>31-Aug</t>
  </si>
  <si>
    <t>01-Sep</t>
  </si>
  <si>
    <t>02-Sep</t>
  </si>
  <si>
    <t>03-Sep</t>
  </si>
  <si>
    <t>04-Sep</t>
  </si>
  <si>
    <t>05-Sep</t>
  </si>
  <si>
    <t>06-Sep</t>
  </si>
  <si>
    <t>07-Sep</t>
  </si>
  <si>
    <t>08-Sep</t>
  </si>
  <si>
    <t>09-Sep</t>
  </si>
  <si>
    <t>10-Sep</t>
  </si>
  <si>
    <t>11-Sep</t>
  </si>
  <si>
    <t>12-Sep</t>
  </si>
  <si>
    <t>13-Sep</t>
  </si>
  <si>
    <t>14-Sep</t>
  </si>
  <si>
    <t>15-Sep</t>
  </si>
  <si>
    <t>16-Sep</t>
  </si>
  <si>
    <t>17-Sep</t>
  </si>
  <si>
    <t>18-Sep</t>
  </si>
  <si>
    <t>19-Sep</t>
  </si>
  <si>
    <t>20-Sep</t>
  </si>
  <si>
    <t>21-Sep</t>
  </si>
  <si>
    <t>22-Sep</t>
  </si>
  <si>
    <t>23-Sep</t>
  </si>
  <si>
    <t>24-Sep</t>
  </si>
  <si>
    <t>25-Sep</t>
  </si>
  <si>
    <t>26-Sep</t>
  </si>
  <si>
    <t>27-Sep</t>
  </si>
  <si>
    <t>28-Sep</t>
  </si>
  <si>
    <t>29-Sep</t>
  </si>
  <si>
    <t>30-Sep</t>
  </si>
  <si>
    <t>01-Oct</t>
  </si>
  <si>
    <t>02-Oct</t>
  </si>
  <si>
    <t>03-Oct</t>
  </si>
  <si>
    <t>04-Oct</t>
  </si>
  <si>
    <t>05-Oct</t>
  </si>
  <si>
    <t>06-Oct</t>
  </si>
  <si>
    <t>07-Oct</t>
  </si>
  <si>
    <t>08-Oct</t>
  </si>
  <si>
    <t>09-Oct</t>
  </si>
  <si>
    <t>10-Oct</t>
  </si>
  <si>
    <t>11-Oct</t>
  </si>
  <si>
    <t>12-Oct</t>
  </si>
  <si>
    <t>13-Oct</t>
  </si>
  <si>
    <t>14-Oct</t>
  </si>
  <si>
    <t>15-Oct</t>
  </si>
  <si>
    <t>16-Oct</t>
  </si>
  <si>
    <t>17-Oct</t>
  </si>
  <si>
    <t>18-Oct</t>
  </si>
  <si>
    <t>19-Oct</t>
  </si>
  <si>
    <t>20-Oct</t>
  </si>
  <si>
    <t>21-Oct</t>
  </si>
  <si>
    <t>22-Oct</t>
  </si>
  <si>
    <t>23-Oct</t>
  </si>
  <si>
    <t>24-Oct</t>
  </si>
  <si>
    <t>25-Oct</t>
  </si>
  <si>
    <t>26-Oct</t>
  </si>
  <si>
    <t>27-Oct</t>
  </si>
  <si>
    <t>28-Oct</t>
  </si>
  <si>
    <t>29-Oct</t>
  </si>
  <si>
    <t>30-Oct</t>
  </si>
  <si>
    <t>31-Oct</t>
  </si>
  <si>
    <t>01-Nov</t>
  </si>
  <si>
    <t>02-Nov</t>
  </si>
  <si>
    <t>03-Nov</t>
  </si>
  <si>
    <t>04-Nov</t>
  </si>
  <si>
    <t>05-Nov</t>
  </si>
  <si>
    <t>06-Nov</t>
  </si>
  <si>
    <t>07-Nov</t>
  </si>
  <si>
    <t>08-Nov</t>
  </si>
  <si>
    <t>09-Nov</t>
  </si>
  <si>
    <t>10-Nov</t>
  </si>
  <si>
    <t>11-Nov</t>
  </si>
  <si>
    <t>12-Nov</t>
  </si>
  <si>
    <t>13-Nov</t>
  </si>
  <si>
    <t>14-Nov</t>
  </si>
  <si>
    <t>15-Nov</t>
  </si>
  <si>
    <t>16-Nov</t>
  </si>
  <si>
    <t>17-Nov</t>
  </si>
  <si>
    <t>18-Nov</t>
  </si>
  <si>
    <t>19-Nov</t>
  </si>
  <si>
    <t>20-Nov</t>
  </si>
  <si>
    <t>21-Nov</t>
  </si>
  <si>
    <t>22-Nov</t>
  </si>
  <si>
    <t>23-Nov</t>
  </si>
  <si>
    <t>24-Nov</t>
  </si>
  <si>
    <t>25-Nov</t>
  </si>
  <si>
    <t>26-Nov</t>
  </si>
  <si>
    <t>27-Nov</t>
  </si>
  <si>
    <t>28-Nov</t>
  </si>
  <si>
    <t>29-Nov</t>
  </si>
  <si>
    <t>30-Nov</t>
  </si>
  <si>
    <t>01-Dec</t>
  </si>
  <si>
    <t>02-Dec</t>
  </si>
  <si>
    <t>03-Dec</t>
  </si>
  <si>
    <t>04-Dec</t>
  </si>
  <si>
    <t>05-Dec</t>
  </si>
  <si>
    <t>06-Dec</t>
  </si>
  <si>
    <t>07-Dec</t>
  </si>
  <si>
    <t>08-Dec</t>
  </si>
  <si>
    <t>09-Dec</t>
  </si>
  <si>
    <t>10-Dec</t>
  </si>
  <si>
    <t>11-Dec</t>
  </si>
  <si>
    <t>12-Dec</t>
  </si>
  <si>
    <t>13-Dec</t>
  </si>
  <si>
    <t>14-Dec</t>
  </si>
  <si>
    <t>15-Dec</t>
  </si>
  <si>
    <t>16-Dec</t>
  </si>
  <si>
    <t>17-Dec</t>
  </si>
  <si>
    <t>18-Dec</t>
  </si>
  <si>
    <t>19-Dec</t>
  </si>
  <si>
    <t>20-Dec</t>
  </si>
  <si>
    <t>21-Dec</t>
  </si>
  <si>
    <t>22-Dec</t>
  </si>
  <si>
    <t>23-Dec</t>
  </si>
  <si>
    <t>24-Dec</t>
  </si>
  <si>
    <t>25-Dec</t>
  </si>
  <si>
    <t>26-Dec</t>
  </si>
  <si>
    <t>27-Dec</t>
  </si>
  <si>
    <t>28-Dec</t>
  </si>
  <si>
    <t>29-Dec</t>
  </si>
  <si>
    <t>30-Dec</t>
  </si>
  <si>
    <t>31-Dec</t>
  </si>
  <si>
    <t>Average Revenue</t>
  </si>
  <si>
    <t>Sum of Rainfall</t>
  </si>
  <si>
    <t>LogRainfall</t>
  </si>
  <si>
    <t>LogSales</t>
  </si>
  <si>
    <t>Sales Statistics</t>
  </si>
  <si>
    <t>Mean</t>
  </si>
  <si>
    <t>Median</t>
  </si>
  <si>
    <t>Mode</t>
  </si>
  <si>
    <t>Variance</t>
  </si>
  <si>
    <t>Std Dev</t>
  </si>
  <si>
    <t>Rainfall Statistics</t>
  </si>
  <si>
    <t>RandomID</t>
  </si>
  <si>
    <t>Mean Rain</t>
  </si>
  <si>
    <t>Rain StDev</t>
  </si>
  <si>
    <t>Population</t>
  </si>
  <si>
    <t>Sample 1</t>
  </si>
  <si>
    <t>Sample 2</t>
  </si>
  <si>
    <t>Sample 3</t>
  </si>
  <si>
    <t>Sample 4</t>
  </si>
  <si>
    <t>Sample 5</t>
  </si>
  <si>
    <t>Sample 6</t>
  </si>
  <si>
    <t>Sample 7</t>
  </si>
  <si>
    <t>Sample 8</t>
  </si>
  <si>
    <t>Sample 9</t>
  </si>
  <si>
    <t>Sample 10</t>
  </si>
  <si>
    <t>Sample 11</t>
  </si>
  <si>
    <t>Sample 12</t>
  </si>
  <si>
    <t>Sample 13</t>
  </si>
  <si>
    <t>Sample 14</t>
  </si>
  <si>
    <t>Sample 15</t>
  </si>
  <si>
    <t>Sample 16</t>
  </si>
  <si>
    <t>Sample 17</t>
  </si>
  <si>
    <t>Sample 18</t>
  </si>
  <si>
    <t>Sample 19</t>
  </si>
  <si>
    <t>Sample 20</t>
  </si>
  <si>
    <t>Sample 21</t>
  </si>
  <si>
    <t>Sample 22</t>
  </si>
  <si>
    <t>Sample 23</t>
  </si>
  <si>
    <t>Sample 24</t>
  </si>
  <si>
    <t>Sample 25</t>
  </si>
  <si>
    <t>Sample 26</t>
  </si>
  <si>
    <t>Sample 27</t>
  </si>
  <si>
    <t>Sample 28</t>
  </si>
  <si>
    <t>Sample 29</t>
  </si>
  <si>
    <t>Sample 30</t>
  </si>
  <si>
    <t>Sample 31</t>
  </si>
  <si>
    <t>Sample 32</t>
  </si>
  <si>
    <t>Sample 33</t>
  </si>
  <si>
    <t>Sample 34</t>
  </si>
  <si>
    <t>Sample 35</t>
  </si>
  <si>
    <t>Sample 36</t>
  </si>
  <si>
    <t>Sample 37</t>
  </si>
  <si>
    <t>Sample 38</t>
  </si>
  <si>
    <t>Sample 39</t>
  </si>
  <si>
    <t>Sample 40</t>
  </si>
  <si>
    <t>Sample 41</t>
  </si>
  <si>
    <t>Sample 42</t>
  </si>
  <si>
    <t>Sample 43</t>
  </si>
  <si>
    <t>Sample 44</t>
  </si>
  <si>
    <t>Sample 45</t>
  </si>
  <si>
    <t>Sample 46</t>
  </si>
  <si>
    <t>Sample 47</t>
  </si>
  <si>
    <t>Sample 48</t>
  </si>
  <si>
    <t>Sample 49</t>
  </si>
  <si>
    <t>Sample 50</t>
  </si>
  <si>
    <t>Sample 51</t>
  </si>
  <si>
    <t>Sample 52</t>
  </si>
  <si>
    <t>Sample 53</t>
  </si>
  <si>
    <t>Sample 54</t>
  </si>
  <si>
    <t>Sample 55</t>
  </si>
  <si>
    <t>Sample 56</t>
  </si>
  <si>
    <t>Sample 57</t>
  </si>
  <si>
    <t>Sample 58</t>
  </si>
  <si>
    <t>Sample 59</t>
  </si>
  <si>
    <t>Sample 60</t>
  </si>
  <si>
    <t>Sample 61</t>
  </si>
  <si>
    <t>Sample 62</t>
  </si>
  <si>
    <t>Sample 63</t>
  </si>
  <si>
    <t>Sample 64</t>
  </si>
  <si>
    <t>Sample 65</t>
  </si>
  <si>
    <t>Sample 66</t>
  </si>
  <si>
    <t>Sample 67</t>
  </si>
  <si>
    <t>Sample 68</t>
  </si>
  <si>
    <t>Sample 69</t>
  </si>
  <si>
    <t>Sample 70</t>
  </si>
  <si>
    <t>Sample 71</t>
  </si>
  <si>
    <t>Sample 72</t>
  </si>
  <si>
    <t>Sample 73</t>
  </si>
  <si>
    <t>Sample 74</t>
  </si>
  <si>
    <t>Sample 75</t>
  </si>
  <si>
    <t>Sample 76</t>
  </si>
  <si>
    <t>Sample 77</t>
  </si>
  <si>
    <t>Sample 78</t>
  </si>
  <si>
    <t>Sample 79</t>
  </si>
  <si>
    <t>Sample 80</t>
  </si>
  <si>
    <t>Sample 81</t>
  </si>
  <si>
    <t>Sample 82</t>
  </si>
  <si>
    <t>Sample 83</t>
  </si>
  <si>
    <t>Sample 84</t>
  </si>
  <si>
    <t>Sample 85</t>
  </si>
  <si>
    <t>Sample 86</t>
  </si>
  <si>
    <t>Sample 87</t>
  </si>
  <si>
    <t>Sample 88</t>
  </si>
  <si>
    <t>Sample 89</t>
  </si>
  <si>
    <t>Sample 90</t>
  </si>
  <si>
    <t>Sample 91</t>
  </si>
  <si>
    <t>Sample 92</t>
  </si>
  <si>
    <t>Sample 93</t>
  </si>
  <si>
    <t>Sample 94</t>
  </si>
  <si>
    <t>Sample 95</t>
  </si>
  <si>
    <t>Sample 96</t>
  </si>
  <si>
    <t>Sample 97</t>
  </si>
  <si>
    <t>Sample 98</t>
  </si>
  <si>
    <t>Sample 99</t>
  </si>
  <si>
    <t>Sample 100</t>
  </si>
  <si>
    <t>Sample 101</t>
  </si>
  <si>
    <t>Sample 102</t>
  </si>
  <si>
    <t>Sample 103</t>
  </si>
  <si>
    <t>Sample 104</t>
  </si>
  <si>
    <t>Sample 105</t>
  </si>
  <si>
    <t>Sample 106</t>
  </si>
  <si>
    <t>Sample 107</t>
  </si>
  <si>
    <t>Sample 108</t>
  </si>
  <si>
    <t>Sample 109</t>
  </si>
  <si>
    <t>Sample 110</t>
  </si>
  <si>
    <t>Sample 111</t>
  </si>
  <si>
    <t>Sample 112</t>
  </si>
  <si>
    <t>Sample 113</t>
  </si>
  <si>
    <t>Sample 114</t>
  </si>
  <si>
    <t>Sample 115</t>
  </si>
  <si>
    <t>Sample 116</t>
  </si>
  <si>
    <t>Sample 117</t>
  </si>
  <si>
    <t>Sample 118</t>
  </si>
  <si>
    <t>Sample 119</t>
  </si>
  <si>
    <t>Sample 120</t>
  </si>
  <si>
    <t>Sample 121</t>
  </si>
  <si>
    <t>Sample 122</t>
  </si>
  <si>
    <t>Sample 123</t>
  </si>
  <si>
    <t>Sample 124</t>
  </si>
  <si>
    <t>Sample 125</t>
  </si>
  <si>
    <t>Sample 126</t>
  </si>
  <si>
    <t>Sample 127</t>
  </si>
  <si>
    <t>Sample 128</t>
  </si>
  <si>
    <t>Sample 129</t>
  </si>
  <si>
    <t>Sample 130</t>
  </si>
  <si>
    <t>Sample 131</t>
  </si>
  <si>
    <t>Sample 132</t>
  </si>
  <si>
    <t>Sample 133</t>
  </si>
  <si>
    <t>Sample 134</t>
  </si>
  <si>
    <t>Sample 135</t>
  </si>
  <si>
    <t>Sample 136</t>
  </si>
  <si>
    <t>Sample 137</t>
  </si>
  <si>
    <t>Sample 138</t>
  </si>
  <si>
    <t>Sample 139</t>
  </si>
  <si>
    <t>Sample 140</t>
  </si>
  <si>
    <t>Sample 141</t>
  </si>
  <si>
    <t>Sample 142</t>
  </si>
  <si>
    <t>Sample 143</t>
  </si>
  <si>
    <t>Sample 144</t>
  </si>
  <si>
    <t>Sample 145</t>
  </si>
  <si>
    <t>Sample 146</t>
  </si>
  <si>
    <t>Sample 147</t>
  </si>
  <si>
    <t>Sample 148</t>
  </si>
  <si>
    <t>Sample 149</t>
  </si>
  <si>
    <t>Sample 150</t>
  </si>
  <si>
    <t>Sample 151</t>
  </si>
  <si>
    <t>Sample 152</t>
  </si>
  <si>
    <t>Sample 153</t>
  </si>
  <si>
    <t>Sample 154</t>
  </si>
  <si>
    <t>Sample 155</t>
  </si>
  <si>
    <t>Sample 156</t>
  </si>
  <si>
    <t>Sample 157</t>
  </si>
  <si>
    <t>Sample 158</t>
  </si>
  <si>
    <t>Sample 159</t>
  </si>
  <si>
    <t>Sample 160</t>
  </si>
  <si>
    <t>Sample 161</t>
  </si>
  <si>
    <t>Sample 162</t>
  </si>
  <si>
    <t>Sample 163</t>
  </si>
  <si>
    <t>Sample 164</t>
  </si>
  <si>
    <t>Sample 165</t>
  </si>
  <si>
    <t>Sample 166</t>
  </si>
  <si>
    <t>Sample 167</t>
  </si>
  <si>
    <t>Sample 168</t>
  </si>
  <si>
    <t>Sample 169</t>
  </si>
  <si>
    <t>Sample 170</t>
  </si>
  <si>
    <t>Sample 171</t>
  </si>
  <si>
    <t>Sample 172</t>
  </si>
  <si>
    <t>Sample 173</t>
  </si>
  <si>
    <t>Sample 174</t>
  </si>
  <si>
    <t>Sample 175</t>
  </si>
  <si>
    <t>Sample 176</t>
  </si>
  <si>
    <t>Sample 177</t>
  </si>
  <si>
    <t>Sample 178</t>
  </si>
  <si>
    <t>Sample 179</t>
  </si>
  <si>
    <t>Sample 180</t>
  </si>
  <si>
    <t>Sample 181</t>
  </si>
  <si>
    <t>Sample 182</t>
  </si>
  <si>
    <t>Sample 183</t>
  </si>
  <si>
    <t>Sample 184</t>
  </si>
  <si>
    <t>Sample 185</t>
  </si>
  <si>
    <t>Sample 186</t>
  </si>
  <si>
    <t>Sample 187</t>
  </si>
  <si>
    <t>Sample 188</t>
  </si>
  <si>
    <t>Sample 189</t>
  </si>
  <si>
    <t>Sample 190</t>
  </si>
  <si>
    <t>Sample 191</t>
  </si>
  <si>
    <t>Sample 192</t>
  </si>
  <si>
    <t>Sample 193</t>
  </si>
  <si>
    <t>Sample 194</t>
  </si>
  <si>
    <t>Sample 195</t>
  </si>
  <si>
    <t>Sample 196</t>
  </si>
  <si>
    <t>Sample 197</t>
  </si>
  <si>
    <t>Sample 198</t>
  </si>
  <si>
    <t>Sample 199</t>
  </si>
  <si>
    <t>Sample 200</t>
  </si>
  <si>
    <t>Sample 201</t>
  </si>
  <si>
    <t>Sample 202</t>
  </si>
  <si>
    <t>Sample 203</t>
  </si>
  <si>
    <t>Sample 204</t>
  </si>
  <si>
    <t>Sample 205</t>
  </si>
  <si>
    <t>Sample 206</t>
  </si>
  <si>
    <t>Sample 207</t>
  </si>
  <si>
    <t>Sample 208</t>
  </si>
  <si>
    <t>Sample 209</t>
  </si>
  <si>
    <t>Sample 210</t>
  </si>
  <si>
    <t>Sample 211</t>
  </si>
  <si>
    <t>Sample 212</t>
  </si>
  <si>
    <t>Sample 213</t>
  </si>
  <si>
    <t>Sample 214</t>
  </si>
  <si>
    <t>Sample 215</t>
  </si>
  <si>
    <t>Sample 216</t>
  </si>
  <si>
    <t>Sample 217</t>
  </si>
  <si>
    <t>Sample 218</t>
  </si>
  <si>
    <t>Sample 219</t>
  </si>
  <si>
    <t>Sample 220</t>
  </si>
  <si>
    <t>Sample 221</t>
  </si>
  <si>
    <t>Sample 222</t>
  </si>
  <si>
    <t>Sample 223</t>
  </si>
  <si>
    <t>Sample 224</t>
  </si>
  <si>
    <t>Sample 225</t>
  </si>
  <si>
    <t>Sample 226</t>
  </si>
  <si>
    <t>Sample 227</t>
  </si>
  <si>
    <t>Sample 228</t>
  </si>
  <si>
    <t>Sample 229</t>
  </si>
  <si>
    <t>Sample 230</t>
  </si>
  <si>
    <t>Sample 231</t>
  </si>
  <si>
    <t>Sample 232</t>
  </si>
  <si>
    <t>Sample 233</t>
  </si>
  <si>
    <t>Sample 234</t>
  </si>
  <si>
    <t>Sample 235</t>
  </si>
  <si>
    <t>Sample 236</t>
  </si>
  <si>
    <t>Sample 237</t>
  </si>
  <si>
    <t>Sample 238</t>
  </si>
  <si>
    <t>Sample 239</t>
  </si>
  <si>
    <t>Sample 240</t>
  </si>
  <si>
    <t>Sample 241</t>
  </si>
  <si>
    <t>Sample 242</t>
  </si>
  <si>
    <t>Sample 243</t>
  </si>
  <si>
    <t>Sample 244</t>
  </si>
  <si>
    <t>Sample 245</t>
  </si>
  <si>
    <t>Sample 246</t>
  </si>
  <si>
    <t>Sample 247</t>
  </si>
  <si>
    <t>Sample 248</t>
  </si>
  <si>
    <t>Sample 249</t>
  </si>
  <si>
    <t>Sample 250</t>
  </si>
  <si>
    <t>Sample 251</t>
  </si>
  <si>
    <t>Sample 252</t>
  </si>
  <si>
    <t>Sample 253</t>
  </si>
  <si>
    <t>Sample 254</t>
  </si>
  <si>
    <t>Sample 255</t>
  </si>
  <si>
    <t>Sample 256</t>
  </si>
  <si>
    <t>Sample 257</t>
  </si>
  <si>
    <t>Sample 258</t>
  </si>
  <si>
    <t>Sample 259</t>
  </si>
  <si>
    <t>Sample 260</t>
  </si>
  <si>
    <t>Sample 261</t>
  </si>
  <si>
    <t>Sample 262</t>
  </si>
  <si>
    <t>Sample 263</t>
  </si>
  <si>
    <t>Sample 264</t>
  </si>
  <si>
    <t>Sample 265</t>
  </si>
  <si>
    <t>Sample 266</t>
  </si>
  <si>
    <t>Sample 267</t>
  </si>
  <si>
    <t>Sample 268</t>
  </si>
  <si>
    <t>Sample 269</t>
  </si>
  <si>
    <t>Sample 270</t>
  </si>
  <si>
    <t>Sample 271</t>
  </si>
  <si>
    <t>Sample 272</t>
  </si>
  <si>
    <t>Sample 273</t>
  </si>
  <si>
    <t>Sample 274</t>
  </si>
  <si>
    <t>Sample 275</t>
  </si>
  <si>
    <t>Sample 276</t>
  </si>
  <si>
    <t>Sample 277</t>
  </si>
  <si>
    <t>Sample 278</t>
  </si>
  <si>
    <t>Sample 279</t>
  </si>
  <si>
    <t>Sample 280</t>
  </si>
  <si>
    <t>Sample 281</t>
  </si>
  <si>
    <t>Sample 282</t>
  </si>
  <si>
    <t>Sample 283</t>
  </si>
  <si>
    <t>Sample 284</t>
  </si>
  <si>
    <t>Sample 285</t>
  </si>
  <si>
    <t>Sample 286</t>
  </si>
  <si>
    <t>Sample 287</t>
  </si>
  <si>
    <t>Sample 288</t>
  </si>
  <si>
    <t>Sample 289</t>
  </si>
  <si>
    <t>Sample 290</t>
  </si>
  <si>
    <t>Sampling Mean</t>
  </si>
  <si>
    <t>Mean Temperature</t>
  </si>
  <si>
    <t>Temperature StDev</t>
  </si>
  <si>
    <t>Sum of Sales</t>
  </si>
  <si>
    <t>Correlation</t>
  </si>
  <si>
    <t>Sample</t>
  </si>
  <si>
    <t>StDev</t>
  </si>
  <si>
    <t>P-value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</si>
</sst>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[$$-409]* #,##0.00_ ;_-[$$-409]* \-#,##0.00\ ;_-[$$-409]* &quot;-&quot;??_ ;_-@_ "/>
    <numFmt numFmtId="183" formatCode="0.0000000000000000000"/>
    <numFmt numFmtId="184" formatCode="0.0000000000000000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14" fontId="0" fillId="0" borderId="0" xfId="0" applyNumberFormat="1"/>
    <xf numFmtId="2" fontId="0" fillId="0" borderId="0" xfId="0" applyNumberFormat="1"/>
    <xf numFmtId="164" fontId="0" fillId="0" borderId="0" xfId="0" applyNumberFormat="1"/>
    <xf numFmtId="43" fontId="0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 applyAlignment="1">
      <alignment horizontal="left"/>
    </xf>
    <xf numFmtId="0" fontId="2" fillId="2" borderId="1" xfId="0" applyFont="1" applyFill="1" applyBorder="1"/>
    <xf numFmtId="43" fontId="1" fillId="0" borderId="0" xfId="0" applyNumberFormat="1" applyFont="1"/>
    <xf numFmtId="183" fontId="0" fillId="0" borderId="0" xfId="0" applyNumberFormat="1"/>
    <xf numFmtId="184" fontId="0" fillId="0" borderId="0" xfId="0" applyNumberFormat="1"/>
  </cellXfs>
  <cellStyles count="2">
    <cellStyle name="Comma" xfId="1" builtinId="3"/>
    <cellStyle name="Normal" xfId="0" builtinId="0"/>
  </cellStyles>
  <dxfs count="4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2" formatCode="0.00"/>
    </dxf>
    <dxf>
      <numFmt numFmtId="2" formatCode="0.00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2" formatCode="0.00"/>
    </dxf>
    <dxf>
      <numFmt numFmtId="2" formatCode="0.00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64" formatCode="_-[$$-409]* #,##0.00_ ;_-[$$-409]* \-#,##0.00\ ;_-[$$-409]* &quot;-&quot;??_ ;_-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2" formatCode="0.00"/>
    </dxf>
    <dxf>
      <numFmt numFmtId="19" formatCode="dd/mm/yyyy"/>
    </dxf>
    <dxf>
      <numFmt numFmtId="19" formatCode="dd/mm/yyyy"/>
    </dxf>
    <dxf>
      <numFmt numFmtId="0" formatCode="General"/>
    </dxf>
    <dxf>
      <numFmt numFmtId="164" formatCode="_-[$$-409]* #,##0.00_ ;_-[$$-409]* \-#,##0.00\ ;_-[$$-409]* &quot;-&quot;??_ ;_-@_ "/>
    </dxf>
    <dxf>
      <numFmt numFmtId="2" formatCode="0.00"/>
    </dxf>
    <dxf>
      <numFmt numFmtId="19" formatCode="dd/mm/yyyy"/>
    </dxf>
    <dxf>
      <numFmt numFmtId="19" formatCode="dd/mm/yyyy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2" formatCode="0.00"/>
    </dxf>
    <dxf>
      <numFmt numFmtId="2" formatCode="0.00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0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Ex9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Sheet7!$C$1</c:f>
              <c:strCache>
                <c:ptCount val="1"/>
                <c:pt idx="0">
                  <c:v>Rainfall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Sheet7!$B$2:$B$8</c:f>
              <c:numCache>
                <c:formatCode>0.00</c:formatCode>
                <c:ptCount val="7"/>
                <c:pt idx="0">
                  <c:v>3166.1999999999989</c:v>
                </c:pt>
                <c:pt idx="1">
                  <c:v>3117.0999999999995</c:v>
                </c:pt>
                <c:pt idx="2">
                  <c:v>3189.8999999999983</c:v>
                </c:pt>
                <c:pt idx="3">
                  <c:v>3178.4999999999995</c:v>
                </c:pt>
                <c:pt idx="4">
                  <c:v>3178.9999999999995</c:v>
                </c:pt>
                <c:pt idx="5">
                  <c:v>3168.3999999999992</c:v>
                </c:pt>
                <c:pt idx="6">
                  <c:v>3167.7999999999993</c:v>
                </c:pt>
              </c:numCache>
            </c:numRef>
          </c:xVal>
          <c:yVal>
            <c:numRef>
              <c:f>Sheet7!$C$2:$C$8</c:f>
              <c:numCache>
                <c:formatCode>0.00</c:formatCode>
                <c:ptCount val="7"/>
                <c:pt idx="0">
                  <c:v>42.819999999999993</c:v>
                </c:pt>
                <c:pt idx="1">
                  <c:v>43.129999999999988</c:v>
                </c:pt>
                <c:pt idx="2">
                  <c:v>41.919999999999987</c:v>
                </c:pt>
                <c:pt idx="3">
                  <c:v>42.249999999999993</c:v>
                </c:pt>
                <c:pt idx="4">
                  <c:v>42.489999999999988</c:v>
                </c:pt>
                <c:pt idx="5">
                  <c:v>42.79999999999999</c:v>
                </c:pt>
                <c:pt idx="6">
                  <c:v>46.3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55-4F80-B30A-901E7B3449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4047264"/>
        <c:axId val="42143632"/>
      </c:scatterChart>
      <c:valAx>
        <c:axId val="1834047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43632"/>
        <c:crosses val="autoZero"/>
        <c:crossBetween val="midCat"/>
      </c:valAx>
      <c:valAx>
        <c:axId val="4214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4047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Sheet6!$B$1</c:f>
              <c:strCache>
                <c:ptCount val="1"/>
                <c:pt idx="0">
                  <c:v>Flyers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Sheet6!$A$2:$A$8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Sheet6!$B$2:$B$8</c:f>
              <c:numCache>
                <c:formatCode>General</c:formatCode>
                <c:ptCount val="7"/>
                <c:pt idx="0">
                  <c:v>2069</c:v>
                </c:pt>
                <c:pt idx="1">
                  <c:v>2135</c:v>
                </c:pt>
                <c:pt idx="2">
                  <c:v>2152</c:v>
                </c:pt>
                <c:pt idx="3">
                  <c:v>2117</c:v>
                </c:pt>
                <c:pt idx="4">
                  <c:v>2097</c:v>
                </c:pt>
                <c:pt idx="5">
                  <c:v>1997</c:v>
                </c:pt>
                <c:pt idx="6">
                  <c:v>2137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0B-477A-9576-248FF5EA0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0372480"/>
        <c:axId val="2055143056"/>
      </c:barChart>
      <c:catAx>
        <c:axId val="250372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143056"/>
        <c:crosses val="autoZero"/>
        <c:auto val="1"/>
        <c:lblAlgn val="ctr"/>
        <c:lblOffset val="100"/>
        <c:noMultiLvlLbl val="0"/>
      </c:catAx>
      <c:valAx>
        <c:axId val="205514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372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Sheet5!$B$2:$B$366</c:f>
              <c:numCache>
                <c:formatCode>General</c:formatCode>
                <c:ptCount val="365"/>
                <c:pt idx="0">
                  <c:v>2</c:v>
                </c:pt>
                <c:pt idx="1">
                  <c:v>1.33</c:v>
                </c:pt>
                <c:pt idx="2">
                  <c:v>1.33</c:v>
                </c:pt>
                <c:pt idx="3">
                  <c:v>1.05</c:v>
                </c:pt>
                <c:pt idx="4">
                  <c:v>1</c:v>
                </c:pt>
                <c:pt idx="5">
                  <c:v>1.54</c:v>
                </c:pt>
                <c:pt idx="6">
                  <c:v>1.54</c:v>
                </c:pt>
                <c:pt idx="7">
                  <c:v>1.18</c:v>
                </c:pt>
                <c:pt idx="8">
                  <c:v>1.18</c:v>
                </c:pt>
                <c:pt idx="9">
                  <c:v>1.05</c:v>
                </c:pt>
                <c:pt idx="10">
                  <c:v>1.54</c:v>
                </c:pt>
                <c:pt idx="11">
                  <c:v>1.33</c:v>
                </c:pt>
                <c:pt idx="12">
                  <c:v>1.33</c:v>
                </c:pt>
                <c:pt idx="13">
                  <c:v>1.05</c:v>
                </c:pt>
                <c:pt idx="14">
                  <c:v>1.1100000000000001</c:v>
                </c:pt>
                <c:pt idx="15">
                  <c:v>1.67</c:v>
                </c:pt>
                <c:pt idx="16">
                  <c:v>1.43</c:v>
                </c:pt>
                <c:pt idx="17">
                  <c:v>1.18</c:v>
                </c:pt>
                <c:pt idx="18">
                  <c:v>1.18</c:v>
                </c:pt>
                <c:pt idx="19">
                  <c:v>1.43</c:v>
                </c:pt>
                <c:pt idx="20">
                  <c:v>1.25</c:v>
                </c:pt>
                <c:pt idx="21">
                  <c:v>1.1100000000000001</c:v>
                </c:pt>
                <c:pt idx="22">
                  <c:v>1.05</c:v>
                </c:pt>
                <c:pt idx="23">
                  <c:v>1.54</c:v>
                </c:pt>
                <c:pt idx="24">
                  <c:v>1.25</c:v>
                </c:pt>
                <c:pt idx="25">
                  <c:v>1.25</c:v>
                </c:pt>
                <c:pt idx="26">
                  <c:v>1.05</c:v>
                </c:pt>
                <c:pt idx="27">
                  <c:v>1.33</c:v>
                </c:pt>
                <c:pt idx="28">
                  <c:v>1.33</c:v>
                </c:pt>
                <c:pt idx="29">
                  <c:v>1.05</c:v>
                </c:pt>
                <c:pt idx="30">
                  <c:v>1.05</c:v>
                </c:pt>
                <c:pt idx="31">
                  <c:v>1</c:v>
                </c:pt>
                <c:pt idx="32">
                  <c:v>1</c:v>
                </c:pt>
                <c:pt idx="33">
                  <c:v>0.87</c:v>
                </c:pt>
                <c:pt idx="34">
                  <c:v>0.83</c:v>
                </c:pt>
                <c:pt idx="35">
                  <c:v>1.1100000000000001</c:v>
                </c:pt>
                <c:pt idx="36">
                  <c:v>0.95</c:v>
                </c:pt>
                <c:pt idx="37">
                  <c:v>0.87</c:v>
                </c:pt>
                <c:pt idx="38">
                  <c:v>0.87</c:v>
                </c:pt>
                <c:pt idx="39">
                  <c:v>1</c:v>
                </c:pt>
                <c:pt idx="40">
                  <c:v>0.91</c:v>
                </c:pt>
                <c:pt idx="41">
                  <c:v>0.91</c:v>
                </c:pt>
                <c:pt idx="42">
                  <c:v>0.83</c:v>
                </c:pt>
                <c:pt idx="43">
                  <c:v>1.1100000000000001</c:v>
                </c:pt>
                <c:pt idx="44">
                  <c:v>0.95</c:v>
                </c:pt>
                <c:pt idx="45">
                  <c:v>0.91</c:v>
                </c:pt>
                <c:pt idx="46">
                  <c:v>0.87</c:v>
                </c:pt>
                <c:pt idx="47">
                  <c:v>1</c:v>
                </c:pt>
                <c:pt idx="48">
                  <c:v>0.95</c:v>
                </c:pt>
                <c:pt idx="49">
                  <c:v>0.95</c:v>
                </c:pt>
                <c:pt idx="50">
                  <c:v>0.95</c:v>
                </c:pt>
                <c:pt idx="51">
                  <c:v>1</c:v>
                </c:pt>
                <c:pt idx="52">
                  <c:v>0.95</c:v>
                </c:pt>
                <c:pt idx="53">
                  <c:v>1</c:v>
                </c:pt>
                <c:pt idx="54">
                  <c:v>0.87</c:v>
                </c:pt>
                <c:pt idx="55">
                  <c:v>1</c:v>
                </c:pt>
                <c:pt idx="56">
                  <c:v>1.05</c:v>
                </c:pt>
                <c:pt idx="57">
                  <c:v>1</c:v>
                </c:pt>
                <c:pt idx="58">
                  <c:v>0.91</c:v>
                </c:pt>
                <c:pt idx="59">
                  <c:v>0.87</c:v>
                </c:pt>
                <c:pt idx="60">
                  <c:v>0.8</c:v>
                </c:pt>
                <c:pt idx="61">
                  <c:v>0.77</c:v>
                </c:pt>
                <c:pt idx="62">
                  <c:v>0.77</c:v>
                </c:pt>
                <c:pt idx="63">
                  <c:v>0.87</c:v>
                </c:pt>
                <c:pt idx="64">
                  <c:v>0.77</c:v>
                </c:pt>
                <c:pt idx="65">
                  <c:v>0.77</c:v>
                </c:pt>
                <c:pt idx="66">
                  <c:v>0.77</c:v>
                </c:pt>
                <c:pt idx="67">
                  <c:v>0.8</c:v>
                </c:pt>
                <c:pt idx="68">
                  <c:v>0.83</c:v>
                </c:pt>
                <c:pt idx="69">
                  <c:v>0.83</c:v>
                </c:pt>
                <c:pt idx="70">
                  <c:v>0.74</c:v>
                </c:pt>
                <c:pt idx="71">
                  <c:v>0.87</c:v>
                </c:pt>
                <c:pt idx="72">
                  <c:v>0.87</c:v>
                </c:pt>
                <c:pt idx="73">
                  <c:v>0.83</c:v>
                </c:pt>
                <c:pt idx="74">
                  <c:v>0.83</c:v>
                </c:pt>
                <c:pt idx="75">
                  <c:v>0.77</c:v>
                </c:pt>
                <c:pt idx="76">
                  <c:v>0.83</c:v>
                </c:pt>
                <c:pt idx="77">
                  <c:v>0.83</c:v>
                </c:pt>
                <c:pt idx="78">
                  <c:v>0.77</c:v>
                </c:pt>
                <c:pt idx="79">
                  <c:v>0.83</c:v>
                </c:pt>
                <c:pt idx="80">
                  <c:v>0.74</c:v>
                </c:pt>
                <c:pt idx="81">
                  <c:v>0.87</c:v>
                </c:pt>
                <c:pt idx="82">
                  <c:v>0.83</c:v>
                </c:pt>
                <c:pt idx="83">
                  <c:v>0.8</c:v>
                </c:pt>
                <c:pt idx="84">
                  <c:v>0.77</c:v>
                </c:pt>
                <c:pt idx="85">
                  <c:v>0.74</c:v>
                </c:pt>
                <c:pt idx="86">
                  <c:v>0.83</c:v>
                </c:pt>
                <c:pt idx="87">
                  <c:v>0.83</c:v>
                </c:pt>
                <c:pt idx="88">
                  <c:v>0.8</c:v>
                </c:pt>
                <c:pt idx="89">
                  <c:v>0.77</c:v>
                </c:pt>
                <c:pt idx="90">
                  <c:v>0.8</c:v>
                </c:pt>
                <c:pt idx="91">
                  <c:v>0.74</c:v>
                </c:pt>
                <c:pt idx="92">
                  <c:v>0.74</c:v>
                </c:pt>
                <c:pt idx="93">
                  <c:v>0.71</c:v>
                </c:pt>
                <c:pt idx="94">
                  <c:v>0.71</c:v>
                </c:pt>
                <c:pt idx="95">
                  <c:v>0.8</c:v>
                </c:pt>
                <c:pt idx="96">
                  <c:v>0.74</c:v>
                </c:pt>
                <c:pt idx="97">
                  <c:v>0.74</c:v>
                </c:pt>
                <c:pt idx="98">
                  <c:v>0.69</c:v>
                </c:pt>
                <c:pt idx="99">
                  <c:v>0.74</c:v>
                </c:pt>
                <c:pt idx="100">
                  <c:v>0.74</c:v>
                </c:pt>
                <c:pt idx="101">
                  <c:v>0.74</c:v>
                </c:pt>
                <c:pt idx="102">
                  <c:v>0.69</c:v>
                </c:pt>
                <c:pt idx="103">
                  <c:v>0.77</c:v>
                </c:pt>
                <c:pt idx="104">
                  <c:v>0.74</c:v>
                </c:pt>
                <c:pt idx="105">
                  <c:v>0.69</c:v>
                </c:pt>
                <c:pt idx="106">
                  <c:v>0.71</c:v>
                </c:pt>
                <c:pt idx="107">
                  <c:v>0.74</c:v>
                </c:pt>
                <c:pt idx="108">
                  <c:v>0.77</c:v>
                </c:pt>
                <c:pt idx="109">
                  <c:v>0.69</c:v>
                </c:pt>
                <c:pt idx="110">
                  <c:v>0.74</c:v>
                </c:pt>
                <c:pt idx="111">
                  <c:v>0.77</c:v>
                </c:pt>
                <c:pt idx="112">
                  <c:v>0.77</c:v>
                </c:pt>
                <c:pt idx="113">
                  <c:v>0.69</c:v>
                </c:pt>
                <c:pt idx="114">
                  <c:v>0.71</c:v>
                </c:pt>
                <c:pt idx="115">
                  <c:v>0.8</c:v>
                </c:pt>
                <c:pt idx="116">
                  <c:v>0.77</c:v>
                </c:pt>
                <c:pt idx="117">
                  <c:v>0.74</c:v>
                </c:pt>
                <c:pt idx="118">
                  <c:v>0.71</c:v>
                </c:pt>
                <c:pt idx="119">
                  <c:v>0.74</c:v>
                </c:pt>
                <c:pt idx="120">
                  <c:v>0.65</c:v>
                </c:pt>
                <c:pt idx="121">
                  <c:v>0.69</c:v>
                </c:pt>
                <c:pt idx="122">
                  <c:v>0.63</c:v>
                </c:pt>
                <c:pt idx="123">
                  <c:v>0.63</c:v>
                </c:pt>
                <c:pt idx="124">
                  <c:v>0.71</c:v>
                </c:pt>
                <c:pt idx="125">
                  <c:v>0.67</c:v>
                </c:pt>
                <c:pt idx="126">
                  <c:v>0.65</c:v>
                </c:pt>
                <c:pt idx="127">
                  <c:v>0.67</c:v>
                </c:pt>
                <c:pt idx="128">
                  <c:v>0.63</c:v>
                </c:pt>
                <c:pt idx="129">
                  <c:v>0.69</c:v>
                </c:pt>
                <c:pt idx="130">
                  <c:v>0.67</c:v>
                </c:pt>
                <c:pt idx="131">
                  <c:v>0.67</c:v>
                </c:pt>
                <c:pt idx="132">
                  <c:v>0.65</c:v>
                </c:pt>
                <c:pt idx="133">
                  <c:v>0.63</c:v>
                </c:pt>
                <c:pt idx="134">
                  <c:v>0.69</c:v>
                </c:pt>
                <c:pt idx="135">
                  <c:v>0.67</c:v>
                </c:pt>
                <c:pt idx="136">
                  <c:v>0.67</c:v>
                </c:pt>
                <c:pt idx="137">
                  <c:v>0.67</c:v>
                </c:pt>
                <c:pt idx="138">
                  <c:v>0.61</c:v>
                </c:pt>
                <c:pt idx="139">
                  <c:v>0.67</c:v>
                </c:pt>
                <c:pt idx="140">
                  <c:v>0.69</c:v>
                </c:pt>
                <c:pt idx="141">
                  <c:v>0.67</c:v>
                </c:pt>
                <c:pt idx="142">
                  <c:v>0.63</c:v>
                </c:pt>
                <c:pt idx="143">
                  <c:v>0.69</c:v>
                </c:pt>
                <c:pt idx="144">
                  <c:v>0.69</c:v>
                </c:pt>
                <c:pt idx="145">
                  <c:v>0.67</c:v>
                </c:pt>
                <c:pt idx="146">
                  <c:v>0.63</c:v>
                </c:pt>
                <c:pt idx="147">
                  <c:v>0.65</c:v>
                </c:pt>
                <c:pt idx="148">
                  <c:v>0.65</c:v>
                </c:pt>
                <c:pt idx="149">
                  <c:v>0.67</c:v>
                </c:pt>
                <c:pt idx="150">
                  <c:v>0.65</c:v>
                </c:pt>
                <c:pt idx="151">
                  <c:v>0.65</c:v>
                </c:pt>
                <c:pt idx="152">
                  <c:v>0.59</c:v>
                </c:pt>
                <c:pt idx="153">
                  <c:v>0.56000000000000005</c:v>
                </c:pt>
                <c:pt idx="154">
                  <c:v>0.51</c:v>
                </c:pt>
                <c:pt idx="155">
                  <c:v>0.59</c:v>
                </c:pt>
                <c:pt idx="156">
                  <c:v>0.56000000000000005</c:v>
                </c:pt>
                <c:pt idx="157">
                  <c:v>0.56000000000000005</c:v>
                </c:pt>
                <c:pt idx="158">
                  <c:v>0.5</c:v>
                </c:pt>
                <c:pt idx="159">
                  <c:v>0.61</c:v>
                </c:pt>
                <c:pt idx="160">
                  <c:v>0.54</c:v>
                </c:pt>
                <c:pt idx="161">
                  <c:v>0.53</c:v>
                </c:pt>
                <c:pt idx="162">
                  <c:v>0.5</c:v>
                </c:pt>
                <c:pt idx="163">
                  <c:v>0.59</c:v>
                </c:pt>
                <c:pt idx="164">
                  <c:v>0.56999999999999995</c:v>
                </c:pt>
                <c:pt idx="165">
                  <c:v>0.56000000000000005</c:v>
                </c:pt>
                <c:pt idx="166">
                  <c:v>0.47</c:v>
                </c:pt>
                <c:pt idx="167">
                  <c:v>0.65</c:v>
                </c:pt>
                <c:pt idx="168">
                  <c:v>0.59</c:v>
                </c:pt>
                <c:pt idx="169">
                  <c:v>0.56000000000000005</c:v>
                </c:pt>
                <c:pt idx="170">
                  <c:v>0.54</c:v>
                </c:pt>
                <c:pt idx="171">
                  <c:v>0.47</c:v>
                </c:pt>
                <c:pt idx="172">
                  <c:v>0.65</c:v>
                </c:pt>
                <c:pt idx="173">
                  <c:v>0.61</c:v>
                </c:pt>
                <c:pt idx="174">
                  <c:v>0.56999999999999995</c:v>
                </c:pt>
                <c:pt idx="175">
                  <c:v>0.51</c:v>
                </c:pt>
                <c:pt idx="176">
                  <c:v>0.47</c:v>
                </c:pt>
                <c:pt idx="177">
                  <c:v>0.63</c:v>
                </c:pt>
                <c:pt idx="178">
                  <c:v>0.59</c:v>
                </c:pt>
                <c:pt idx="179">
                  <c:v>0.54</c:v>
                </c:pt>
                <c:pt idx="180">
                  <c:v>0.53</c:v>
                </c:pt>
                <c:pt idx="181">
                  <c:v>0.47</c:v>
                </c:pt>
                <c:pt idx="182">
                  <c:v>0.51</c:v>
                </c:pt>
                <c:pt idx="183">
                  <c:v>0.54</c:v>
                </c:pt>
                <c:pt idx="184">
                  <c:v>0.59</c:v>
                </c:pt>
                <c:pt idx="185">
                  <c:v>0.63</c:v>
                </c:pt>
                <c:pt idx="186">
                  <c:v>0.51</c:v>
                </c:pt>
                <c:pt idx="187">
                  <c:v>0.56999999999999995</c:v>
                </c:pt>
                <c:pt idx="188">
                  <c:v>0.56999999999999995</c:v>
                </c:pt>
                <c:pt idx="189">
                  <c:v>0.59</c:v>
                </c:pt>
                <c:pt idx="190">
                  <c:v>0.49</c:v>
                </c:pt>
                <c:pt idx="191">
                  <c:v>0.54</c:v>
                </c:pt>
                <c:pt idx="192">
                  <c:v>0.56000000000000005</c:v>
                </c:pt>
                <c:pt idx="193">
                  <c:v>0.61</c:v>
                </c:pt>
                <c:pt idx="194">
                  <c:v>0.5</c:v>
                </c:pt>
                <c:pt idx="195">
                  <c:v>0.54</c:v>
                </c:pt>
                <c:pt idx="196">
                  <c:v>0.59</c:v>
                </c:pt>
                <c:pt idx="197">
                  <c:v>0.56999999999999995</c:v>
                </c:pt>
                <c:pt idx="198">
                  <c:v>0.47</c:v>
                </c:pt>
                <c:pt idx="199">
                  <c:v>0.56000000000000005</c:v>
                </c:pt>
                <c:pt idx="200">
                  <c:v>0.56999999999999995</c:v>
                </c:pt>
                <c:pt idx="201">
                  <c:v>0.56999999999999995</c:v>
                </c:pt>
                <c:pt idx="202">
                  <c:v>0.47</c:v>
                </c:pt>
                <c:pt idx="203">
                  <c:v>0.51</c:v>
                </c:pt>
                <c:pt idx="204">
                  <c:v>0.56999999999999995</c:v>
                </c:pt>
                <c:pt idx="205">
                  <c:v>0.56999999999999995</c:v>
                </c:pt>
                <c:pt idx="206">
                  <c:v>0.59</c:v>
                </c:pt>
                <c:pt idx="207">
                  <c:v>0.47</c:v>
                </c:pt>
                <c:pt idx="208">
                  <c:v>0.51</c:v>
                </c:pt>
                <c:pt idx="209">
                  <c:v>0.56999999999999995</c:v>
                </c:pt>
                <c:pt idx="210">
                  <c:v>0.59</c:v>
                </c:pt>
                <c:pt idx="211">
                  <c:v>0.61</c:v>
                </c:pt>
                <c:pt idx="212">
                  <c:v>0.63</c:v>
                </c:pt>
                <c:pt idx="213">
                  <c:v>0.63</c:v>
                </c:pt>
                <c:pt idx="214">
                  <c:v>0.63</c:v>
                </c:pt>
                <c:pt idx="215">
                  <c:v>0.69</c:v>
                </c:pt>
                <c:pt idx="216">
                  <c:v>0.61</c:v>
                </c:pt>
                <c:pt idx="217">
                  <c:v>0.61</c:v>
                </c:pt>
                <c:pt idx="218">
                  <c:v>0.67</c:v>
                </c:pt>
                <c:pt idx="219">
                  <c:v>0.65</c:v>
                </c:pt>
                <c:pt idx="220">
                  <c:v>0.63</c:v>
                </c:pt>
                <c:pt idx="221">
                  <c:v>0.65</c:v>
                </c:pt>
                <c:pt idx="222">
                  <c:v>0.67</c:v>
                </c:pt>
                <c:pt idx="223">
                  <c:v>0.65</c:v>
                </c:pt>
                <c:pt idx="224">
                  <c:v>0.65</c:v>
                </c:pt>
                <c:pt idx="225">
                  <c:v>0.59</c:v>
                </c:pt>
                <c:pt idx="226">
                  <c:v>0.63</c:v>
                </c:pt>
                <c:pt idx="227">
                  <c:v>0.63</c:v>
                </c:pt>
                <c:pt idx="228">
                  <c:v>0.67</c:v>
                </c:pt>
                <c:pt idx="229">
                  <c:v>0.69</c:v>
                </c:pt>
                <c:pt idx="230">
                  <c:v>0.61</c:v>
                </c:pt>
                <c:pt idx="231">
                  <c:v>0.65</c:v>
                </c:pt>
                <c:pt idx="232">
                  <c:v>0.65</c:v>
                </c:pt>
                <c:pt idx="233">
                  <c:v>0.63</c:v>
                </c:pt>
                <c:pt idx="234">
                  <c:v>0.67</c:v>
                </c:pt>
                <c:pt idx="235">
                  <c:v>0.59</c:v>
                </c:pt>
                <c:pt idx="236">
                  <c:v>0.63</c:v>
                </c:pt>
                <c:pt idx="237">
                  <c:v>0.63</c:v>
                </c:pt>
                <c:pt idx="238">
                  <c:v>0.65</c:v>
                </c:pt>
                <c:pt idx="239">
                  <c:v>0.63</c:v>
                </c:pt>
                <c:pt idx="240">
                  <c:v>0.65</c:v>
                </c:pt>
                <c:pt idx="241">
                  <c:v>0.63</c:v>
                </c:pt>
                <c:pt idx="242">
                  <c:v>0.69</c:v>
                </c:pt>
                <c:pt idx="243">
                  <c:v>0.69</c:v>
                </c:pt>
                <c:pt idx="244">
                  <c:v>0.69</c:v>
                </c:pt>
                <c:pt idx="245">
                  <c:v>0.69</c:v>
                </c:pt>
                <c:pt idx="246">
                  <c:v>0.74</c:v>
                </c:pt>
                <c:pt idx="247">
                  <c:v>0.71</c:v>
                </c:pt>
                <c:pt idx="248">
                  <c:v>0.69</c:v>
                </c:pt>
                <c:pt idx="249">
                  <c:v>0.67</c:v>
                </c:pt>
                <c:pt idx="250">
                  <c:v>0.71</c:v>
                </c:pt>
                <c:pt idx="251">
                  <c:v>0.77</c:v>
                </c:pt>
                <c:pt idx="252">
                  <c:v>0.74</c:v>
                </c:pt>
                <c:pt idx="253">
                  <c:v>0.69</c:v>
                </c:pt>
                <c:pt idx="254">
                  <c:v>0.71</c:v>
                </c:pt>
                <c:pt idx="255">
                  <c:v>0.71</c:v>
                </c:pt>
                <c:pt idx="256">
                  <c:v>0.71</c:v>
                </c:pt>
                <c:pt idx="257">
                  <c:v>0.67</c:v>
                </c:pt>
                <c:pt idx="258">
                  <c:v>0.69</c:v>
                </c:pt>
                <c:pt idx="259">
                  <c:v>0.71</c:v>
                </c:pt>
                <c:pt idx="260">
                  <c:v>0.71</c:v>
                </c:pt>
                <c:pt idx="261">
                  <c:v>0.67</c:v>
                </c:pt>
                <c:pt idx="262">
                  <c:v>0.69</c:v>
                </c:pt>
                <c:pt idx="263">
                  <c:v>0.71</c:v>
                </c:pt>
                <c:pt idx="264">
                  <c:v>0.74</c:v>
                </c:pt>
                <c:pt idx="265">
                  <c:v>0.71</c:v>
                </c:pt>
                <c:pt idx="266">
                  <c:v>0.71</c:v>
                </c:pt>
                <c:pt idx="267">
                  <c:v>0.71</c:v>
                </c:pt>
                <c:pt idx="268">
                  <c:v>0.77</c:v>
                </c:pt>
                <c:pt idx="269">
                  <c:v>0.67</c:v>
                </c:pt>
                <c:pt idx="270">
                  <c:v>0.69</c:v>
                </c:pt>
                <c:pt idx="271">
                  <c:v>0.71</c:v>
                </c:pt>
                <c:pt idx="272">
                  <c:v>0.74</c:v>
                </c:pt>
                <c:pt idx="273">
                  <c:v>0.8</c:v>
                </c:pt>
                <c:pt idx="274">
                  <c:v>0.74</c:v>
                </c:pt>
                <c:pt idx="275">
                  <c:v>0.8</c:v>
                </c:pt>
                <c:pt idx="276">
                  <c:v>0.77</c:v>
                </c:pt>
                <c:pt idx="277">
                  <c:v>0.8</c:v>
                </c:pt>
                <c:pt idx="278">
                  <c:v>0.74</c:v>
                </c:pt>
                <c:pt idx="279">
                  <c:v>0.8</c:v>
                </c:pt>
                <c:pt idx="280">
                  <c:v>0.8</c:v>
                </c:pt>
                <c:pt idx="281">
                  <c:v>0.74</c:v>
                </c:pt>
                <c:pt idx="282">
                  <c:v>0.74</c:v>
                </c:pt>
                <c:pt idx="283">
                  <c:v>0.77</c:v>
                </c:pt>
                <c:pt idx="284">
                  <c:v>0.77</c:v>
                </c:pt>
                <c:pt idx="285">
                  <c:v>0.8</c:v>
                </c:pt>
                <c:pt idx="286">
                  <c:v>0.74</c:v>
                </c:pt>
                <c:pt idx="287">
                  <c:v>0.74</c:v>
                </c:pt>
                <c:pt idx="288">
                  <c:v>0.8</c:v>
                </c:pt>
                <c:pt idx="289">
                  <c:v>0.77</c:v>
                </c:pt>
                <c:pt idx="290">
                  <c:v>0.77</c:v>
                </c:pt>
                <c:pt idx="291">
                  <c:v>0.8</c:v>
                </c:pt>
                <c:pt idx="292">
                  <c:v>0.8</c:v>
                </c:pt>
                <c:pt idx="293">
                  <c:v>0.83</c:v>
                </c:pt>
                <c:pt idx="294">
                  <c:v>0.77</c:v>
                </c:pt>
                <c:pt idx="295">
                  <c:v>0.8</c:v>
                </c:pt>
                <c:pt idx="296">
                  <c:v>0.74</c:v>
                </c:pt>
                <c:pt idx="297">
                  <c:v>0.8</c:v>
                </c:pt>
                <c:pt idx="298">
                  <c:v>0.77</c:v>
                </c:pt>
                <c:pt idx="299">
                  <c:v>0.71</c:v>
                </c:pt>
                <c:pt idx="300">
                  <c:v>0.77</c:v>
                </c:pt>
                <c:pt idx="301">
                  <c:v>0.8</c:v>
                </c:pt>
                <c:pt idx="302">
                  <c:v>0.77</c:v>
                </c:pt>
                <c:pt idx="303">
                  <c:v>0.77</c:v>
                </c:pt>
                <c:pt idx="304">
                  <c:v>0.83</c:v>
                </c:pt>
                <c:pt idx="305">
                  <c:v>0.91</c:v>
                </c:pt>
                <c:pt idx="306">
                  <c:v>0.87</c:v>
                </c:pt>
                <c:pt idx="307">
                  <c:v>0.95</c:v>
                </c:pt>
                <c:pt idx="308">
                  <c:v>0.87</c:v>
                </c:pt>
                <c:pt idx="309">
                  <c:v>0.91</c:v>
                </c:pt>
                <c:pt idx="310">
                  <c:v>0.91</c:v>
                </c:pt>
                <c:pt idx="311">
                  <c:v>0.95</c:v>
                </c:pt>
                <c:pt idx="312">
                  <c:v>0.83</c:v>
                </c:pt>
                <c:pt idx="313">
                  <c:v>0.87</c:v>
                </c:pt>
                <c:pt idx="314">
                  <c:v>0.91</c:v>
                </c:pt>
                <c:pt idx="315">
                  <c:v>1.05</c:v>
                </c:pt>
                <c:pt idx="316">
                  <c:v>1.05</c:v>
                </c:pt>
                <c:pt idx="317">
                  <c:v>0.8</c:v>
                </c:pt>
                <c:pt idx="318">
                  <c:v>0.83</c:v>
                </c:pt>
                <c:pt idx="319">
                  <c:v>0.87</c:v>
                </c:pt>
                <c:pt idx="320">
                  <c:v>1</c:v>
                </c:pt>
                <c:pt idx="321">
                  <c:v>1.05</c:v>
                </c:pt>
                <c:pt idx="322">
                  <c:v>0.87</c:v>
                </c:pt>
                <c:pt idx="323">
                  <c:v>0.87</c:v>
                </c:pt>
                <c:pt idx="324">
                  <c:v>0.95</c:v>
                </c:pt>
                <c:pt idx="325">
                  <c:v>1</c:v>
                </c:pt>
                <c:pt idx="326">
                  <c:v>0.87</c:v>
                </c:pt>
                <c:pt idx="327">
                  <c:v>0.83</c:v>
                </c:pt>
                <c:pt idx="328">
                  <c:v>0.91</c:v>
                </c:pt>
                <c:pt idx="329">
                  <c:v>1.05</c:v>
                </c:pt>
                <c:pt idx="330">
                  <c:v>0.87</c:v>
                </c:pt>
                <c:pt idx="331">
                  <c:v>0.91</c:v>
                </c:pt>
                <c:pt idx="332">
                  <c:v>0.95</c:v>
                </c:pt>
                <c:pt idx="333">
                  <c:v>1.05</c:v>
                </c:pt>
                <c:pt idx="334">
                  <c:v>1</c:v>
                </c:pt>
                <c:pt idx="335">
                  <c:v>1.1100000000000001</c:v>
                </c:pt>
                <c:pt idx="336">
                  <c:v>1.18</c:v>
                </c:pt>
                <c:pt idx="337">
                  <c:v>1.54</c:v>
                </c:pt>
                <c:pt idx="338">
                  <c:v>1.82</c:v>
                </c:pt>
                <c:pt idx="339">
                  <c:v>0.95</c:v>
                </c:pt>
                <c:pt idx="340">
                  <c:v>1.05</c:v>
                </c:pt>
                <c:pt idx="341">
                  <c:v>1.25</c:v>
                </c:pt>
                <c:pt idx="342">
                  <c:v>1.43</c:v>
                </c:pt>
                <c:pt idx="343">
                  <c:v>1.82</c:v>
                </c:pt>
                <c:pt idx="344">
                  <c:v>1.1100000000000001</c:v>
                </c:pt>
                <c:pt idx="345">
                  <c:v>1.33</c:v>
                </c:pt>
                <c:pt idx="346">
                  <c:v>1.43</c:v>
                </c:pt>
                <c:pt idx="347">
                  <c:v>1.54</c:v>
                </c:pt>
                <c:pt idx="348">
                  <c:v>1.05</c:v>
                </c:pt>
                <c:pt idx="349">
                  <c:v>1.25</c:v>
                </c:pt>
                <c:pt idx="350">
                  <c:v>1.33</c:v>
                </c:pt>
                <c:pt idx="351">
                  <c:v>1.43</c:v>
                </c:pt>
                <c:pt idx="352">
                  <c:v>1</c:v>
                </c:pt>
                <c:pt idx="353">
                  <c:v>1.25</c:v>
                </c:pt>
                <c:pt idx="354">
                  <c:v>1.33</c:v>
                </c:pt>
                <c:pt idx="355">
                  <c:v>1.54</c:v>
                </c:pt>
                <c:pt idx="356">
                  <c:v>1.1100000000000001</c:v>
                </c:pt>
                <c:pt idx="357">
                  <c:v>1.25</c:v>
                </c:pt>
                <c:pt idx="358">
                  <c:v>1.25</c:v>
                </c:pt>
                <c:pt idx="359">
                  <c:v>1.43</c:v>
                </c:pt>
                <c:pt idx="360">
                  <c:v>1</c:v>
                </c:pt>
                <c:pt idx="361">
                  <c:v>1.25</c:v>
                </c:pt>
                <c:pt idx="362">
                  <c:v>1.25</c:v>
                </c:pt>
                <c:pt idx="363">
                  <c:v>1.43</c:v>
                </c:pt>
                <c:pt idx="364">
                  <c:v>2.5</c:v>
                </c:pt>
              </c:numCache>
            </c:numRef>
          </c:xVal>
          <c:yVal>
            <c:numRef>
              <c:f>Sheet5!$C$2:$C$366</c:f>
              <c:numCache>
                <c:formatCode>General</c:formatCode>
                <c:ptCount val="365"/>
                <c:pt idx="0">
                  <c:v>10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18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18</c:v>
                </c:pt>
                <c:pt idx="10">
                  <c:v>12</c:v>
                </c:pt>
                <c:pt idx="11">
                  <c:v>14</c:v>
                </c:pt>
                <c:pt idx="12">
                  <c:v>15</c:v>
                </c:pt>
                <c:pt idx="13">
                  <c:v>17</c:v>
                </c:pt>
                <c:pt idx="14">
                  <c:v>18</c:v>
                </c:pt>
                <c:pt idx="15">
                  <c:v>12</c:v>
                </c:pt>
                <c:pt idx="16">
                  <c:v>14</c:v>
                </c:pt>
                <c:pt idx="17">
                  <c:v>16</c:v>
                </c:pt>
                <c:pt idx="18">
                  <c:v>17</c:v>
                </c:pt>
                <c:pt idx="19">
                  <c:v>12</c:v>
                </c:pt>
                <c:pt idx="20">
                  <c:v>14</c:v>
                </c:pt>
                <c:pt idx="21">
                  <c:v>16</c:v>
                </c:pt>
                <c:pt idx="22">
                  <c:v>17</c:v>
                </c:pt>
                <c:pt idx="23">
                  <c:v>12</c:v>
                </c:pt>
                <c:pt idx="24">
                  <c:v>14</c:v>
                </c:pt>
                <c:pt idx="25">
                  <c:v>16</c:v>
                </c:pt>
                <c:pt idx="26">
                  <c:v>17</c:v>
                </c:pt>
                <c:pt idx="27">
                  <c:v>13</c:v>
                </c:pt>
                <c:pt idx="28">
                  <c:v>14</c:v>
                </c:pt>
                <c:pt idx="29">
                  <c:v>17</c:v>
                </c:pt>
                <c:pt idx="30">
                  <c:v>18</c:v>
                </c:pt>
                <c:pt idx="31">
                  <c:v>18</c:v>
                </c:pt>
                <c:pt idx="32">
                  <c:v>20</c:v>
                </c:pt>
                <c:pt idx="33">
                  <c:v>21</c:v>
                </c:pt>
                <c:pt idx="34">
                  <c:v>22</c:v>
                </c:pt>
                <c:pt idx="35">
                  <c:v>18</c:v>
                </c:pt>
                <c:pt idx="36">
                  <c:v>20</c:v>
                </c:pt>
                <c:pt idx="37">
                  <c:v>21</c:v>
                </c:pt>
                <c:pt idx="38">
                  <c:v>22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  <c:pt idx="46">
                  <c:v>21</c:v>
                </c:pt>
                <c:pt idx="47">
                  <c:v>18</c:v>
                </c:pt>
                <c:pt idx="48">
                  <c:v>19</c:v>
                </c:pt>
                <c:pt idx="49">
                  <c:v>20</c:v>
                </c:pt>
                <c:pt idx="50">
                  <c:v>21</c:v>
                </c:pt>
                <c:pt idx="51">
                  <c:v>18</c:v>
                </c:pt>
                <c:pt idx="52">
                  <c:v>19</c:v>
                </c:pt>
                <c:pt idx="53">
                  <c:v>20</c:v>
                </c:pt>
                <c:pt idx="54">
                  <c:v>21</c:v>
                </c:pt>
                <c:pt idx="55">
                  <c:v>18</c:v>
                </c:pt>
                <c:pt idx="56">
                  <c:v>19</c:v>
                </c:pt>
                <c:pt idx="57">
                  <c:v>20</c:v>
                </c:pt>
                <c:pt idx="58">
                  <c:v>22</c:v>
                </c:pt>
                <c:pt idx="59">
                  <c:v>23</c:v>
                </c:pt>
                <c:pt idx="60">
                  <c:v>24</c:v>
                </c:pt>
                <c:pt idx="61">
                  <c:v>24</c:v>
                </c:pt>
                <c:pt idx="62">
                  <c:v>25</c:v>
                </c:pt>
                <c:pt idx="63">
                  <c:v>23</c:v>
                </c:pt>
                <c:pt idx="64">
                  <c:v>24</c:v>
                </c:pt>
                <c:pt idx="65">
                  <c:v>24</c:v>
                </c:pt>
                <c:pt idx="66">
                  <c:v>25</c:v>
                </c:pt>
                <c:pt idx="67">
                  <c:v>23</c:v>
                </c:pt>
                <c:pt idx="68">
                  <c:v>24</c:v>
                </c:pt>
                <c:pt idx="69">
                  <c:v>24</c:v>
                </c:pt>
                <c:pt idx="70">
                  <c:v>25</c:v>
                </c:pt>
                <c:pt idx="71">
                  <c:v>23</c:v>
                </c:pt>
                <c:pt idx="72">
                  <c:v>23</c:v>
                </c:pt>
                <c:pt idx="73">
                  <c:v>24</c:v>
                </c:pt>
                <c:pt idx="74">
                  <c:v>24</c:v>
                </c:pt>
                <c:pt idx="75">
                  <c:v>25</c:v>
                </c:pt>
                <c:pt idx="76">
                  <c:v>23</c:v>
                </c:pt>
                <c:pt idx="77">
                  <c:v>23</c:v>
                </c:pt>
                <c:pt idx="78">
                  <c:v>24</c:v>
                </c:pt>
                <c:pt idx="79">
                  <c:v>24</c:v>
                </c:pt>
                <c:pt idx="80">
                  <c:v>25</c:v>
                </c:pt>
                <c:pt idx="81">
                  <c:v>23</c:v>
                </c:pt>
                <c:pt idx="82">
                  <c:v>23</c:v>
                </c:pt>
                <c:pt idx="83">
                  <c:v>24</c:v>
                </c:pt>
                <c:pt idx="84">
                  <c:v>25</c:v>
                </c:pt>
                <c:pt idx="85">
                  <c:v>25</c:v>
                </c:pt>
                <c:pt idx="86">
                  <c:v>23</c:v>
                </c:pt>
                <c:pt idx="87">
                  <c:v>24</c:v>
                </c:pt>
                <c:pt idx="88">
                  <c:v>24</c:v>
                </c:pt>
                <c:pt idx="89">
                  <c:v>25</c:v>
                </c:pt>
                <c:pt idx="90">
                  <c:v>25</c:v>
                </c:pt>
                <c:pt idx="91">
                  <c:v>26</c:v>
                </c:pt>
                <c:pt idx="92">
                  <c:v>26</c:v>
                </c:pt>
                <c:pt idx="93">
                  <c:v>27</c:v>
                </c:pt>
                <c:pt idx="94">
                  <c:v>28</c:v>
                </c:pt>
                <c:pt idx="95">
                  <c:v>25</c:v>
                </c:pt>
                <c:pt idx="96">
                  <c:v>26</c:v>
                </c:pt>
                <c:pt idx="97">
                  <c:v>26</c:v>
                </c:pt>
                <c:pt idx="98">
                  <c:v>27</c:v>
                </c:pt>
                <c:pt idx="99">
                  <c:v>25</c:v>
                </c:pt>
                <c:pt idx="100">
                  <c:v>26</c:v>
                </c:pt>
                <c:pt idx="101">
                  <c:v>27</c:v>
                </c:pt>
                <c:pt idx="102">
                  <c:v>27</c:v>
                </c:pt>
                <c:pt idx="103">
                  <c:v>25</c:v>
                </c:pt>
                <c:pt idx="104">
                  <c:v>26</c:v>
                </c:pt>
                <c:pt idx="105">
                  <c:v>27</c:v>
                </c:pt>
                <c:pt idx="106">
                  <c:v>27</c:v>
                </c:pt>
                <c:pt idx="107">
                  <c:v>25</c:v>
                </c:pt>
                <c:pt idx="108">
                  <c:v>26</c:v>
                </c:pt>
                <c:pt idx="109">
                  <c:v>27</c:v>
                </c:pt>
                <c:pt idx="110">
                  <c:v>27</c:v>
                </c:pt>
                <c:pt idx="111">
                  <c:v>25</c:v>
                </c:pt>
                <c:pt idx="112">
                  <c:v>26</c:v>
                </c:pt>
                <c:pt idx="113">
                  <c:v>27</c:v>
                </c:pt>
                <c:pt idx="114">
                  <c:v>27</c:v>
                </c:pt>
                <c:pt idx="115">
                  <c:v>25</c:v>
                </c:pt>
                <c:pt idx="116">
                  <c:v>25</c:v>
                </c:pt>
                <c:pt idx="117">
                  <c:v>26</c:v>
                </c:pt>
                <c:pt idx="118">
                  <c:v>27</c:v>
                </c:pt>
                <c:pt idx="119">
                  <c:v>27</c:v>
                </c:pt>
                <c:pt idx="120">
                  <c:v>29</c:v>
                </c:pt>
                <c:pt idx="121">
                  <c:v>29</c:v>
                </c:pt>
                <c:pt idx="122">
                  <c:v>30</c:v>
                </c:pt>
                <c:pt idx="123">
                  <c:v>31</c:v>
                </c:pt>
                <c:pt idx="124">
                  <c:v>28</c:v>
                </c:pt>
                <c:pt idx="125">
                  <c:v>29</c:v>
                </c:pt>
                <c:pt idx="126">
                  <c:v>29</c:v>
                </c:pt>
                <c:pt idx="127">
                  <c:v>30</c:v>
                </c:pt>
                <c:pt idx="128">
                  <c:v>31</c:v>
                </c:pt>
                <c:pt idx="129">
                  <c:v>28</c:v>
                </c:pt>
                <c:pt idx="130">
                  <c:v>29</c:v>
                </c:pt>
                <c:pt idx="131">
                  <c:v>29</c:v>
                </c:pt>
                <c:pt idx="132">
                  <c:v>30</c:v>
                </c:pt>
                <c:pt idx="133">
                  <c:v>31</c:v>
                </c:pt>
                <c:pt idx="134">
                  <c:v>28</c:v>
                </c:pt>
                <c:pt idx="135">
                  <c:v>29</c:v>
                </c:pt>
                <c:pt idx="136">
                  <c:v>29</c:v>
                </c:pt>
                <c:pt idx="137">
                  <c:v>30</c:v>
                </c:pt>
                <c:pt idx="138">
                  <c:v>31</c:v>
                </c:pt>
                <c:pt idx="139">
                  <c:v>28</c:v>
                </c:pt>
                <c:pt idx="140">
                  <c:v>29</c:v>
                </c:pt>
                <c:pt idx="141">
                  <c:v>30</c:v>
                </c:pt>
                <c:pt idx="142">
                  <c:v>31</c:v>
                </c:pt>
                <c:pt idx="143">
                  <c:v>28</c:v>
                </c:pt>
                <c:pt idx="144">
                  <c:v>29</c:v>
                </c:pt>
                <c:pt idx="145">
                  <c:v>30</c:v>
                </c:pt>
                <c:pt idx="146">
                  <c:v>31</c:v>
                </c:pt>
                <c:pt idx="147">
                  <c:v>29</c:v>
                </c:pt>
                <c:pt idx="148">
                  <c:v>29</c:v>
                </c:pt>
                <c:pt idx="149">
                  <c:v>30</c:v>
                </c:pt>
                <c:pt idx="150">
                  <c:v>31</c:v>
                </c:pt>
                <c:pt idx="151">
                  <c:v>31</c:v>
                </c:pt>
                <c:pt idx="152">
                  <c:v>33</c:v>
                </c:pt>
                <c:pt idx="153">
                  <c:v>35</c:v>
                </c:pt>
                <c:pt idx="154">
                  <c:v>38</c:v>
                </c:pt>
                <c:pt idx="155">
                  <c:v>32</c:v>
                </c:pt>
                <c:pt idx="156">
                  <c:v>34</c:v>
                </c:pt>
                <c:pt idx="157">
                  <c:v>36</c:v>
                </c:pt>
                <c:pt idx="158">
                  <c:v>39</c:v>
                </c:pt>
                <c:pt idx="159">
                  <c:v>32</c:v>
                </c:pt>
                <c:pt idx="160">
                  <c:v>35</c:v>
                </c:pt>
                <c:pt idx="161">
                  <c:v>36</c:v>
                </c:pt>
                <c:pt idx="162">
                  <c:v>40</c:v>
                </c:pt>
                <c:pt idx="163">
                  <c:v>32</c:v>
                </c:pt>
                <c:pt idx="164">
                  <c:v>35</c:v>
                </c:pt>
                <c:pt idx="165">
                  <c:v>36</c:v>
                </c:pt>
                <c:pt idx="166">
                  <c:v>41</c:v>
                </c:pt>
                <c:pt idx="167">
                  <c:v>31</c:v>
                </c:pt>
                <c:pt idx="168">
                  <c:v>32</c:v>
                </c:pt>
                <c:pt idx="169">
                  <c:v>35</c:v>
                </c:pt>
                <c:pt idx="170">
                  <c:v>37</c:v>
                </c:pt>
                <c:pt idx="171">
                  <c:v>41</c:v>
                </c:pt>
                <c:pt idx="172">
                  <c:v>31</c:v>
                </c:pt>
                <c:pt idx="173">
                  <c:v>33</c:v>
                </c:pt>
                <c:pt idx="174">
                  <c:v>35</c:v>
                </c:pt>
                <c:pt idx="175">
                  <c:v>37</c:v>
                </c:pt>
                <c:pt idx="176">
                  <c:v>42</c:v>
                </c:pt>
                <c:pt idx="177">
                  <c:v>31</c:v>
                </c:pt>
                <c:pt idx="178">
                  <c:v>33</c:v>
                </c:pt>
                <c:pt idx="179">
                  <c:v>35</c:v>
                </c:pt>
                <c:pt idx="180">
                  <c:v>38</c:v>
                </c:pt>
                <c:pt idx="181">
                  <c:v>43</c:v>
                </c:pt>
                <c:pt idx="182">
                  <c:v>38</c:v>
                </c:pt>
                <c:pt idx="183">
                  <c:v>35</c:v>
                </c:pt>
                <c:pt idx="184">
                  <c:v>34</c:v>
                </c:pt>
                <c:pt idx="185">
                  <c:v>32</c:v>
                </c:pt>
                <c:pt idx="186">
                  <c:v>39</c:v>
                </c:pt>
                <c:pt idx="187">
                  <c:v>35</c:v>
                </c:pt>
                <c:pt idx="188">
                  <c:v>34</c:v>
                </c:pt>
                <c:pt idx="189">
                  <c:v>33</c:v>
                </c:pt>
                <c:pt idx="190">
                  <c:v>40</c:v>
                </c:pt>
                <c:pt idx="191">
                  <c:v>35</c:v>
                </c:pt>
                <c:pt idx="192">
                  <c:v>34</c:v>
                </c:pt>
                <c:pt idx="193">
                  <c:v>33</c:v>
                </c:pt>
                <c:pt idx="194">
                  <c:v>40</c:v>
                </c:pt>
                <c:pt idx="195">
                  <c:v>35</c:v>
                </c:pt>
                <c:pt idx="196">
                  <c:v>34</c:v>
                </c:pt>
                <c:pt idx="197">
                  <c:v>33</c:v>
                </c:pt>
                <c:pt idx="198">
                  <c:v>41</c:v>
                </c:pt>
                <c:pt idx="199">
                  <c:v>36</c:v>
                </c:pt>
                <c:pt idx="200">
                  <c:v>35</c:v>
                </c:pt>
                <c:pt idx="201">
                  <c:v>33</c:v>
                </c:pt>
                <c:pt idx="202">
                  <c:v>42</c:v>
                </c:pt>
                <c:pt idx="203">
                  <c:v>37</c:v>
                </c:pt>
                <c:pt idx="204">
                  <c:v>35</c:v>
                </c:pt>
                <c:pt idx="205">
                  <c:v>33</c:v>
                </c:pt>
                <c:pt idx="206">
                  <c:v>32</c:v>
                </c:pt>
                <c:pt idx="207">
                  <c:v>43</c:v>
                </c:pt>
                <c:pt idx="208">
                  <c:v>38</c:v>
                </c:pt>
                <c:pt idx="209">
                  <c:v>35</c:v>
                </c:pt>
                <c:pt idx="210">
                  <c:v>34</c:v>
                </c:pt>
                <c:pt idx="211">
                  <c:v>32</c:v>
                </c:pt>
                <c:pt idx="212">
                  <c:v>32</c:v>
                </c:pt>
                <c:pt idx="213">
                  <c:v>31</c:v>
                </c:pt>
                <c:pt idx="214">
                  <c:v>30</c:v>
                </c:pt>
                <c:pt idx="215">
                  <c:v>29</c:v>
                </c:pt>
                <c:pt idx="216">
                  <c:v>32</c:v>
                </c:pt>
                <c:pt idx="217">
                  <c:v>31</c:v>
                </c:pt>
                <c:pt idx="218">
                  <c:v>30</c:v>
                </c:pt>
                <c:pt idx="219">
                  <c:v>29</c:v>
                </c:pt>
                <c:pt idx="220">
                  <c:v>32</c:v>
                </c:pt>
                <c:pt idx="221">
                  <c:v>31</c:v>
                </c:pt>
                <c:pt idx="222">
                  <c:v>30</c:v>
                </c:pt>
                <c:pt idx="223">
                  <c:v>29</c:v>
                </c:pt>
                <c:pt idx="224">
                  <c:v>29</c:v>
                </c:pt>
                <c:pt idx="225">
                  <c:v>32</c:v>
                </c:pt>
                <c:pt idx="226">
                  <c:v>31</c:v>
                </c:pt>
                <c:pt idx="227">
                  <c:v>30</c:v>
                </c:pt>
                <c:pt idx="228">
                  <c:v>30</c:v>
                </c:pt>
                <c:pt idx="229">
                  <c:v>29</c:v>
                </c:pt>
                <c:pt idx="230">
                  <c:v>32</c:v>
                </c:pt>
                <c:pt idx="231">
                  <c:v>31</c:v>
                </c:pt>
                <c:pt idx="232">
                  <c:v>30</c:v>
                </c:pt>
                <c:pt idx="233">
                  <c:v>30</c:v>
                </c:pt>
                <c:pt idx="234">
                  <c:v>29</c:v>
                </c:pt>
                <c:pt idx="235">
                  <c:v>32</c:v>
                </c:pt>
                <c:pt idx="236">
                  <c:v>30</c:v>
                </c:pt>
                <c:pt idx="237">
                  <c:v>30</c:v>
                </c:pt>
                <c:pt idx="238">
                  <c:v>29</c:v>
                </c:pt>
                <c:pt idx="239">
                  <c:v>32</c:v>
                </c:pt>
                <c:pt idx="240">
                  <c:v>30</c:v>
                </c:pt>
                <c:pt idx="241">
                  <c:v>30</c:v>
                </c:pt>
                <c:pt idx="242">
                  <c:v>29</c:v>
                </c:pt>
                <c:pt idx="243">
                  <c:v>29</c:v>
                </c:pt>
                <c:pt idx="244">
                  <c:v>28</c:v>
                </c:pt>
                <c:pt idx="245">
                  <c:v>27</c:v>
                </c:pt>
                <c:pt idx="246">
                  <c:v>26</c:v>
                </c:pt>
                <c:pt idx="247">
                  <c:v>26</c:v>
                </c:pt>
                <c:pt idx="248">
                  <c:v>29</c:v>
                </c:pt>
                <c:pt idx="249">
                  <c:v>28</c:v>
                </c:pt>
                <c:pt idx="250">
                  <c:v>27</c:v>
                </c:pt>
                <c:pt idx="251">
                  <c:v>26</c:v>
                </c:pt>
                <c:pt idx="252">
                  <c:v>26</c:v>
                </c:pt>
                <c:pt idx="253">
                  <c:v>28</c:v>
                </c:pt>
                <c:pt idx="254">
                  <c:v>27</c:v>
                </c:pt>
                <c:pt idx="255">
                  <c:v>26</c:v>
                </c:pt>
                <c:pt idx="256">
                  <c:v>26</c:v>
                </c:pt>
                <c:pt idx="257">
                  <c:v>28</c:v>
                </c:pt>
                <c:pt idx="258">
                  <c:v>27</c:v>
                </c:pt>
                <c:pt idx="259">
                  <c:v>26</c:v>
                </c:pt>
                <c:pt idx="260">
                  <c:v>26</c:v>
                </c:pt>
                <c:pt idx="261">
                  <c:v>28</c:v>
                </c:pt>
                <c:pt idx="262">
                  <c:v>27</c:v>
                </c:pt>
                <c:pt idx="263">
                  <c:v>26</c:v>
                </c:pt>
                <c:pt idx="264">
                  <c:v>26</c:v>
                </c:pt>
                <c:pt idx="265">
                  <c:v>28</c:v>
                </c:pt>
                <c:pt idx="266">
                  <c:v>28</c:v>
                </c:pt>
                <c:pt idx="267">
                  <c:v>27</c:v>
                </c:pt>
                <c:pt idx="268">
                  <c:v>26</c:v>
                </c:pt>
                <c:pt idx="269">
                  <c:v>29</c:v>
                </c:pt>
                <c:pt idx="270">
                  <c:v>28</c:v>
                </c:pt>
                <c:pt idx="271">
                  <c:v>27</c:v>
                </c:pt>
                <c:pt idx="272">
                  <c:v>26</c:v>
                </c:pt>
                <c:pt idx="273">
                  <c:v>25</c:v>
                </c:pt>
                <c:pt idx="274">
                  <c:v>25</c:v>
                </c:pt>
                <c:pt idx="275">
                  <c:v>24</c:v>
                </c:pt>
                <c:pt idx="276">
                  <c:v>24</c:v>
                </c:pt>
                <c:pt idx="277">
                  <c:v>25</c:v>
                </c:pt>
                <c:pt idx="278">
                  <c:v>25</c:v>
                </c:pt>
                <c:pt idx="279">
                  <c:v>25</c:v>
                </c:pt>
                <c:pt idx="280">
                  <c:v>24</c:v>
                </c:pt>
                <c:pt idx="281">
                  <c:v>25</c:v>
                </c:pt>
                <c:pt idx="282">
                  <c:v>25</c:v>
                </c:pt>
                <c:pt idx="283">
                  <c:v>25</c:v>
                </c:pt>
                <c:pt idx="284">
                  <c:v>24</c:v>
                </c:pt>
                <c:pt idx="285">
                  <c:v>25</c:v>
                </c:pt>
                <c:pt idx="286">
                  <c:v>25</c:v>
                </c:pt>
                <c:pt idx="287">
                  <c:v>25</c:v>
                </c:pt>
                <c:pt idx="288">
                  <c:v>24</c:v>
                </c:pt>
                <c:pt idx="289">
                  <c:v>25</c:v>
                </c:pt>
                <c:pt idx="290">
                  <c:v>25</c:v>
                </c:pt>
                <c:pt idx="291">
                  <c:v>25</c:v>
                </c:pt>
                <c:pt idx="292">
                  <c:v>24</c:v>
                </c:pt>
                <c:pt idx="293">
                  <c:v>24</c:v>
                </c:pt>
                <c:pt idx="294">
                  <c:v>25</c:v>
                </c:pt>
                <c:pt idx="295">
                  <c:v>25</c:v>
                </c:pt>
                <c:pt idx="296">
                  <c:v>25</c:v>
                </c:pt>
                <c:pt idx="297">
                  <c:v>24</c:v>
                </c:pt>
                <c:pt idx="298">
                  <c:v>24</c:v>
                </c:pt>
                <c:pt idx="299">
                  <c:v>26</c:v>
                </c:pt>
                <c:pt idx="300">
                  <c:v>25</c:v>
                </c:pt>
                <c:pt idx="301">
                  <c:v>25</c:v>
                </c:pt>
                <c:pt idx="302">
                  <c:v>24</c:v>
                </c:pt>
                <c:pt idx="303">
                  <c:v>24</c:v>
                </c:pt>
                <c:pt idx="304">
                  <c:v>23</c:v>
                </c:pt>
                <c:pt idx="305">
                  <c:v>22</c:v>
                </c:pt>
                <c:pt idx="306">
                  <c:v>21</c:v>
                </c:pt>
                <c:pt idx="307">
                  <c:v>19</c:v>
                </c:pt>
                <c:pt idx="308">
                  <c:v>23</c:v>
                </c:pt>
                <c:pt idx="309">
                  <c:v>22</c:v>
                </c:pt>
                <c:pt idx="310">
                  <c:v>21</c:v>
                </c:pt>
                <c:pt idx="311">
                  <c:v>19</c:v>
                </c:pt>
                <c:pt idx="312">
                  <c:v>23</c:v>
                </c:pt>
                <c:pt idx="313">
                  <c:v>22</c:v>
                </c:pt>
                <c:pt idx="314">
                  <c:v>21</c:v>
                </c:pt>
                <c:pt idx="315">
                  <c:v>19</c:v>
                </c:pt>
                <c:pt idx="316">
                  <c:v>19</c:v>
                </c:pt>
                <c:pt idx="317">
                  <c:v>23</c:v>
                </c:pt>
                <c:pt idx="318">
                  <c:v>23</c:v>
                </c:pt>
                <c:pt idx="319">
                  <c:v>21</c:v>
                </c:pt>
                <c:pt idx="320">
                  <c:v>20</c:v>
                </c:pt>
                <c:pt idx="321">
                  <c:v>19</c:v>
                </c:pt>
                <c:pt idx="322">
                  <c:v>23</c:v>
                </c:pt>
                <c:pt idx="323">
                  <c:v>22</c:v>
                </c:pt>
                <c:pt idx="324">
                  <c:v>20</c:v>
                </c:pt>
                <c:pt idx="325">
                  <c:v>19</c:v>
                </c:pt>
                <c:pt idx="326">
                  <c:v>23</c:v>
                </c:pt>
                <c:pt idx="327">
                  <c:v>22</c:v>
                </c:pt>
                <c:pt idx="328">
                  <c:v>20</c:v>
                </c:pt>
                <c:pt idx="329">
                  <c:v>19</c:v>
                </c:pt>
                <c:pt idx="330">
                  <c:v>23</c:v>
                </c:pt>
                <c:pt idx="331">
                  <c:v>22</c:v>
                </c:pt>
                <c:pt idx="332">
                  <c:v>20</c:v>
                </c:pt>
                <c:pt idx="333">
                  <c:v>19</c:v>
                </c:pt>
                <c:pt idx="334">
                  <c:v>19</c:v>
                </c:pt>
                <c:pt idx="335">
                  <c:v>17</c:v>
                </c:pt>
                <c:pt idx="336">
                  <c:v>15</c:v>
                </c:pt>
                <c:pt idx="337">
                  <c:v>13</c:v>
                </c:pt>
                <c:pt idx="338">
                  <c:v>10</c:v>
                </c:pt>
                <c:pt idx="339">
                  <c:v>19</c:v>
                </c:pt>
                <c:pt idx="340">
                  <c:v>17</c:v>
                </c:pt>
                <c:pt idx="341">
                  <c:v>15</c:v>
                </c:pt>
                <c:pt idx="342">
                  <c:v>14</c:v>
                </c:pt>
                <c:pt idx="343">
                  <c:v>11</c:v>
                </c:pt>
                <c:pt idx="344">
                  <c:v>17</c:v>
                </c:pt>
                <c:pt idx="345">
                  <c:v>15</c:v>
                </c:pt>
                <c:pt idx="346">
                  <c:v>14</c:v>
                </c:pt>
                <c:pt idx="347">
                  <c:v>13</c:v>
                </c:pt>
                <c:pt idx="348">
                  <c:v>17</c:v>
                </c:pt>
                <c:pt idx="349">
                  <c:v>15</c:v>
                </c:pt>
                <c:pt idx="350">
                  <c:v>14</c:v>
                </c:pt>
                <c:pt idx="351">
                  <c:v>13</c:v>
                </c:pt>
                <c:pt idx="352">
                  <c:v>18</c:v>
                </c:pt>
                <c:pt idx="353">
                  <c:v>16</c:v>
                </c:pt>
                <c:pt idx="354">
                  <c:v>15</c:v>
                </c:pt>
                <c:pt idx="355">
                  <c:v>13</c:v>
                </c:pt>
                <c:pt idx="356">
                  <c:v>18</c:v>
                </c:pt>
                <c:pt idx="357">
                  <c:v>16</c:v>
                </c:pt>
                <c:pt idx="358">
                  <c:v>15</c:v>
                </c:pt>
                <c:pt idx="359">
                  <c:v>13</c:v>
                </c:pt>
                <c:pt idx="360">
                  <c:v>19</c:v>
                </c:pt>
                <c:pt idx="361">
                  <c:v>16</c:v>
                </c:pt>
                <c:pt idx="362">
                  <c:v>15</c:v>
                </c:pt>
                <c:pt idx="363">
                  <c:v>13</c:v>
                </c:pt>
                <c:pt idx="364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EC-42F2-921D-5143E2C1F2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7208704"/>
        <c:axId val="27506656"/>
      </c:scatterChart>
      <c:valAx>
        <c:axId val="2057208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06656"/>
        <c:crosses val="autoZero"/>
        <c:crossBetween val="midCat"/>
      </c:valAx>
      <c:valAx>
        <c:axId val="2750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7208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Sheet5!$E$1</c:f>
              <c:strCache>
                <c:ptCount val="1"/>
                <c:pt idx="0">
                  <c:v>LogSales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Sheet5!$D$2:$D$366</c:f>
              <c:numCache>
                <c:formatCode>General</c:formatCode>
                <c:ptCount val="365"/>
                <c:pt idx="0">
                  <c:v>0.3010299956639812</c:v>
                </c:pt>
                <c:pt idx="1">
                  <c:v>0.12385164096708581</c:v>
                </c:pt>
                <c:pt idx="2">
                  <c:v>0.12385164096708581</c:v>
                </c:pt>
                <c:pt idx="3">
                  <c:v>2.1189299069938092E-2</c:v>
                </c:pt>
                <c:pt idx="4">
                  <c:v>0</c:v>
                </c:pt>
                <c:pt idx="5">
                  <c:v>0.18752072083646307</c:v>
                </c:pt>
                <c:pt idx="6">
                  <c:v>0.18752072083646307</c:v>
                </c:pt>
                <c:pt idx="7">
                  <c:v>7.1882007306125359E-2</c:v>
                </c:pt>
                <c:pt idx="8">
                  <c:v>7.1882007306125359E-2</c:v>
                </c:pt>
                <c:pt idx="9">
                  <c:v>2.1189299069938092E-2</c:v>
                </c:pt>
                <c:pt idx="10">
                  <c:v>0.18752072083646307</c:v>
                </c:pt>
                <c:pt idx="11">
                  <c:v>0.12385164096708581</c:v>
                </c:pt>
                <c:pt idx="12">
                  <c:v>0.12385164096708581</c:v>
                </c:pt>
                <c:pt idx="13">
                  <c:v>2.1189299069938092E-2</c:v>
                </c:pt>
                <c:pt idx="14">
                  <c:v>4.5322978786657475E-2</c:v>
                </c:pt>
                <c:pt idx="15">
                  <c:v>0.22271647114758325</c:v>
                </c:pt>
                <c:pt idx="16">
                  <c:v>0.1553360374650618</c:v>
                </c:pt>
                <c:pt idx="17">
                  <c:v>7.1882007306125359E-2</c:v>
                </c:pt>
                <c:pt idx="18">
                  <c:v>7.1882007306125359E-2</c:v>
                </c:pt>
                <c:pt idx="19">
                  <c:v>0.1553360374650618</c:v>
                </c:pt>
                <c:pt idx="20">
                  <c:v>9.691001300805642E-2</c:v>
                </c:pt>
                <c:pt idx="21">
                  <c:v>4.5322978786657475E-2</c:v>
                </c:pt>
                <c:pt idx="22">
                  <c:v>2.1189299069938092E-2</c:v>
                </c:pt>
                <c:pt idx="23">
                  <c:v>0.18752072083646307</c:v>
                </c:pt>
                <c:pt idx="24">
                  <c:v>9.691001300805642E-2</c:v>
                </c:pt>
                <c:pt idx="25">
                  <c:v>9.691001300805642E-2</c:v>
                </c:pt>
                <c:pt idx="26">
                  <c:v>2.1189299069938092E-2</c:v>
                </c:pt>
                <c:pt idx="27">
                  <c:v>0.12385164096708581</c:v>
                </c:pt>
                <c:pt idx="28">
                  <c:v>0.12385164096708581</c:v>
                </c:pt>
                <c:pt idx="29">
                  <c:v>2.1189299069938092E-2</c:v>
                </c:pt>
                <c:pt idx="30">
                  <c:v>2.1189299069938092E-2</c:v>
                </c:pt>
                <c:pt idx="31">
                  <c:v>0</c:v>
                </c:pt>
                <c:pt idx="32">
                  <c:v>0</c:v>
                </c:pt>
                <c:pt idx="33">
                  <c:v>-6.0480747381381476E-2</c:v>
                </c:pt>
                <c:pt idx="34">
                  <c:v>-8.092190762392612E-2</c:v>
                </c:pt>
                <c:pt idx="35">
                  <c:v>4.5322978786657475E-2</c:v>
                </c:pt>
                <c:pt idx="36">
                  <c:v>-2.2276394711152253E-2</c:v>
                </c:pt>
                <c:pt idx="37">
                  <c:v>-6.0480747381381476E-2</c:v>
                </c:pt>
                <c:pt idx="38">
                  <c:v>-6.0480747381381476E-2</c:v>
                </c:pt>
                <c:pt idx="39">
                  <c:v>0</c:v>
                </c:pt>
                <c:pt idx="40">
                  <c:v>-4.0958607678906384E-2</c:v>
                </c:pt>
                <c:pt idx="41">
                  <c:v>-4.0958607678906384E-2</c:v>
                </c:pt>
                <c:pt idx="42">
                  <c:v>-8.092190762392612E-2</c:v>
                </c:pt>
                <c:pt idx="43">
                  <c:v>4.5322978786657475E-2</c:v>
                </c:pt>
                <c:pt idx="44">
                  <c:v>-2.2276394711152253E-2</c:v>
                </c:pt>
                <c:pt idx="45">
                  <c:v>-4.0958607678906384E-2</c:v>
                </c:pt>
                <c:pt idx="46">
                  <c:v>-6.0480747381381476E-2</c:v>
                </c:pt>
                <c:pt idx="47">
                  <c:v>0</c:v>
                </c:pt>
                <c:pt idx="48">
                  <c:v>-2.2276394711152253E-2</c:v>
                </c:pt>
                <c:pt idx="49">
                  <c:v>-2.2276394711152253E-2</c:v>
                </c:pt>
                <c:pt idx="50">
                  <c:v>-2.2276394711152253E-2</c:v>
                </c:pt>
                <c:pt idx="51">
                  <c:v>0</c:v>
                </c:pt>
                <c:pt idx="52">
                  <c:v>-2.2276394711152253E-2</c:v>
                </c:pt>
                <c:pt idx="53">
                  <c:v>0</c:v>
                </c:pt>
                <c:pt idx="54">
                  <c:v>-6.0480747381381476E-2</c:v>
                </c:pt>
                <c:pt idx="55">
                  <c:v>0</c:v>
                </c:pt>
                <c:pt idx="56">
                  <c:v>2.1189299069938092E-2</c:v>
                </c:pt>
                <c:pt idx="57">
                  <c:v>0</c:v>
                </c:pt>
                <c:pt idx="58">
                  <c:v>-4.0958607678906384E-2</c:v>
                </c:pt>
                <c:pt idx="59">
                  <c:v>-6.0480747381381476E-2</c:v>
                </c:pt>
                <c:pt idx="60">
                  <c:v>-9.6910013008056392E-2</c:v>
                </c:pt>
                <c:pt idx="61">
                  <c:v>-0.11350927482751812</c:v>
                </c:pt>
                <c:pt idx="62">
                  <c:v>-0.11350927482751812</c:v>
                </c:pt>
                <c:pt idx="63">
                  <c:v>-6.0480747381381476E-2</c:v>
                </c:pt>
                <c:pt idx="64">
                  <c:v>-0.11350927482751812</c:v>
                </c:pt>
                <c:pt idx="65">
                  <c:v>-0.11350927482751812</c:v>
                </c:pt>
                <c:pt idx="66">
                  <c:v>-0.11350927482751812</c:v>
                </c:pt>
                <c:pt idx="67">
                  <c:v>-9.6910013008056392E-2</c:v>
                </c:pt>
                <c:pt idx="68">
                  <c:v>-8.092190762392612E-2</c:v>
                </c:pt>
                <c:pt idx="69">
                  <c:v>-8.092190762392612E-2</c:v>
                </c:pt>
                <c:pt idx="70">
                  <c:v>-0.13076828026902382</c:v>
                </c:pt>
                <c:pt idx="71">
                  <c:v>-6.0480747381381476E-2</c:v>
                </c:pt>
                <c:pt idx="72">
                  <c:v>-6.0480747381381476E-2</c:v>
                </c:pt>
                <c:pt idx="73">
                  <c:v>-8.092190762392612E-2</c:v>
                </c:pt>
                <c:pt idx="74">
                  <c:v>-8.092190762392612E-2</c:v>
                </c:pt>
                <c:pt idx="75">
                  <c:v>-0.11350927482751812</c:v>
                </c:pt>
                <c:pt idx="76">
                  <c:v>-8.092190762392612E-2</c:v>
                </c:pt>
                <c:pt idx="77">
                  <c:v>-8.092190762392612E-2</c:v>
                </c:pt>
                <c:pt idx="78">
                  <c:v>-0.11350927482751812</c:v>
                </c:pt>
                <c:pt idx="79">
                  <c:v>-8.092190762392612E-2</c:v>
                </c:pt>
                <c:pt idx="80">
                  <c:v>-0.13076828026902382</c:v>
                </c:pt>
                <c:pt idx="81">
                  <c:v>-6.0480747381381476E-2</c:v>
                </c:pt>
                <c:pt idx="82">
                  <c:v>-8.092190762392612E-2</c:v>
                </c:pt>
                <c:pt idx="83">
                  <c:v>-9.6910013008056392E-2</c:v>
                </c:pt>
                <c:pt idx="84">
                  <c:v>-0.11350927482751812</c:v>
                </c:pt>
                <c:pt idx="85">
                  <c:v>-0.13076828026902382</c:v>
                </c:pt>
                <c:pt idx="86">
                  <c:v>-8.092190762392612E-2</c:v>
                </c:pt>
                <c:pt idx="87">
                  <c:v>-8.092190762392612E-2</c:v>
                </c:pt>
                <c:pt idx="88">
                  <c:v>-9.6910013008056392E-2</c:v>
                </c:pt>
                <c:pt idx="89">
                  <c:v>-0.11350927482751812</c:v>
                </c:pt>
                <c:pt idx="90">
                  <c:v>-9.6910013008056392E-2</c:v>
                </c:pt>
                <c:pt idx="91">
                  <c:v>-0.13076828026902382</c:v>
                </c:pt>
                <c:pt idx="92">
                  <c:v>-0.13076828026902382</c:v>
                </c:pt>
                <c:pt idx="93">
                  <c:v>-0.14874165128092473</c:v>
                </c:pt>
                <c:pt idx="94">
                  <c:v>-0.14874165128092473</c:v>
                </c:pt>
                <c:pt idx="95">
                  <c:v>-9.6910013008056392E-2</c:v>
                </c:pt>
                <c:pt idx="96">
                  <c:v>-0.13076828026902382</c:v>
                </c:pt>
                <c:pt idx="97">
                  <c:v>-0.13076828026902382</c:v>
                </c:pt>
                <c:pt idx="98">
                  <c:v>-0.16115090926274472</c:v>
                </c:pt>
                <c:pt idx="99">
                  <c:v>-0.13076828026902382</c:v>
                </c:pt>
                <c:pt idx="100">
                  <c:v>-0.13076828026902382</c:v>
                </c:pt>
                <c:pt idx="101">
                  <c:v>-0.13076828026902382</c:v>
                </c:pt>
                <c:pt idx="102">
                  <c:v>-0.16115090926274472</c:v>
                </c:pt>
                <c:pt idx="103">
                  <c:v>-0.11350927482751812</c:v>
                </c:pt>
                <c:pt idx="104">
                  <c:v>-0.13076828026902382</c:v>
                </c:pt>
                <c:pt idx="105">
                  <c:v>-0.16115090926274472</c:v>
                </c:pt>
                <c:pt idx="106">
                  <c:v>-0.14874165128092473</c:v>
                </c:pt>
                <c:pt idx="107">
                  <c:v>-0.13076828026902382</c:v>
                </c:pt>
                <c:pt idx="108">
                  <c:v>-0.11350927482751812</c:v>
                </c:pt>
                <c:pt idx="109">
                  <c:v>-0.16115090926274472</c:v>
                </c:pt>
                <c:pt idx="110">
                  <c:v>-0.13076828026902382</c:v>
                </c:pt>
                <c:pt idx="111">
                  <c:v>-0.11350927482751812</c:v>
                </c:pt>
                <c:pt idx="112">
                  <c:v>-0.11350927482751812</c:v>
                </c:pt>
                <c:pt idx="113">
                  <c:v>-0.16115090926274472</c:v>
                </c:pt>
                <c:pt idx="114">
                  <c:v>-0.14874165128092473</c:v>
                </c:pt>
                <c:pt idx="115">
                  <c:v>-9.6910013008056392E-2</c:v>
                </c:pt>
                <c:pt idx="116">
                  <c:v>-0.11350927482751812</c:v>
                </c:pt>
                <c:pt idx="117">
                  <c:v>-0.13076828026902382</c:v>
                </c:pt>
                <c:pt idx="118">
                  <c:v>-0.14874165128092473</c:v>
                </c:pt>
                <c:pt idx="119">
                  <c:v>-0.13076828026902382</c:v>
                </c:pt>
                <c:pt idx="120">
                  <c:v>-0.18708664335714442</c:v>
                </c:pt>
                <c:pt idx="121">
                  <c:v>-0.16115090926274472</c:v>
                </c:pt>
                <c:pt idx="122">
                  <c:v>-0.20065945054641829</c:v>
                </c:pt>
                <c:pt idx="123">
                  <c:v>-0.20065945054641829</c:v>
                </c:pt>
                <c:pt idx="124">
                  <c:v>-0.14874165128092473</c:v>
                </c:pt>
                <c:pt idx="125">
                  <c:v>-0.17392519729917355</c:v>
                </c:pt>
                <c:pt idx="126">
                  <c:v>-0.18708664335714442</c:v>
                </c:pt>
                <c:pt idx="127">
                  <c:v>-0.17392519729917355</c:v>
                </c:pt>
                <c:pt idx="128">
                  <c:v>-0.20065945054641829</c:v>
                </c:pt>
                <c:pt idx="129">
                  <c:v>-0.16115090926274472</c:v>
                </c:pt>
                <c:pt idx="130">
                  <c:v>-0.17392519729917355</c:v>
                </c:pt>
                <c:pt idx="131">
                  <c:v>-0.17392519729917355</c:v>
                </c:pt>
                <c:pt idx="132">
                  <c:v>-0.18708664335714442</c:v>
                </c:pt>
                <c:pt idx="133">
                  <c:v>-0.20065945054641829</c:v>
                </c:pt>
                <c:pt idx="134">
                  <c:v>-0.16115090926274472</c:v>
                </c:pt>
                <c:pt idx="135">
                  <c:v>-0.17392519729917355</c:v>
                </c:pt>
                <c:pt idx="136">
                  <c:v>-0.17392519729917355</c:v>
                </c:pt>
                <c:pt idx="137">
                  <c:v>-0.17392519729917355</c:v>
                </c:pt>
                <c:pt idx="138">
                  <c:v>-0.21467016498923297</c:v>
                </c:pt>
                <c:pt idx="139">
                  <c:v>-0.17392519729917355</c:v>
                </c:pt>
                <c:pt idx="140">
                  <c:v>-0.16115090926274472</c:v>
                </c:pt>
                <c:pt idx="141">
                  <c:v>-0.17392519729917355</c:v>
                </c:pt>
                <c:pt idx="142">
                  <c:v>-0.20065945054641829</c:v>
                </c:pt>
                <c:pt idx="143">
                  <c:v>-0.16115090926274472</c:v>
                </c:pt>
                <c:pt idx="144">
                  <c:v>-0.16115090926274472</c:v>
                </c:pt>
                <c:pt idx="145">
                  <c:v>-0.17392519729917355</c:v>
                </c:pt>
                <c:pt idx="146">
                  <c:v>-0.20065945054641829</c:v>
                </c:pt>
                <c:pt idx="147">
                  <c:v>-0.18708664335714442</c:v>
                </c:pt>
                <c:pt idx="148">
                  <c:v>-0.18708664335714442</c:v>
                </c:pt>
                <c:pt idx="149">
                  <c:v>-0.17392519729917355</c:v>
                </c:pt>
                <c:pt idx="150">
                  <c:v>-0.18708664335714442</c:v>
                </c:pt>
                <c:pt idx="151">
                  <c:v>-0.18708664335714442</c:v>
                </c:pt>
                <c:pt idx="152">
                  <c:v>-0.22914798835785583</c:v>
                </c:pt>
                <c:pt idx="153">
                  <c:v>-0.25181197299379954</c:v>
                </c:pt>
                <c:pt idx="154">
                  <c:v>-0.29242982390206362</c:v>
                </c:pt>
                <c:pt idx="155">
                  <c:v>-0.22914798835785583</c:v>
                </c:pt>
                <c:pt idx="156">
                  <c:v>-0.25181197299379954</c:v>
                </c:pt>
                <c:pt idx="157">
                  <c:v>-0.25181197299379954</c:v>
                </c:pt>
                <c:pt idx="158">
                  <c:v>-0.3010299956639812</c:v>
                </c:pt>
                <c:pt idx="159">
                  <c:v>-0.21467016498923297</c:v>
                </c:pt>
                <c:pt idx="160">
                  <c:v>-0.26760624017703144</c:v>
                </c:pt>
                <c:pt idx="161">
                  <c:v>-0.27572413039921095</c:v>
                </c:pt>
                <c:pt idx="162">
                  <c:v>-0.3010299956639812</c:v>
                </c:pt>
                <c:pt idx="163">
                  <c:v>-0.22914798835785583</c:v>
                </c:pt>
                <c:pt idx="164">
                  <c:v>-0.24412514432750865</c:v>
                </c:pt>
                <c:pt idx="165">
                  <c:v>-0.25181197299379954</c:v>
                </c:pt>
                <c:pt idx="166">
                  <c:v>-0.32790214206428259</c:v>
                </c:pt>
                <c:pt idx="167">
                  <c:v>-0.18708664335714442</c:v>
                </c:pt>
                <c:pt idx="168">
                  <c:v>-0.22914798835785583</c:v>
                </c:pt>
                <c:pt idx="169">
                  <c:v>-0.25181197299379954</c:v>
                </c:pt>
                <c:pt idx="170">
                  <c:v>-0.26760624017703144</c:v>
                </c:pt>
                <c:pt idx="171">
                  <c:v>-0.32790214206428259</c:v>
                </c:pt>
                <c:pt idx="172">
                  <c:v>-0.18708664335714442</c:v>
                </c:pt>
                <c:pt idx="173">
                  <c:v>-0.21467016498923297</c:v>
                </c:pt>
                <c:pt idx="174">
                  <c:v>-0.24412514432750865</c:v>
                </c:pt>
                <c:pt idx="175">
                  <c:v>-0.29242982390206362</c:v>
                </c:pt>
                <c:pt idx="176">
                  <c:v>-0.32790214206428259</c:v>
                </c:pt>
                <c:pt idx="177">
                  <c:v>-0.20065945054641829</c:v>
                </c:pt>
                <c:pt idx="178">
                  <c:v>-0.22914798835785583</c:v>
                </c:pt>
                <c:pt idx="179">
                  <c:v>-0.26760624017703144</c:v>
                </c:pt>
                <c:pt idx="180">
                  <c:v>-0.27572413039921095</c:v>
                </c:pt>
                <c:pt idx="181">
                  <c:v>-0.32790214206428259</c:v>
                </c:pt>
                <c:pt idx="182">
                  <c:v>-0.29242982390206362</c:v>
                </c:pt>
                <c:pt idx="183">
                  <c:v>-0.26760624017703144</c:v>
                </c:pt>
                <c:pt idx="184">
                  <c:v>-0.22914798835785583</c:v>
                </c:pt>
                <c:pt idx="185">
                  <c:v>-0.20065945054641829</c:v>
                </c:pt>
                <c:pt idx="186">
                  <c:v>-0.29242982390206362</c:v>
                </c:pt>
                <c:pt idx="187">
                  <c:v>-0.24412514432750865</c:v>
                </c:pt>
                <c:pt idx="188">
                  <c:v>-0.24412514432750865</c:v>
                </c:pt>
                <c:pt idx="189">
                  <c:v>-0.22914798835785583</c:v>
                </c:pt>
                <c:pt idx="190">
                  <c:v>-0.30980391997148632</c:v>
                </c:pt>
                <c:pt idx="191">
                  <c:v>-0.26760624017703144</c:v>
                </c:pt>
                <c:pt idx="192">
                  <c:v>-0.25181197299379954</c:v>
                </c:pt>
                <c:pt idx="193">
                  <c:v>-0.21467016498923297</c:v>
                </c:pt>
                <c:pt idx="194">
                  <c:v>-0.3010299956639812</c:v>
                </c:pt>
                <c:pt idx="195">
                  <c:v>-0.26760624017703144</c:v>
                </c:pt>
                <c:pt idx="196">
                  <c:v>-0.22914798835785583</c:v>
                </c:pt>
                <c:pt idx="197">
                  <c:v>-0.24412514432750865</c:v>
                </c:pt>
                <c:pt idx="198">
                  <c:v>-0.32790214206428259</c:v>
                </c:pt>
                <c:pt idx="199">
                  <c:v>-0.25181197299379954</c:v>
                </c:pt>
                <c:pt idx="200">
                  <c:v>-0.24412514432750865</c:v>
                </c:pt>
                <c:pt idx="201">
                  <c:v>-0.24412514432750865</c:v>
                </c:pt>
                <c:pt idx="202">
                  <c:v>-0.32790214206428259</c:v>
                </c:pt>
                <c:pt idx="203">
                  <c:v>-0.29242982390206362</c:v>
                </c:pt>
                <c:pt idx="204">
                  <c:v>-0.24412514432750865</c:v>
                </c:pt>
                <c:pt idx="205">
                  <c:v>-0.24412514432750865</c:v>
                </c:pt>
                <c:pt idx="206">
                  <c:v>-0.22914798835785583</c:v>
                </c:pt>
                <c:pt idx="207">
                  <c:v>-0.32790214206428259</c:v>
                </c:pt>
                <c:pt idx="208">
                  <c:v>-0.29242982390206362</c:v>
                </c:pt>
                <c:pt idx="209">
                  <c:v>-0.24412514432750865</c:v>
                </c:pt>
                <c:pt idx="210">
                  <c:v>-0.22914798835785583</c:v>
                </c:pt>
                <c:pt idx="211">
                  <c:v>-0.21467016498923297</c:v>
                </c:pt>
                <c:pt idx="212">
                  <c:v>-0.20065945054641829</c:v>
                </c:pt>
                <c:pt idx="213">
                  <c:v>-0.20065945054641829</c:v>
                </c:pt>
                <c:pt idx="214">
                  <c:v>-0.20065945054641829</c:v>
                </c:pt>
                <c:pt idx="215">
                  <c:v>-0.16115090926274472</c:v>
                </c:pt>
                <c:pt idx="216">
                  <c:v>-0.21467016498923297</c:v>
                </c:pt>
                <c:pt idx="217">
                  <c:v>-0.21467016498923297</c:v>
                </c:pt>
                <c:pt idx="218">
                  <c:v>-0.17392519729917355</c:v>
                </c:pt>
                <c:pt idx="219">
                  <c:v>-0.18708664335714442</c:v>
                </c:pt>
                <c:pt idx="220">
                  <c:v>-0.20065945054641829</c:v>
                </c:pt>
                <c:pt idx="221">
                  <c:v>-0.18708664335714442</c:v>
                </c:pt>
                <c:pt idx="222">
                  <c:v>-0.17392519729917355</c:v>
                </c:pt>
                <c:pt idx="223">
                  <c:v>-0.18708664335714442</c:v>
                </c:pt>
                <c:pt idx="224">
                  <c:v>-0.18708664335714442</c:v>
                </c:pt>
                <c:pt idx="225">
                  <c:v>-0.22914798835785583</c:v>
                </c:pt>
                <c:pt idx="226">
                  <c:v>-0.20065945054641829</c:v>
                </c:pt>
                <c:pt idx="227">
                  <c:v>-0.20065945054641829</c:v>
                </c:pt>
                <c:pt idx="228">
                  <c:v>-0.17392519729917355</c:v>
                </c:pt>
                <c:pt idx="229">
                  <c:v>-0.16115090926274472</c:v>
                </c:pt>
                <c:pt idx="230">
                  <c:v>-0.21467016498923297</c:v>
                </c:pt>
                <c:pt idx="231">
                  <c:v>-0.18708664335714442</c:v>
                </c:pt>
                <c:pt idx="232">
                  <c:v>-0.18708664335714442</c:v>
                </c:pt>
                <c:pt idx="233">
                  <c:v>-0.20065945054641829</c:v>
                </c:pt>
                <c:pt idx="234">
                  <c:v>-0.17392519729917355</c:v>
                </c:pt>
                <c:pt idx="235">
                  <c:v>-0.22914798835785583</c:v>
                </c:pt>
                <c:pt idx="236">
                  <c:v>-0.20065945054641829</c:v>
                </c:pt>
                <c:pt idx="237">
                  <c:v>-0.20065945054641829</c:v>
                </c:pt>
                <c:pt idx="238">
                  <c:v>-0.18708664335714442</c:v>
                </c:pt>
                <c:pt idx="239">
                  <c:v>-0.20065945054641829</c:v>
                </c:pt>
                <c:pt idx="240">
                  <c:v>-0.18708664335714442</c:v>
                </c:pt>
                <c:pt idx="241">
                  <c:v>-0.20065945054641829</c:v>
                </c:pt>
                <c:pt idx="242">
                  <c:v>-0.16115090926274472</c:v>
                </c:pt>
                <c:pt idx="243">
                  <c:v>-0.16115090926274472</c:v>
                </c:pt>
                <c:pt idx="244">
                  <c:v>-0.16115090926274472</c:v>
                </c:pt>
                <c:pt idx="245">
                  <c:v>-0.16115090926274472</c:v>
                </c:pt>
                <c:pt idx="246">
                  <c:v>-0.13076828026902382</c:v>
                </c:pt>
                <c:pt idx="247">
                  <c:v>-0.14874165128092473</c:v>
                </c:pt>
                <c:pt idx="248">
                  <c:v>-0.16115090926274472</c:v>
                </c:pt>
                <c:pt idx="249">
                  <c:v>-0.17392519729917355</c:v>
                </c:pt>
                <c:pt idx="250">
                  <c:v>-0.14874165128092473</c:v>
                </c:pt>
                <c:pt idx="251">
                  <c:v>-0.11350927482751812</c:v>
                </c:pt>
                <c:pt idx="252">
                  <c:v>-0.13076828026902382</c:v>
                </c:pt>
                <c:pt idx="253">
                  <c:v>-0.16115090926274472</c:v>
                </c:pt>
                <c:pt idx="254">
                  <c:v>-0.14874165128092473</c:v>
                </c:pt>
                <c:pt idx="255">
                  <c:v>-0.14874165128092473</c:v>
                </c:pt>
                <c:pt idx="256">
                  <c:v>-0.14874165128092473</c:v>
                </c:pt>
                <c:pt idx="257">
                  <c:v>-0.17392519729917355</c:v>
                </c:pt>
                <c:pt idx="258">
                  <c:v>-0.16115090926274472</c:v>
                </c:pt>
                <c:pt idx="259">
                  <c:v>-0.14874165128092473</c:v>
                </c:pt>
                <c:pt idx="260">
                  <c:v>-0.14874165128092473</c:v>
                </c:pt>
                <c:pt idx="261">
                  <c:v>-0.17392519729917355</c:v>
                </c:pt>
                <c:pt idx="262">
                  <c:v>-0.16115090926274472</c:v>
                </c:pt>
                <c:pt idx="263">
                  <c:v>-0.14874165128092473</c:v>
                </c:pt>
                <c:pt idx="264">
                  <c:v>-0.13076828026902382</c:v>
                </c:pt>
                <c:pt idx="265">
                  <c:v>-0.14874165128092473</c:v>
                </c:pt>
                <c:pt idx="266">
                  <c:v>-0.14874165128092473</c:v>
                </c:pt>
                <c:pt idx="267">
                  <c:v>-0.14874165128092473</c:v>
                </c:pt>
                <c:pt idx="268">
                  <c:v>-0.11350927482751812</c:v>
                </c:pt>
                <c:pt idx="269">
                  <c:v>-0.17392519729917355</c:v>
                </c:pt>
                <c:pt idx="270">
                  <c:v>-0.16115090926274472</c:v>
                </c:pt>
                <c:pt idx="271">
                  <c:v>-0.14874165128092473</c:v>
                </c:pt>
                <c:pt idx="272">
                  <c:v>-0.13076828026902382</c:v>
                </c:pt>
                <c:pt idx="273">
                  <c:v>-9.6910013008056392E-2</c:v>
                </c:pt>
                <c:pt idx="274">
                  <c:v>-0.13076828026902382</c:v>
                </c:pt>
                <c:pt idx="275">
                  <c:v>-9.6910013008056392E-2</c:v>
                </c:pt>
                <c:pt idx="276">
                  <c:v>-0.11350927482751812</c:v>
                </c:pt>
                <c:pt idx="277">
                  <c:v>-9.6910013008056392E-2</c:v>
                </c:pt>
                <c:pt idx="278">
                  <c:v>-0.13076828026902382</c:v>
                </c:pt>
                <c:pt idx="279">
                  <c:v>-9.6910013008056392E-2</c:v>
                </c:pt>
                <c:pt idx="280">
                  <c:v>-9.6910013008056392E-2</c:v>
                </c:pt>
                <c:pt idx="281">
                  <c:v>-0.13076828026902382</c:v>
                </c:pt>
                <c:pt idx="282">
                  <c:v>-0.13076828026902382</c:v>
                </c:pt>
                <c:pt idx="283">
                  <c:v>-0.11350927482751812</c:v>
                </c:pt>
                <c:pt idx="284">
                  <c:v>-0.11350927482751812</c:v>
                </c:pt>
                <c:pt idx="285">
                  <c:v>-9.6910013008056392E-2</c:v>
                </c:pt>
                <c:pt idx="286">
                  <c:v>-0.13076828026902382</c:v>
                </c:pt>
                <c:pt idx="287">
                  <c:v>-0.13076828026902382</c:v>
                </c:pt>
                <c:pt idx="288">
                  <c:v>-9.6910013008056392E-2</c:v>
                </c:pt>
                <c:pt idx="289">
                  <c:v>-0.11350927482751812</c:v>
                </c:pt>
                <c:pt idx="290">
                  <c:v>-0.11350927482751812</c:v>
                </c:pt>
                <c:pt idx="291">
                  <c:v>-9.6910013008056392E-2</c:v>
                </c:pt>
                <c:pt idx="292">
                  <c:v>-9.6910013008056392E-2</c:v>
                </c:pt>
                <c:pt idx="293">
                  <c:v>-8.092190762392612E-2</c:v>
                </c:pt>
                <c:pt idx="294">
                  <c:v>-0.11350927482751812</c:v>
                </c:pt>
                <c:pt idx="295">
                  <c:v>-9.6910013008056392E-2</c:v>
                </c:pt>
                <c:pt idx="296">
                  <c:v>-0.13076828026902382</c:v>
                </c:pt>
                <c:pt idx="297">
                  <c:v>-9.6910013008056392E-2</c:v>
                </c:pt>
                <c:pt idx="298">
                  <c:v>-0.11350927482751812</c:v>
                </c:pt>
                <c:pt idx="299">
                  <c:v>-0.14874165128092473</c:v>
                </c:pt>
                <c:pt idx="300">
                  <c:v>-0.11350927482751812</c:v>
                </c:pt>
                <c:pt idx="301">
                  <c:v>-9.6910013008056392E-2</c:v>
                </c:pt>
                <c:pt idx="302">
                  <c:v>-0.11350927482751812</c:v>
                </c:pt>
                <c:pt idx="303">
                  <c:v>-0.11350927482751812</c:v>
                </c:pt>
                <c:pt idx="304">
                  <c:v>-8.092190762392612E-2</c:v>
                </c:pt>
                <c:pt idx="305">
                  <c:v>-4.0958607678906384E-2</c:v>
                </c:pt>
                <c:pt idx="306">
                  <c:v>-6.0480747381381476E-2</c:v>
                </c:pt>
                <c:pt idx="307">
                  <c:v>-2.2276394711152253E-2</c:v>
                </c:pt>
                <c:pt idx="308">
                  <c:v>-6.0480747381381476E-2</c:v>
                </c:pt>
                <c:pt idx="309">
                  <c:v>-4.0958607678906384E-2</c:v>
                </c:pt>
                <c:pt idx="310">
                  <c:v>-4.0958607678906384E-2</c:v>
                </c:pt>
                <c:pt idx="311">
                  <c:v>-2.2276394711152253E-2</c:v>
                </c:pt>
                <c:pt idx="312">
                  <c:v>-8.092190762392612E-2</c:v>
                </c:pt>
                <c:pt idx="313">
                  <c:v>-6.0480747381381476E-2</c:v>
                </c:pt>
                <c:pt idx="314">
                  <c:v>-4.0958607678906384E-2</c:v>
                </c:pt>
                <c:pt idx="315">
                  <c:v>2.1189299069938092E-2</c:v>
                </c:pt>
                <c:pt idx="316">
                  <c:v>2.1189299069938092E-2</c:v>
                </c:pt>
                <c:pt idx="317">
                  <c:v>-9.6910013008056392E-2</c:v>
                </c:pt>
                <c:pt idx="318">
                  <c:v>-8.092190762392612E-2</c:v>
                </c:pt>
                <c:pt idx="319">
                  <c:v>-6.0480747381381476E-2</c:v>
                </c:pt>
                <c:pt idx="320">
                  <c:v>0</c:v>
                </c:pt>
                <c:pt idx="321">
                  <c:v>2.1189299069938092E-2</c:v>
                </c:pt>
                <c:pt idx="322">
                  <c:v>-6.0480747381381476E-2</c:v>
                </c:pt>
                <c:pt idx="323">
                  <c:v>-6.0480747381381476E-2</c:v>
                </c:pt>
                <c:pt idx="324">
                  <c:v>-2.2276394711152253E-2</c:v>
                </c:pt>
                <c:pt idx="325">
                  <c:v>0</c:v>
                </c:pt>
                <c:pt idx="326">
                  <c:v>-6.0480747381381476E-2</c:v>
                </c:pt>
                <c:pt idx="327">
                  <c:v>-8.092190762392612E-2</c:v>
                </c:pt>
                <c:pt idx="328">
                  <c:v>-4.0958607678906384E-2</c:v>
                </c:pt>
                <c:pt idx="329">
                  <c:v>2.1189299069938092E-2</c:v>
                </c:pt>
                <c:pt idx="330">
                  <c:v>-6.0480747381381476E-2</c:v>
                </c:pt>
                <c:pt idx="331">
                  <c:v>-4.0958607678906384E-2</c:v>
                </c:pt>
                <c:pt idx="332">
                  <c:v>-2.2276394711152253E-2</c:v>
                </c:pt>
                <c:pt idx="333">
                  <c:v>2.1189299069938092E-2</c:v>
                </c:pt>
                <c:pt idx="334">
                  <c:v>0</c:v>
                </c:pt>
                <c:pt idx="335">
                  <c:v>4.5322978786657475E-2</c:v>
                </c:pt>
                <c:pt idx="336">
                  <c:v>7.1882007306125359E-2</c:v>
                </c:pt>
                <c:pt idx="337">
                  <c:v>0.18752072083646307</c:v>
                </c:pt>
                <c:pt idx="338">
                  <c:v>0.26007138798507479</c:v>
                </c:pt>
                <c:pt idx="339">
                  <c:v>-2.2276394711152253E-2</c:v>
                </c:pt>
                <c:pt idx="340">
                  <c:v>2.1189299069938092E-2</c:v>
                </c:pt>
                <c:pt idx="341">
                  <c:v>9.691001300805642E-2</c:v>
                </c:pt>
                <c:pt idx="342">
                  <c:v>0.1553360374650618</c:v>
                </c:pt>
                <c:pt idx="343">
                  <c:v>0.26007138798507479</c:v>
                </c:pt>
                <c:pt idx="344">
                  <c:v>4.5322978786657475E-2</c:v>
                </c:pt>
                <c:pt idx="345">
                  <c:v>0.12385164096708581</c:v>
                </c:pt>
                <c:pt idx="346">
                  <c:v>0.1553360374650618</c:v>
                </c:pt>
                <c:pt idx="347">
                  <c:v>0.18752072083646307</c:v>
                </c:pt>
                <c:pt idx="348">
                  <c:v>2.1189299069938092E-2</c:v>
                </c:pt>
                <c:pt idx="349">
                  <c:v>9.691001300805642E-2</c:v>
                </c:pt>
                <c:pt idx="350">
                  <c:v>0.12385164096708581</c:v>
                </c:pt>
                <c:pt idx="351">
                  <c:v>0.1553360374650618</c:v>
                </c:pt>
                <c:pt idx="352">
                  <c:v>0</c:v>
                </c:pt>
                <c:pt idx="353">
                  <c:v>9.691001300805642E-2</c:v>
                </c:pt>
                <c:pt idx="354">
                  <c:v>0.12385164096708581</c:v>
                </c:pt>
                <c:pt idx="355">
                  <c:v>0.18752072083646307</c:v>
                </c:pt>
                <c:pt idx="356">
                  <c:v>4.5322978786657475E-2</c:v>
                </c:pt>
                <c:pt idx="357">
                  <c:v>9.691001300805642E-2</c:v>
                </c:pt>
                <c:pt idx="358">
                  <c:v>9.691001300805642E-2</c:v>
                </c:pt>
                <c:pt idx="359">
                  <c:v>0.1553360374650618</c:v>
                </c:pt>
                <c:pt idx="360">
                  <c:v>0</c:v>
                </c:pt>
                <c:pt idx="361">
                  <c:v>9.691001300805642E-2</c:v>
                </c:pt>
                <c:pt idx="362">
                  <c:v>9.691001300805642E-2</c:v>
                </c:pt>
                <c:pt idx="363">
                  <c:v>0.1553360374650618</c:v>
                </c:pt>
                <c:pt idx="364">
                  <c:v>0.3979400086720376</c:v>
                </c:pt>
              </c:numCache>
            </c:numRef>
          </c:xVal>
          <c:yVal>
            <c:numRef>
              <c:f>Sheet5!$E$2:$E$366</c:f>
              <c:numCache>
                <c:formatCode>General</c:formatCode>
                <c:ptCount val="365"/>
                <c:pt idx="0">
                  <c:v>1</c:v>
                </c:pt>
                <c:pt idx="1">
                  <c:v>1.1139433523068367</c:v>
                </c:pt>
                <c:pt idx="2">
                  <c:v>1.1760912590556813</c:v>
                </c:pt>
                <c:pt idx="3">
                  <c:v>1.2304489213782739</c:v>
                </c:pt>
                <c:pt idx="4">
                  <c:v>1.255272505103306</c:v>
                </c:pt>
                <c:pt idx="5">
                  <c:v>1.0413926851582251</c:v>
                </c:pt>
                <c:pt idx="6">
                  <c:v>1.1139433523068367</c:v>
                </c:pt>
                <c:pt idx="7">
                  <c:v>1.1760912590556813</c:v>
                </c:pt>
                <c:pt idx="8">
                  <c:v>1.2304489213782739</c:v>
                </c:pt>
                <c:pt idx="9">
                  <c:v>1.255272505103306</c:v>
                </c:pt>
                <c:pt idx="10">
                  <c:v>1.0791812460476249</c:v>
                </c:pt>
                <c:pt idx="11">
                  <c:v>1.146128035678238</c:v>
                </c:pt>
                <c:pt idx="12">
                  <c:v>1.1760912590556813</c:v>
                </c:pt>
                <c:pt idx="13">
                  <c:v>1.2304489213782739</c:v>
                </c:pt>
                <c:pt idx="14">
                  <c:v>1.255272505103306</c:v>
                </c:pt>
                <c:pt idx="15">
                  <c:v>1.0791812460476249</c:v>
                </c:pt>
                <c:pt idx="16">
                  <c:v>1.146128035678238</c:v>
                </c:pt>
                <c:pt idx="17">
                  <c:v>1.2041199826559248</c:v>
                </c:pt>
                <c:pt idx="18">
                  <c:v>1.2304489213782739</c:v>
                </c:pt>
                <c:pt idx="19">
                  <c:v>1.0791812460476249</c:v>
                </c:pt>
                <c:pt idx="20">
                  <c:v>1.146128035678238</c:v>
                </c:pt>
                <c:pt idx="21">
                  <c:v>1.2041199826559248</c:v>
                </c:pt>
                <c:pt idx="22">
                  <c:v>1.2304489213782739</c:v>
                </c:pt>
                <c:pt idx="23">
                  <c:v>1.0791812460476249</c:v>
                </c:pt>
                <c:pt idx="24">
                  <c:v>1.146128035678238</c:v>
                </c:pt>
                <c:pt idx="25">
                  <c:v>1.2041199826559248</c:v>
                </c:pt>
                <c:pt idx="26">
                  <c:v>1.2304489213782739</c:v>
                </c:pt>
                <c:pt idx="27">
                  <c:v>1.1139433523068367</c:v>
                </c:pt>
                <c:pt idx="28">
                  <c:v>1.146128035678238</c:v>
                </c:pt>
                <c:pt idx="29">
                  <c:v>1.2304489213782739</c:v>
                </c:pt>
                <c:pt idx="30">
                  <c:v>1.255272505103306</c:v>
                </c:pt>
                <c:pt idx="31">
                  <c:v>1.255272505103306</c:v>
                </c:pt>
                <c:pt idx="32">
                  <c:v>1.3010299956639813</c:v>
                </c:pt>
                <c:pt idx="33">
                  <c:v>1.3222192947339193</c:v>
                </c:pt>
                <c:pt idx="34">
                  <c:v>1.3424226808222062</c:v>
                </c:pt>
                <c:pt idx="35">
                  <c:v>1.255272505103306</c:v>
                </c:pt>
                <c:pt idx="36">
                  <c:v>1.3010299956639813</c:v>
                </c:pt>
                <c:pt idx="37">
                  <c:v>1.3222192947339193</c:v>
                </c:pt>
                <c:pt idx="38">
                  <c:v>1.3424226808222062</c:v>
                </c:pt>
                <c:pt idx="39">
                  <c:v>1.2787536009528289</c:v>
                </c:pt>
                <c:pt idx="40">
                  <c:v>1.3010299956639813</c:v>
                </c:pt>
                <c:pt idx="41">
                  <c:v>1.3222192947339193</c:v>
                </c:pt>
                <c:pt idx="42">
                  <c:v>1.3424226808222062</c:v>
                </c:pt>
                <c:pt idx="43">
                  <c:v>1.255272505103306</c:v>
                </c:pt>
                <c:pt idx="44">
                  <c:v>1.2787536009528289</c:v>
                </c:pt>
                <c:pt idx="45">
                  <c:v>1.3010299956639813</c:v>
                </c:pt>
                <c:pt idx="46">
                  <c:v>1.3222192947339193</c:v>
                </c:pt>
                <c:pt idx="47">
                  <c:v>1.255272505103306</c:v>
                </c:pt>
                <c:pt idx="48">
                  <c:v>1.2787536009528289</c:v>
                </c:pt>
                <c:pt idx="49">
                  <c:v>1.3010299956639813</c:v>
                </c:pt>
                <c:pt idx="50">
                  <c:v>1.3222192947339193</c:v>
                </c:pt>
                <c:pt idx="51">
                  <c:v>1.255272505103306</c:v>
                </c:pt>
                <c:pt idx="52">
                  <c:v>1.2787536009528289</c:v>
                </c:pt>
                <c:pt idx="53">
                  <c:v>1.3010299956639813</c:v>
                </c:pt>
                <c:pt idx="54">
                  <c:v>1.3222192947339193</c:v>
                </c:pt>
                <c:pt idx="55">
                  <c:v>1.255272505103306</c:v>
                </c:pt>
                <c:pt idx="56">
                  <c:v>1.2787536009528289</c:v>
                </c:pt>
                <c:pt idx="57">
                  <c:v>1.3010299956639813</c:v>
                </c:pt>
                <c:pt idx="58">
                  <c:v>1.3424226808222062</c:v>
                </c:pt>
                <c:pt idx="59">
                  <c:v>1.3617278360175928</c:v>
                </c:pt>
                <c:pt idx="60">
                  <c:v>1.3802112417116059</c:v>
                </c:pt>
                <c:pt idx="61">
                  <c:v>1.3802112417116059</c:v>
                </c:pt>
                <c:pt idx="62">
                  <c:v>1.3979400086720377</c:v>
                </c:pt>
                <c:pt idx="63">
                  <c:v>1.3617278360175928</c:v>
                </c:pt>
                <c:pt idx="64">
                  <c:v>1.3802112417116059</c:v>
                </c:pt>
                <c:pt idx="65">
                  <c:v>1.3802112417116059</c:v>
                </c:pt>
                <c:pt idx="66">
                  <c:v>1.3979400086720377</c:v>
                </c:pt>
                <c:pt idx="67">
                  <c:v>1.3617278360175928</c:v>
                </c:pt>
                <c:pt idx="68">
                  <c:v>1.3802112417116059</c:v>
                </c:pt>
                <c:pt idx="69">
                  <c:v>1.3802112417116059</c:v>
                </c:pt>
                <c:pt idx="70">
                  <c:v>1.3979400086720377</c:v>
                </c:pt>
                <c:pt idx="71">
                  <c:v>1.3617278360175928</c:v>
                </c:pt>
                <c:pt idx="72">
                  <c:v>1.3617278360175928</c:v>
                </c:pt>
                <c:pt idx="73">
                  <c:v>1.3802112417116059</c:v>
                </c:pt>
                <c:pt idx="74">
                  <c:v>1.3802112417116059</c:v>
                </c:pt>
                <c:pt idx="75">
                  <c:v>1.3979400086720377</c:v>
                </c:pt>
                <c:pt idx="76">
                  <c:v>1.3617278360175928</c:v>
                </c:pt>
                <c:pt idx="77">
                  <c:v>1.3617278360175928</c:v>
                </c:pt>
                <c:pt idx="78">
                  <c:v>1.3802112417116059</c:v>
                </c:pt>
                <c:pt idx="79">
                  <c:v>1.3802112417116059</c:v>
                </c:pt>
                <c:pt idx="80">
                  <c:v>1.3979400086720377</c:v>
                </c:pt>
                <c:pt idx="81">
                  <c:v>1.3617278360175928</c:v>
                </c:pt>
                <c:pt idx="82">
                  <c:v>1.3617278360175928</c:v>
                </c:pt>
                <c:pt idx="83">
                  <c:v>1.3802112417116059</c:v>
                </c:pt>
                <c:pt idx="84">
                  <c:v>1.3979400086720377</c:v>
                </c:pt>
                <c:pt idx="85">
                  <c:v>1.3979400086720377</c:v>
                </c:pt>
                <c:pt idx="86">
                  <c:v>1.3617278360175928</c:v>
                </c:pt>
                <c:pt idx="87">
                  <c:v>1.3802112417116059</c:v>
                </c:pt>
                <c:pt idx="88">
                  <c:v>1.3802112417116059</c:v>
                </c:pt>
                <c:pt idx="89">
                  <c:v>1.3979400086720377</c:v>
                </c:pt>
                <c:pt idx="90">
                  <c:v>1.3979400086720377</c:v>
                </c:pt>
                <c:pt idx="91">
                  <c:v>1.414973347970818</c:v>
                </c:pt>
                <c:pt idx="92">
                  <c:v>1.414973347970818</c:v>
                </c:pt>
                <c:pt idx="93">
                  <c:v>1.4313637641589874</c:v>
                </c:pt>
                <c:pt idx="94">
                  <c:v>1.4471580313422192</c:v>
                </c:pt>
                <c:pt idx="95">
                  <c:v>1.3979400086720377</c:v>
                </c:pt>
                <c:pt idx="96">
                  <c:v>1.414973347970818</c:v>
                </c:pt>
                <c:pt idx="97">
                  <c:v>1.414973347970818</c:v>
                </c:pt>
                <c:pt idx="98">
                  <c:v>1.4313637641589874</c:v>
                </c:pt>
                <c:pt idx="99">
                  <c:v>1.3979400086720377</c:v>
                </c:pt>
                <c:pt idx="100">
                  <c:v>1.414973347970818</c:v>
                </c:pt>
                <c:pt idx="101">
                  <c:v>1.4313637641589874</c:v>
                </c:pt>
                <c:pt idx="102">
                  <c:v>1.4313637641589874</c:v>
                </c:pt>
                <c:pt idx="103">
                  <c:v>1.3979400086720377</c:v>
                </c:pt>
                <c:pt idx="104">
                  <c:v>1.414973347970818</c:v>
                </c:pt>
                <c:pt idx="105">
                  <c:v>1.4313637641589874</c:v>
                </c:pt>
                <c:pt idx="106">
                  <c:v>1.4313637641589874</c:v>
                </c:pt>
                <c:pt idx="107">
                  <c:v>1.3979400086720377</c:v>
                </c:pt>
                <c:pt idx="108">
                  <c:v>1.414973347970818</c:v>
                </c:pt>
                <c:pt idx="109">
                  <c:v>1.4313637641589874</c:v>
                </c:pt>
                <c:pt idx="110">
                  <c:v>1.4313637641589874</c:v>
                </c:pt>
                <c:pt idx="111">
                  <c:v>1.3979400086720377</c:v>
                </c:pt>
                <c:pt idx="112">
                  <c:v>1.414973347970818</c:v>
                </c:pt>
                <c:pt idx="113">
                  <c:v>1.4313637641589874</c:v>
                </c:pt>
                <c:pt idx="114">
                  <c:v>1.4313637641589874</c:v>
                </c:pt>
                <c:pt idx="115">
                  <c:v>1.3979400086720377</c:v>
                </c:pt>
                <c:pt idx="116">
                  <c:v>1.3979400086720377</c:v>
                </c:pt>
                <c:pt idx="117">
                  <c:v>1.414973347970818</c:v>
                </c:pt>
                <c:pt idx="118">
                  <c:v>1.4313637641589874</c:v>
                </c:pt>
                <c:pt idx="119">
                  <c:v>1.4313637641589874</c:v>
                </c:pt>
                <c:pt idx="120">
                  <c:v>1.4623979978989561</c:v>
                </c:pt>
                <c:pt idx="121">
                  <c:v>1.4623979978989561</c:v>
                </c:pt>
                <c:pt idx="122">
                  <c:v>1.4771212547196624</c:v>
                </c:pt>
                <c:pt idx="123">
                  <c:v>1.4913616938342726</c:v>
                </c:pt>
                <c:pt idx="124">
                  <c:v>1.4471580313422192</c:v>
                </c:pt>
                <c:pt idx="125">
                  <c:v>1.4623979978989561</c:v>
                </c:pt>
                <c:pt idx="126">
                  <c:v>1.4623979978989561</c:v>
                </c:pt>
                <c:pt idx="127">
                  <c:v>1.4771212547196624</c:v>
                </c:pt>
                <c:pt idx="128">
                  <c:v>1.4913616938342726</c:v>
                </c:pt>
                <c:pt idx="129">
                  <c:v>1.4471580313422192</c:v>
                </c:pt>
                <c:pt idx="130">
                  <c:v>1.4623979978989561</c:v>
                </c:pt>
                <c:pt idx="131">
                  <c:v>1.4623979978989561</c:v>
                </c:pt>
                <c:pt idx="132">
                  <c:v>1.4771212547196624</c:v>
                </c:pt>
                <c:pt idx="133">
                  <c:v>1.4913616938342726</c:v>
                </c:pt>
                <c:pt idx="134">
                  <c:v>1.4471580313422192</c:v>
                </c:pt>
                <c:pt idx="135">
                  <c:v>1.4623979978989561</c:v>
                </c:pt>
                <c:pt idx="136">
                  <c:v>1.4623979978989561</c:v>
                </c:pt>
                <c:pt idx="137">
                  <c:v>1.4771212547196624</c:v>
                </c:pt>
                <c:pt idx="138">
                  <c:v>1.4913616938342726</c:v>
                </c:pt>
                <c:pt idx="139">
                  <c:v>1.4471580313422192</c:v>
                </c:pt>
                <c:pt idx="140">
                  <c:v>1.4623979978989561</c:v>
                </c:pt>
                <c:pt idx="141">
                  <c:v>1.4771212547196624</c:v>
                </c:pt>
                <c:pt idx="142">
                  <c:v>1.4913616938342726</c:v>
                </c:pt>
                <c:pt idx="143">
                  <c:v>1.4471580313422192</c:v>
                </c:pt>
                <c:pt idx="144">
                  <c:v>1.4623979978989561</c:v>
                </c:pt>
                <c:pt idx="145">
                  <c:v>1.4771212547196624</c:v>
                </c:pt>
                <c:pt idx="146">
                  <c:v>1.4913616938342726</c:v>
                </c:pt>
                <c:pt idx="147">
                  <c:v>1.4623979978989561</c:v>
                </c:pt>
                <c:pt idx="148">
                  <c:v>1.4623979978989561</c:v>
                </c:pt>
                <c:pt idx="149">
                  <c:v>1.4771212547196624</c:v>
                </c:pt>
                <c:pt idx="150">
                  <c:v>1.4913616938342726</c:v>
                </c:pt>
                <c:pt idx="151">
                  <c:v>1.4913616938342726</c:v>
                </c:pt>
                <c:pt idx="152">
                  <c:v>1.5185139398778875</c:v>
                </c:pt>
                <c:pt idx="153">
                  <c:v>1.5440680443502757</c:v>
                </c:pt>
                <c:pt idx="154">
                  <c:v>1.5797835966168101</c:v>
                </c:pt>
                <c:pt idx="155">
                  <c:v>1.505149978319906</c:v>
                </c:pt>
                <c:pt idx="156">
                  <c:v>1.5314789170422551</c:v>
                </c:pt>
                <c:pt idx="157">
                  <c:v>1.5563025007672873</c:v>
                </c:pt>
                <c:pt idx="158">
                  <c:v>1.5910646070264991</c:v>
                </c:pt>
                <c:pt idx="159">
                  <c:v>1.505149978319906</c:v>
                </c:pt>
                <c:pt idx="160">
                  <c:v>1.5440680443502757</c:v>
                </c:pt>
                <c:pt idx="161">
                  <c:v>1.5563025007672873</c:v>
                </c:pt>
                <c:pt idx="162">
                  <c:v>1.6020599913279623</c:v>
                </c:pt>
                <c:pt idx="163">
                  <c:v>1.505149978319906</c:v>
                </c:pt>
                <c:pt idx="164">
                  <c:v>1.5440680443502757</c:v>
                </c:pt>
                <c:pt idx="165">
                  <c:v>1.5563025007672873</c:v>
                </c:pt>
                <c:pt idx="166">
                  <c:v>1.6127838567197355</c:v>
                </c:pt>
                <c:pt idx="167">
                  <c:v>1.4913616938342726</c:v>
                </c:pt>
                <c:pt idx="168">
                  <c:v>1.505149978319906</c:v>
                </c:pt>
                <c:pt idx="169">
                  <c:v>1.5440680443502757</c:v>
                </c:pt>
                <c:pt idx="170">
                  <c:v>1.568201724066995</c:v>
                </c:pt>
                <c:pt idx="171">
                  <c:v>1.6127838567197355</c:v>
                </c:pt>
                <c:pt idx="172">
                  <c:v>1.4913616938342726</c:v>
                </c:pt>
                <c:pt idx="173">
                  <c:v>1.5185139398778875</c:v>
                </c:pt>
                <c:pt idx="174">
                  <c:v>1.5440680443502757</c:v>
                </c:pt>
                <c:pt idx="175">
                  <c:v>1.568201724066995</c:v>
                </c:pt>
                <c:pt idx="176">
                  <c:v>1.6232492903979006</c:v>
                </c:pt>
                <c:pt idx="177">
                  <c:v>1.4913616938342726</c:v>
                </c:pt>
                <c:pt idx="178">
                  <c:v>1.5185139398778875</c:v>
                </c:pt>
                <c:pt idx="179">
                  <c:v>1.5440680443502757</c:v>
                </c:pt>
                <c:pt idx="180">
                  <c:v>1.5797835966168101</c:v>
                </c:pt>
                <c:pt idx="181">
                  <c:v>1.6334684555795864</c:v>
                </c:pt>
                <c:pt idx="182">
                  <c:v>1.5797835966168101</c:v>
                </c:pt>
                <c:pt idx="183">
                  <c:v>1.5440680443502757</c:v>
                </c:pt>
                <c:pt idx="184">
                  <c:v>1.5314789170422551</c:v>
                </c:pt>
                <c:pt idx="185">
                  <c:v>1.505149978319906</c:v>
                </c:pt>
                <c:pt idx="186">
                  <c:v>1.5910646070264991</c:v>
                </c:pt>
                <c:pt idx="187">
                  <c:v>1.5440680443502757</c:v>
                </c:pt>
                <c:pt idx="188">
                  <c:v>1.5314789170422551</c:v>
                </c:pt>
                <c:pt idx="189">
                  <c:v>1.5185139398778875</c:v>
                </c:pt>
                <c:pt idx="190">
                  <c:v>1.6020599913279623</c:v>
                </c:pt>
                <c:pt idx="191">
                  <c:v>1.5440680443502757</c:v>
                </c:pt>
                <c:pt idx="192">
                  <c:v>1.5314789170422551</c:v>
                </c:pt>
                <c:pt idx="193">
                  <c:v>1.5185139398778875</c:v>
                </c:pt>
                <c:pt idx="194">
                  <c:v>1.6020599913279623</c:v>
                </c:pt>
                <c:pt idx="195">
                  <c:v>1.5440680443502757</c:v>
                </c:pt>
                <c:pt idx="196">
                  <c:v>1.5314789170422551</c:v>
                </c:pt>
                <c:pt idx="197">
                  <c:v>1.5185139398778875</c:v>
                </c:pt>
                <c:pt idx="198">
                  <c:v>1.6127838567197355</c:v>
                </c:pt>
                <c:pt idx="199">
                  <c:v>1.5563025007672873</c:v>
                </c:pt>
                <c:pt idx="200">
                  <c:v>1.5440680443502757</c:v>
                </c:pt>
                <c:pt idx="201">
                  <c:v>1.5185139398778875</c:v>
                </c:pt>
                <c:pt idx="202">
                  <c:v>1.6232492903979006</c:v>
                </c:pt>
                <c:pt idx="203">
                  <c:v>1.568201724066995</c:v>
                </c:pt>
                <c:pt idx="204">
                  <c:v>1.5440680443502757</c:v>
                </c:pt>
                <c:pt idx="205">
                  <c:v>1.5185139398778875</c:v>
                </c:pt>
                <c:pt idx="206">
                  <c:v>1.505149978319906</c:v>
                </c:pt>
                <c:pt idx="207">
                  <c:v>1.6334684555795864</c:v>
                </c:pt>
                <c:pt idx="208">
                  <c:v>1.5797835966168101</c:v>
                </c:pt>
                <c:pt idx="209">
                  <c:v>1.5440680443502757</c:v>
                </c:pt>
                <c:pt idx="210">
                  <c:v>1.5314789170422551</c:v>
                </c:pt>
                <c:pt idx="211">
                  <c:v>1.505149978319906</c:v>
                </c:pt>
                <c:pt idx="212">
                  <c:v>1.505149978319906</c:v>
                </c:pt>
                <c:pt idx="213">
                  <c:v>1.4913616938342726</c:v>
                </c:pt>
                <c:pt idx="214">
                  <c:v>1.4771212547196624</c:v>
                </c:pt>
                <c:pt idx="215">
                  <c:v>1.4623979978989561</c:v>
                </c:pt>
                <c:pt idx="216">
                  <c:v>1.505149978319906</c:v>
                </c:pt>
                <c:pt idx="217">
                  <c:v>1.4913616938342726</c:v>
                </c:pt>
                <c:pt idx="218">
                  <c:v>1.4771212547196624</c:v>
                </c:pt>
                <c:pt idx="219">
                  <c:v>1.4623979978989561</c:v>
                </c:pt>
                <c:pt idx="220">
                  <c:v>1.505149978319906</c:v>
                </c:pt>
                <c:pt idx="221">
                  <c:v>1.4913616938342726</c:v>
                </c:pt>
                <c:pt idx="222">
                  <c:v>1.4771212547196624</c:v>
                </c:pt>
                <c:pt idx="223">
                  <c:v>1.4623979978989561</c:v>
                </c:pt>
                <c:pt idx="224">
                  <c:v>1.4623979978989561</c:v>
                </c:pt>
                <c:pt idx="225">
                  <c:v>1.505149978319906</c:v>
                </c:pt>
                <c:pt idx="226">
                  <c:v>1.4913616938342726</c:v>
                </c:pt>
                <c:pt idx="227">
                  <c:v>1.4771212547196624</c:v>
                </c:pt>
                <c:pt idx="228">
                  <c:v>1.4771212547196624</c:v>
                </c:pt>
                <c:pt idx="229">
                  <c:v>1.4623979978989561</c:v>
                </c:pt>
                <c:pt idx="230">
                  <c:v>1.505149978319906</c:v>
                </c:pt>
                <c:pt idx="231">
                  <c:v>1.4913616938342726</c:v>
                </c:pt>
                <c:pt idx="232">
                  <c:v>1.4771212547196624</c:v>
                </c:pt>
                <c:pt idx="233">
                  <c:v>1.4771212547196624</c:v>
                </c:pt>
                <c:pt idx="234">
                  <c:v>1.4623979978989561</c:v>
                </c:pt>
                <c:pt idx="235">
                  <c:v>1.505149978319906</c:v>
                </c:pt>
                <c:pt idx="236">
                  <c:v>1.4771212547196624</c:v>
                </c:pt>
                <c:pt idx="237">
                  <c:v>1.4771212547196624</c:v>
                </c:pt>
                <c:pt idx="238">
                  <c:v>1.4623979978989561</c:v>
                </c:pt>
                <c:pt idx="239">
                  <c:v>1.505149978319906</c:v>
                </c:pt>
                <c:pt idx="240">
                  <c:v>1.4771212547196624</c:v>
                </c:pt>
                <c:pt idx="241">
                  <c:v>1.4771212547196624</c:v>
                </c:pt>
                <c:pt idx="242">
                  <c:v>1.4623979978989561</c:v>
                </c:pt>
                <c:pt idx="243">
                  <c:v>1.4623979978989561</c:v>
                </c:pt>
                <c:pt idx="244">
                  <c:v>1.4471580313422192</c:v>
                </c:pt>
                <c:pt idx="245">
                  <c:v>1.4313637641589874</c:v>
                </c:pt>
                <c:pt idx="246">
                  <c:v>1.414973347970818</c:v>
                </c:pt>
                <c:pt idx="247">
                  <c:v>1.414973347970818</c:v>
                </c:pt>
                <c:pt idx="248">
                  <c:v>1.4623979978989561</c:v>
                </c:pt>
                <c:pt idx="249">
                  <c:v>1.4471580313422192</c:v>
                </c:pt>
                <c:pt idx="250">
                  <c:v>1.4313637641589874</c:v>
                </c:pt>
                <c:pt idx="251">
                  <c:v>1.414973347970818</c:v>
                </c:pt>
                <c:pt idx="252">
                  <c:v>1.414973347970818</c:v>
                </c:pt>
                <c:pt idx="253">
                  <c:v>1.4471580313422192</c:v>
                </c:pt>
                <c:pt idx="254">
                  <c:v>1.4313637641589874</c:v>
                </c:pt>
                <c:pt idx="255">
                  <c:v>1.414973347970818</c:v>
                </c:pt>
                <c:pt idx="256">
                  <c:v>1.414973347970818</c:v>
                </c:pt>
                <c:pt idx="257">
                  <c:v>1.4471580313422192</c:v>
                </c:pt>
                <c:pt idx="258">
                  <c:v>1.4313637641589874</c:v>
                </c:pt>
                <c:pt idx="259">
                  <c:v>1.414973347970818</c:v>
                </c:pt>
                <c:pt idx="260">
                  <c:v>1.414973347970818</c:v>
                </c:pt>
                <c:pt idx="261">
                  <c:v>1.4471580313422192</c:v>
                </c:pt>
                <c:pt idx="262">
                  <c:v>1.4313637641589874</c:v>
                </c:pt>
                <c:pt idx="263">
                  <c:v>1.414973347970818</c:v>
                </c:pt>
                <c:pt idx="264">
                  <c:v>1.414973347970818</c:v>
                </c:pt>
                <c:pt idx="265">
                  <c:v>1.4471580313422192</c:v>
                </c:pt>
                <c:pt idx="266">
                  <c:v>1.4471580313422192</c:v>
                </c:pt>
                <c:pt idx="267">
                  <c:v>1.4313637641589874</c:v>
                </c:pt>
                <c:pt idx="268">
                  <c:v>1.414973347970818</c:v>
                </c:pt>
                <c:pt idx="269">
                  <c:v>1.4623979978989561</c:v>
                </c:pt>
                <c:pt idx="270">
                  <c:v>1.4471580313422192</c:v>
                </c:pt>
                <c:pt idx="271">
                  <c:v>1.4313637641589874</c:v>
                </c:pt>
                <c:pt idx="272">
                  <c:v>1.414973347970818</c:v>
                </c:pt>
                <c:pt idx="273">
                  <c:v>1.3979400086720377</c:v>
                </c:pt>
                <c:pt idx="274">
                  <c:v>1.3979400086720377</c:v>
                </c:pt>
                <c:pt idx="275">
                  <c:v>1.3802112417116059</c:v>
                </c:pt>
                <c:pt idx="276">
                  <c:v>1.3802112417116059</c:v>
                </c:pt>
                <c:pt idx="277">
                  <c:v>1.3979400086720377</c:v>
                </c:pt>
                <c:pt idx="278">
                  <c:v>1.3979400086720377</c:v>
                </c:pt>
                <c:pt idx="279">
                  <c:v>1.3979400086720377</c:v>
                </c:pt>
                <c:pt idx="280">
                  <c:v>1.3802112417116059</c:v>
                </c:pt>
                <c:pt idx="281">
                  <c:v>1.3979400086720377</c:v>
                </c:pt>
                <c:pt idx="282">
                  <c:v>1.3979400086720377</c:v>
                </c:pt>
                <c:pt idx="283">
                  <c:v>1.3979400086720377</c:v>
                </c:pt>
                <c:pt idx="284">
                  <c:v>1.3802112417116059</c:v>
                </c:pt>
                <c:pt idx="285">
                  <c:v>1.3979400086720377</c:v>
                </c:pt>
                <c:pt idx="286">
                  <c:v>1.3979400086720377</c:v>
                </c:pt>
                <c:pt idx="287">
                  <c:v>1.3979400086720377</c:v>
                </c:pt>
                <c:pt idx="288">
                  <c:v>1.3802112417116059</c:v>
                </c:pt>
                <c:pt idx="289">
                  <c:v>1.3979400086720377</c:v>
                </c:pt>
                <c:pt idx="290">
                  <c:v>1.3979400086720377</c:v>
                </c:pt>
                <c:pt idx="291">
                  <c:v>1.3979400086720377</c:v>
                </c:pt>
                <c:pt idx="292">
                  <c:v>1.3802112417116059</c:v>
                </c:pt>
                <c:pt idx="293">
                  <c:v>1.3802112417116059</c:v>
                </c:pt>
                <c:pt idx="294">
                  <c:v>1.3979400086720377</c:v>
                </c:pt>
                <c:pt idx="295">
                  <c:v>1.3979400086720377</c:v>
                </c:pt>
                <c:pt idx="296">
                  <c:v>1.3979400086720377</c:v>
                </c:pt>
                <c:pt idx="297">
                  <c:v>1.3802112417116059</c:v>
                </c:pt>
                <c:pt idx="298">
                  <c:v>1.3802112417116059</c:v>
                </c:pt>
                <c:pt idx="299">
                  <c:v>1.414973347970818</c:v>
                </c:pt>
                <c:pt idx="300">
                  <c:v>1.3979400086720377</c:v>
                </c:pt>
                <c:pt idx="301">
                  <c:v>1.3979400086720377</c:v>
                </c:pt>
                <c:pt idx="302">
                  <c:v>1.3802112417116059</c:v>
                </c:pt>
                <c:pt idx="303">
                  <c:v>1.3802112417116059</c:v>
                </c:pt>
                <c:pt idx="304">
                  <c:v>1.3617278360175928</c:v>
                </c:pt>
                <c:pt idx="305">
                  <c:v>1.3424226808222062</c:v>
                </c:pt>
                <c:pt idx="306">
                  <c:v>1.3222192947339193</c:v>
                </c:pt>
                <c:pt idx="307">
                  <c:v>1.2787536009528289</c:v>
                </c:pt>
                <c:pt idx="308">
                  <c:v>1.3617278360175928</c:v>
                </c:pt>
                <c:pt idx="309">
                  <c:v>1.3424226808222062</c:v>
                </c:pt>
                <c:pt idx="310">
                  <c:v>1.3222192947339193</c:v>
                </c:pt>
                <c:pt idx="311">
                  <c:v>1.2787536009528289</c:v>
                </c:pt>
                <c:pt idx="312">
                  <c:v>1.3617278360175928</c:v>
                </c:pt>
                <c:pt idx="313">
                  <c:v>1.3424226808222062</c:v>
                </c:pt>
                <c:pt idx="314">
                  <c:v>1.3222192947339193</c:v>
                </c:pt>
                <c:pt idx="315">
                  <c:v>1.2787536009528289</c:v>
                </c:pt>
                <c:pt idx="316">
                  <c:v>1.2787536009528289</c:v>
                </c:pt>
                <c:pt idx="317">
                  <c:v>1.3617278360175928</c:v>
                </c:pt>
                <c:pt idx="318">
                  <c:v>1.3617278360175928</c:v>
                </c:pt>
                <c:pt idx="319">
                  <c:v>1.3222192947339193</c:v>
                </c:pt>
                <c:pt idx="320">
                  <c:v>1.3010299956639813</c:v>
                </c:pt>
                <c:pt idx="321">
                  <c:v>1.2787536009528289</c:v>
                </c:pt>
                <c:pt idx="322">
                  <c:v>1.3617278360175928</c:v>
                </c:pt>
                <c:pt idx="323">
                  <c:v>1.3424226808222062</c:v>
                </c:pt>
                <c:pt idx="324">
                  <c:v>1.3010299956639813</c:v>
                </c:pt>
                <c:pt idx="325">
                  <c:v>1.2787536009528289</c:v>
                </c:pt>
                <c:pt idx="326">
                  <c:v>1.3617278360175928</c:v>
                </c:pt>
                <c:pt idx="327">
                  <c:v>1.3424226808222062</c:v>
                </c:pt>
                <c:pt idx="328">
                  <c:v>1.3010299956639813</c:v>
                </c:pt>
                <c:pt idx="329">
                  <c:v>1.2787536009528289</c:v>
                </c:pt>
                <c:pt idx="330">
                  <c:v>1.3617278360175928</c:v>
                </c:pt>
                <c:pt idx="331">
                  <c:v>1.3424226808222062</c:v>
                </c:pt>
                <c:pt idx="332">
                  <c:v>1.3010299956639813</c:v>
                </c:pt>
                <c:pt idx="333">
                  <c:v>1.2787536009528289</c:v>
                </c:pt>
                <c:pt idx="334">
                  <c:v>1.2787536009528289</c:v>
                </c:pt>
                <c:pt idx="335">
                  <c:v>1.2304489213782739</c:v>
                </c:pt>
                <c:pt idx="336">
                  <c:v>1.1760912590556813</c:v>
                </c:pt>
                <c:pt idx="337">
                  <c:v>1.1139433523068367</c:v>
                </c:pt>
                <c:pt idx="338">
                  <c:v>1</c:v>
                </c:pt>
                <c:pt idx="339">
                  <c:v>1.2787536009528289</c:v>
                </c:pt>
                <c:pt idx="340">
                  <c:v>1.2304489213782739</c:v>
                </c:pt>
                <c:pt idx="341">
                  <c:v>1.1760912590556813</c:v>
                </c:pt>
                <c:pt idx="342">
                  <c:v>1.146128035678238</c:v>
                </c:pt>
                <c:pt idx="343">
                  <c:v>1.0413926851582251</c:v>
                </c:pt>
                <c:pt idx="344">
                  <c:v>1.2304489213782739</c:v>
                </c:pt>
                <c:pt idx="345">
                  <c:v>1.1760912590556813</c:v>
                </c:pt>
                <c:pt idx="346">
                  <c:v>1.146128035678238</c:v>
                </c:pt>
                <c:pt idx="347">
                  <c:v>1.1139433523068367</c:v>
                </c:pt>
                <c:pt idx="348">
                  <c:v>1.2304489213782739</c:v>
                </c:pt>
                <c:pt idx="349">
                  <c:v>1.1760912590556813</c:v>
                </c:pt>
                <c:pt idx="350">
                  <c:v>1.146128035678238</c:v>
                </c:pt>
                <c:pt idx="351">
                  <c:v>1.1139433523068367</c:v>
                </c:pt>
                <c:pt idx="352">
                  <c:v>1.255272505103306</c:v>
                </c:pt>
                <c:pt idx="353">
                  <c:v>1.2041199826559248</c:v>
                </c:pt>
                <c:pt idx="354">
                  <c:v>1.1760912590556813</c:v>
                </c:pt>
                <c:pt idx="355">
                  <c:v>1.1139433523068367</c:v>
                </c:pt>
                <c:pt idx="356">
                  <c:v>1.255272505103306</c:v>
                </c:pt>
                <c:pt idx="357">
                  <c:v>1.2041199826559248</c:v>
                </c:pt>
                <c:pt idx="358">
                  <c:v>1.1760912590556813</c:v>
                </c:pt>
                <c:pt idx="359">
                  <c:v>1.1139433523068367</c:v>
                </c:pt>
                <c:pt idx="360">
                  <c:v>1.2787536009528289</c:v>
                </c:pt>
                <c:pt idx="361">
                  <c:v>1.2041199826559248</c:v>
                </c:pt>
                <c:pt idx="362">
                  <c:v>1.1760912590556813</c:v>
                </c:pt>
                <c:pt idx="363">
                  <c:v>1.1139433523068367</c:v>
                </c:pt>
                <c:pt idx="364">
                  <c:v>0.84509804001425681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24-46AD-A75B-47BF39096D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8803536"/>
        <c:axId val="2057792016"/>
      </c:scatterChart>
      <c:valAx>
        <c:axId val="22880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7792016"/>
        <c:crosses val="autoZero"/>
        <c:crossBetween val="midCat"/>
      </c:valAx>
      <c:valAx>
        <c:axId val="205779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803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Sheet4!$C$1</c:f>
              <c:strCache>
                <c:ptCount val="1"/>
                <c:pt idx="0">
                  <c:v>Sales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Sheet4!$B$2:$B$366</c:f>
              <c:numCache>
                <c:formatCode>General</c:formatCode>
                <c:ptCount val="365"/>
                <c:pt idx="0">
                  <c:v>15</c:v>
                </c:pt>
                <c:pt idx="1">
                  <c:v>15</c:v>
                </c:pt>
                <c:pt idx="2">
                  <c:v>27</c:v>
                </c:pt>
                <c:pt idx="3">
                  <c:v>28</c:v>
                </c:pt>
                <c:pt idx="4">
                  <c:v>33</c:v>
                </c:pt>
                <c:pt idx="5">
                  <c:v>23</c:v>
                </c:pt>
                <c:pt idx="6">
                  <c:v>19</c:v>
                </c:pt>
                <c:pt idx="7">
                  <c:v>28</c:v>
                </c:pt>
                <c:pt idx="8">
                  <c:v>20</c:v>
                </c:pt>
                <c:pt idx="9">
                  <c:v>33</c:v>
                </c:pt>
                <c:pt idx="10">
                  <c:v>23</c:v>
                </c:pt>
                <c:pt idx="11">
                  <c:v>16</c:v>
                </c:pt>
                <c:pt idx="12">
                  <c:v>19</c:v>
                </c:pt>
                <c:pt idx="13">
                  <c:v>23</c:v>
                </c:pt>
                <c:pt idx="14">
                  <c:v>33</c:v>
                </c:pt>
                <c:pt idx="15">
                  <c:v>24</c:v>
                </c:pt>
                <c:pt idx="16">
                  <c:v>26</c:v>
                </c:pt>
                <c:pt idx="17">
                  <c:v>33</c:v>
                </c:pt>
                <c:pt idx="18">
                  <c:v>30</c:v>
                </c:pt>
                <c:pt idx="19">
                  <c:v>20</c:v>
                </c:pt>
                <c:pt idx="20">
                  <c:v>16</c:v>
                </c:pt>
                <c:pt idx="21">
                  <c:v>19</c:v>
                </c:pt>
                <c:pt idx="22">
                  <c:v>21</c:v>
                </c:pt>
                <c:pt idx="23">
                  <c:v>20</c:v>
                </c:pt>
                <c:pt idx="24">
                  <c:v>24</c:v>
                </c:pt>
                <c:pt idx="25">
                  <c:v>18</c:v>
                </c:pt>
                <c:pt idx="26">
                  <c:v>22</c:v>
                </c:pt>
                <c:pt idx="27">
                  <c:v>15</c:v>
                </c:pt>
                <c:pt idx="28">
                  <c:v>27</c:v>
                </c:pt>
                <c:pt idx="29">
                  <c:v>20</c:v>
                </c:pt>
                <c:pt idx="30">
                  <c:v>37</c:v>
                </c:pt>
                <c:pt idx="31">
                  <c:v>35</c:v>
                </c:pt>
                <c:pt idx="32">
                  <c:v>22</c:v>
                </c:pt>
                <c:pt idx="33">
                  <c:v>25</c:v>
                </c:pt>
                <c:pt idx="34">
                  <c:v>46</c:v>
                </c:pt>
                <c:pt idx="35">
                  <c:v>32</c:v>
                </c:pt>
                <c:pt idx="36">
                  <c:v>28</c:v>
                </c:pt>
                <c:pt idx="37">
                  <c:v>39</c:v>
                </c:pt>
                <c:pt idx="38">
                  <c:v>31</c:v>
                </c:pt>
                <c:pt idx="39">
                  <c:v>39</c:v>
                </c:pt>
                <c:pt idx="40">
                  <c:v>40</c:v>
                </c:pt>
                <c:pt idx="41">
                  <c:v>35</c:v>
                </c:pt>
                <c:pt idx="42">
                  <c:v>41</c:v>
                </c:pt>
                <c:pt idx="43">
                  <c:v>34</c:v>
                </c:pt>
                <c:pt idx="44">
                  <c:v>35</c:v>
                </c:pt>
                <c:pt idx="45">
                  <c:v>33</c:v>
                </c:pt>
                <c:pt idx="46">
                  <c:v>31</c:v>
                </c:pt>
                <c:pt idx="47">
                  <c:v>29</c:v>
                </c:pt>
                <c:pt idx="48">
                  <c:v>25</c:v>
                </c:pt>
                <c:pt idx="49">
                  <c:v>28</c:v>
                </c:pt>
                <c:pt idx="50">
                  <c:v>25</c:v>
                </c:pt>
                <c:pt idx="51">
                  <c:v>28</c:v>
                </c:pt>
                <c:pt idx="52">
                  <c:v>36</c:v>
                </c:pt>
                <c:pt idx="53">
                  <c:v>23</c:v>
                </c:pt>
                <c:pt idx="54">
                  <c:v>36</c:v>
                </c:pt>
                <c:pt idx="55">
                  <c:v>21</c:v>
                </c:pt>
                <c:pt idx="56">
                  <c:v>32</c:v>
                </c:pt>
                <c:pt idx="57">
                  <c:v>34</c:v>
                </c:pt>
                <c:pt idx="58">
                  <c:v>45</c:v>
                </c:pt>
                <c:pt idx="59">
                  <c:v>46</c:v>
                </c:pt>
                <c:pt idx="60">
                  <c:v>31</c:v>
                </c:pt>
                <c:pt idx="61">
                  <c:v>28</c:v>
                </c:pt>
                <c:pt idx="62">
                  <c:v>29</c:v>
                </c:pt>
                <c:pt idx="63">
                  <c:v>32</c:v>
                </c:pt>
                <c:pt idx="64">
                  <c:v>28</c:v>
                </c:pt>
                <c:pt idx="65">
                  <c:v>32</c:v>
                </c:pt>
                <c:pt idx="66">
                  <c:v>43</c:v>
                </c:pt>
                <c:pt idx="67">
                  <c:v>29</c:v>
                </c:pt>
                <c:pt idx="68">
                  <c:v>31</c:v>
                </c:pt>
                <c:pt idx="69">
                  <c:v>30</c:v>
                </c:pt>
                <c:pt idx="70">
                  <c:v>47</c:v>
                </c:pt>
                <c:pt idx="71">
                  <c:v>48</c:v>
                </c:pt>
                <c:pt idx="72">
                  <c:v>35</c:v>
                </c:pt>
                <c:pt idx="73">
                  <c:v>30</c:v>
                </c:pt>
                <c:pt idx="74">
                  <c:v>39</c:v>
                </c:pt>
                <c:pt idx="75">
                  <c:v>50</c:v>
                </c:pt>
                <c:pt idx="76">
                  <c:v>32</c:v>
                </c:pt>
                <c:pt idx="77">
                  <c:v>38</c:v>
                </c:pt>
                <c:pt idx="78">
                  <c:v>33</c:v>
                </c:pt>
                <c:pt idx="79">
                  <c:v>36</c:v>
                </c:pt>
                <c:pt idx="80">
                  <c:v>38</c:v>
                </c:pt>
                <c:pt idx="81">
                  <c:v>35</c:v>
                </c:pt>
                <c:pt idx="82">
                  <c:v>41</c:v>
                </c:pt>
                <c:pt idx="83">
                  <c:v>50</c:v>
                </c:pt>
                <c:pt idx="84">
                  <c:v>39</c:v>
                </c:pt>
                <c:pt idx="85">
                  <c:v>30</c:v>
                </c:pt>
                <c:pt idx="86">
                  <c:v>48</c:v>
                </c:pt>
                <c:pt idx="87">
                  <c:v>39</c:v>
                </c:pt>
                <c:pt idx="88">
                  <c:v>47</c:v>
                </c:pt>
                <c:pt idx="89">
                  <c:v>48</c:v>
                </c:pt>
                <c:pt idx="90">
                  <c:v>33</c:v>
                </c:pt>
                <c:pt idx="91">
                  <c:v>47</c:v>
                </c:pt>
                <c:pt idx="92">
                  <c:v>51</c:v>
                </c:pt>
                <c:pt idx="93">
                  <c:v>31</c:v>
                </c:pt>
                <c:pt idx="94">
                  <c:v>33</c:v>
                </c:pt>
                <c:pt idx="95">
                  <c:v>31</c:v>
                </c:pt>
                <c:pt idx="96">
                  <c:v>44</c:v>
                </c:pt>
                <c:pt idx="97">
                  <c:v>37</c:v>
                </c:pt>
                <c:pt idx="98">
                  <c:v>52</c:v>
                </c:pt>
                <c:pt idx="99">
                  <c:v>48</c:v>
                </c:pt>
                <c:pt idx="100">
                  <c:v>34</c:v>
                </c:pt>
                <c:pt idx="101">
                  <c:v>30</c:v>
                </c:pt>
                <c:pt idx="102">
                  <c:v>46</c:v>
                </c:pt>
                <c:pt idx="103">
                  <c:v>49</c:v>
                </c:pt>
                <c:pt idx="104">
                  <c:v>41</c:v>
                </c:pt>
                <c:pt idx="105">
                  <c:v>43</c:v>
                </c:pt>
                <c:pt idx="106">
                  <c:v>56</c:v>
                </c:pt>
                <c:pt idx="107">
                  <c:v>31</c:v>
                </c:pt>
                <c:pt idx="108">
                  <c:v>53</c:v>
                </c:pt>
                <c:pt idx="109">
                  <c:v>42</c:v>
                </c:pt>
                <c:pt idx="110">
                  <c:v>48</c:v>
                </c:pt>
                <c:pt idx="111">
                  <c:v>47</c:v>
                </c:pt>
                <c:pt idx="112">
                  <c:v>50</c:v>
                </c:pt>
                <c:pt idx="113">
                  <c:v>48</c:v>
                </c:pt>
                <c:pt idx="114">
                  <c:v>37</c:v>
                </c:pt>
                <c:pt idx="115">
                  <c:v>48</c:v>
                </c:pt>
                <c:pt idx="116">
                  <c:v>50</c:v>
                </c:pt>
                <c:pt idx="117">
                  <c:v>32</c:v>
                </c:pt>
                <c:pt idx="118">
                  <c:v>32</c:v>
                </c:pt>
                <c:pt idx="119">
                  <c:v>35</c:v>
                </c:pt>
                <c:pt idx="120">
                  <c:v>56</c:v>
                </c:pt>
                <c:pt idx="121">
                  <c:v>40</c:v>
                </c:pt>
                <c:pt idx="122">
                  <c:v>55</c:v>
                </c:pt>
                <c:pt idx="123">
                  <c:v>64</c:v>
                </c:pt>
                <c:pt idx="124">
                  <c:v>31</c:v>
                </c:pt>
                <c:pt idx="125">
                  <c:v>51</c:v>
                </c:pt>
                <c:pt idx="126">
                  <c:v>49</c:v>
                </c:pt>
                <c:pt idx="127">
                  <c:v>56</c:v>
                </c:pt>
                <c:pt idx="128">
                  <c:v>56</c:v>
                </c:pt>
                <c:pt idx="129">
                  <c:v>40</c:v>
                </c:pt>
                <c:pt idx="130">
                  <c:v>57</c:v>
                </c:pt>
                <c:pt idx="131">
                  <c:v>40</c:v>
                </c:pt>
                <c:pt idx="132">
                  <c:v>34</c:v>
                </c:pt>
                <c:pt idx="133">
                  <c:v>58</c:v>
                </c:pt>
                <c:pt idx="134">
                  <c:v>32</c:v>
                </c:pt>
                <c:pt idx="135">
                  <c:v>55</c:v>
                </c:pt>
                <c:pt idx="136">
                  <c:v>43</c:v>
                </c:pt>
                <c:pt idx="137">
                  <c:v>53</c:v>
                </c:pt>
                <c:pt idx="138">
                  <c:v>58</c:v>
                </c:pt>
                <c:pt idx="139">
                  <c:v>59</c:v>
                </c:pt>
                <c:pt idx="140">
                  <c:v>47</c:v>
                </c:pt>
                <c:pt idx="141">
                  <c:v>34</c:v>
                </c:pt>
                <c:pt idx="142">
                  <c:v>45</c:v>
                </c:pt>
                <c:pt idx="143">
                  <c:v>34</c:v>
                </c:pt>
                <c:pt idx="144">
                  <c:v>53</c:v>
                </c:pt>
                <c:pt idx="145">
                  <c:v>63</c:v>
                </c:pt>
                <c:pt idx="146">
                  <c:v>56</c:v>
                </c:pt>
                <c:pt idx="147">
                  <c:v>45</c:v>
                </c:pt>
                <c:pt idx="148">
                  <c:v>32</c:v>
                </c:pt>
                <c:pt idx="149">
                  <c:v>43</c:v>
                </c:pt>
                <c:pt idx="150">
                  <c:v>56</c:v>
                </c:pt>
                <c:pt idx="151">
                  <c:v>42</c:v>
                </c:pt>
                <c:pt idx="152">
                  <c:v>48</c:v>
                </c:pt>
                <c:pt idx="153">
                  <c:v>59</c:v>
                </c:pt>
                <c:pt idx="154">
                  <c:v>43</c:v>
                </c:pt>
                <c:pt idx="155">
                  <c:v>36</c:v>
                </c:pt>
                <c:pt idx="156">
                  <c:v>44</c:v>
                </c:pt>
                <c:pt idx="157">
                  <c:v>58</c:v>
                </c:pt>
                <c:pt idx="158">
                  <c:v>46</c:v>
                </c:pt>
                <c:pt idx="159">
                  <c:v>44</c:v>
                </c:pt>
                <c:pt idx="160">
                  <c:v>54</c:v>
                </c:pt>
                <c:pt idx="161">
                  <c:v>42</c:v>
                </c:pt>
                <c:pt idx="162">
                  <c:v>67</c:v>
                </c:pt>
                <c:pt idx="163">
                  <c:v>65</c:v>
                </c:pt>
                <c:pt idx="164">
                  <c:v>48</c:v>
                </c:pt>
                <c:pt idx="165">
                  <c:v>50</c:v>
                </c:pt>
                <c:pt idx="166">
                  <c:v>77</c:v>
                </c:pt>
                <c:pt idx="167">
                  <c:v>47</c:v>
                </c:pt>
                <c:pt idx="168">
                  <c:v>60</c:v>
                </c:pt>
                <c:pt idx="169">
                  <c:v>66</c:v>
                </c:pt>
                <c:pt idx="170">
                  <c:v>70</c:v>
                </c:pt>
                <c:pt idx="171">
                  <c:v>76</c:v>
                </c:pt>
                <c:pt idx="172">
                  <c:v>36</c:v>
                </c:pt>
                <c:pt idx="173">
                  <c:v>39</c:v>
                </c:pt>
                <c:pt idx="174">
                  <c:v>50</c:v>
                </c:pt>
                <c:pt idx="175">
                  <c:v>58</c:v>
                </c:pt>
                <c:pt idx="176">
                  <c:v>60</c:v>
                </c:pt>
                <c:pt idx="177">
                  <c:v>62</c:v>
                </c:pt>
                <c:pt idx="178">
                  <c:v>65</c:v>
                </c:pt>
                <c:pt idx="179">
                  <c:v>64</c:v>
                </c:pt>
                <c:pt idx="180">
                  <c:v>47</c:v>
                </c:pt>
                <c:pt idx="181">
                  <c:v>59</c:v>
                </c:pt>
                <c:pt idx="182">
                  <c:v>68</c:v>
                </c:pt>
                <c:pt idx="183">
                  <c:v>68</c:v>
                </c:pt>
                <c:pt idx="184">
                  <c:v>49</c:v>
                </c:pt>
                <c:pt idx="185">
                  <c:v>55</c:v>
                </c:pt>
                <c:pt idx="186">
                  <c:v>46</c:v>
                </c:pt>
                <c:pt idx="187">
                  <c:v>41</c:v>
                </c:pt>
                <c:pt idx="188">
                  <c:v>44</c:v>
                </c:pt>
                <c:pt idx="189">
                  <c:v>44</c:v>
                </c:pt>
                <c:pt idx="190">
                  <c:v>66</c:v>
                </c:pt>
                <c:pt idx="191">
                  <c:v>40</c:v>
                </c:pt>
                <c:pt idx="192">
                  <c:v>39</c:v>
                </c:pt>
                <c:pt idx="193">
                  <c:v>49</c:v>
                </c:pt>
                <c:pt idx="194">
                  <c:v>80</c:v>
                </c:pt>
                <c:pt idx="195">
                  <c:v>56</c:v>
                </c:pt>
                <c:pt idx="196">
                  <c:v>50</c:v>
                </c:pt>
                <c:pt idx="197">
                  <c:v>64</c:v>
                </c:pt>
                <c:pt idx="198">
                  <c:v>76</c:v>
                </c:pt>
                <c:pt idx="199">
                  <c:v>44</c:v>
                </c:pt>
                <c:pt idx="200">
                  <c:v>44</c:v>
                </c:pt>
                <c:pt idx="201">
                  <c:v>59</c:v>
                </c:pt>
                <c:pt idx="202">
                  <c:v>49</c:v>
                </c:pt>
                <c:pt idx="203">
                  <c:v>72</c:v>
                </c:pt>
                <c:pt idx="204">
                  <c:v>69</c:v>
                </c:pt>
                <c:pt idx="205">
                  <c:v>64</c:v>
                </c:pt>
                <c:pt idx="206">
                  <c:v>37</c:v>
                </c:pt>
                <c:pt idx="207">
                  <c:v>74</c:v>
                </c:pt>
                <c:pt idx="208">
                  <c:v>58</c:v>
                </c:pt>
                <c:pt idx="209">
                  <c:v>50</c:v>
                </c:pt>
                <c:pt idx="210">
                  <c:v>52</c:v>
                </c:pt>
                <c:pt idx="211">
                  <c:v>38</c:v>
                </c:pt>
                <c:pt idx="212">
                  <c:v>56</c:v>
                </c:pt>
                <c:pt idx="213">
                  <c:v>48</c:v>
                </c:pt>
                <c:pt idx="214">
                  <c:v>52</c:v>
                </c:pt>
                <c:pt idx="215">
                  <c:v>34</c:v>
                </c:pt>
                <c:pt idx="216">
                  <c:v>66</c:v>
                </c:pt>
                <c:pt idx="217">
                  <c:v>36</c:v>
                </c:pt>
                <c:pt idx="218">
                  <c:v>38</c:v>
                </c:pt>
                <c:pt idx="219">
                  <c:v>50</c:v>
                </c:pt>
                <c:pt idx="220">
                  <c:v>55</c:v>
                </c:pt>
                <c:pt idx="221">
                  <c:v>56</c:v>
                </c:pt>
                <c:pt idx="222">
                  <c:v>49</c:v>
                </c:pt>
                <c:pt idx="223">
                  <c:v>43</c:v>
                </c:pt>
                <c:pt idx="224">
                  <c:v>54</c:v>
                </c:pt>
                <c:pt idx="225">
                  <c:v>43</c:v>
                </c:pt>
                <c:pt idx="226">
                  <c:v>44</c:v>
                </c:pt>
                <c:pt idx="227">
                  <c:v>49</c:v>
                </c:pt>
                <c:pt idx="228">
                  <c:v>42</c:v>
                </c:pt>
                <c:pt idx="229">
                  <c:v>45</c:v>
                </c:pt>
                <c:pt idx="230">
                  <c:v>58</c:v>
                </c:pt>
                <c:pt idx="231">
                  <c:v>53</c:v>
                </c:pt>
                <c:pt idx="232">
                  <c:v>58</c:v>
                </c:pt>
                <c:pt idx="233">
                  <c:v>55</c:v>
                </c:pt>
                <c:pt idx="234">
                  <c:v>33</c:v>
                </c:pt>
                <c:pt idx="235">
                  <c:v>64</c:v>
                </c:pt>
                <c:pt idx="236">
                  <c:v>55</c:v>
                </c:pt>
                <c:pt idx="237">
                  <c:v>46</c:v>
                </c:pt>
                <c:pt idx="238">
                  <c:v>45</c:v>
                </c:pt>
                <c:pt idx="239">
                  <c:v>49</c:v>
                </c:pt>
                <c:pt idx="240">
                  <c:v>40</c:v>
                </c:pt>
                <c:pt idx="241">
                  <c:v>51</c:v>
                </c:pt>
                <c:pt idx="242">
                  <c:v>58</c:v>
                </c:pt>
                <c:pt idx="243">
                  <c:v>41</c:v>
                </c:pt>
                <c:pt idx="244">
                  <c:v>53</c:v>
                </c:pt>
                <c:pt idx="245">
                  <c:v>50</c:v>
                </c:pt>
                <c:pt idx="246">
                  <c:v>54</c:v>
                </c:pt>
                <c:pt idx="247">
                  <c:v>39</c:v>
                </c:pt>
                <c:pt idx="248">
                  <c:v>60</c:v>
                </c:pt>
                <c:pt idx="249">
                  <c:v>49</c:v>
                </c:pt>
                <c:pt idx="250">
                  <c:v>37</c:v>
                </c:pt>
                <c:pt idx="251">
                  <c:v>45</c:v>
                </c:pt>
                <c:pt idx="252">
                  <c:v>50</c:v>
                </c:pt>
                <c:pt idx="253">
                  <c:v>38</c:v>
                </c:pt>
                <c:pt idx="254">
                  <c:v>36</c:v>
                </c:pt>
                <c:pt idx="255">
                  <c:v>42</c:v>
                </c:pt>
                <c:pt idx="256">
                  <c:v>29</c:v>
                </c:pt>
                <c:pt idx="257">
                  <c:v>41</c:v>
                </c:pt>
                <c:pt idx="258">
                  <c:v>37</c:v>
                </c:pt>
                <c:pt idx="259">
                  <c:v>53</c:v>
                </c:pt>
                <c:pt idx="260">
                  <c:v>37</c:v>
                </c:pt>
                <c:pt idx="261">
                  <c:v>48</c:v>
                </c:pt>
                <c:pt idx="262">
                  <c:v>52</c:v>
                </c:pt>
                <c:pt idx="263">
                  <c:v>42</c:v>
                </c:pt>
                <c:pt idx="264">
                  <c:v>34</c:v>
                </c:pt>
                <c:pt idx="265">
                  <c:v>39</c:v>
                </c:pt>
                <c:pt idx="266">
                  <c:v>43</c:v>
                </c:pt>
                <c:pt idx="267">
                  <c:v>33</c:v>
                </c:pt>
                <c:pt idx="268">
                  <c:v>51</c:v>
                </c:pt>
                <c:pt idx="269">
                  <c:v>51</c:v>
                </c:pt>
                <c:pt idx="270">
                  <c:v>38</c:v>
                </c:pt>
                <c:pt idx="271">
                  <c:v>48</c:v>
                </c:pt>
                <c:pt idx="272">
                  <c:v>29</c:v>
                </c:pt>
                <c:pt idx="273">
                  <c:v>43</c:v>
                </c:pt>
                <c:pt idx="274">
                  <c:v>32</c:v>
                </c:pt>
                <c:pt idx="275">
                  <c:v>34</c:v>
                </c:pt>
                <c:pt idx="276">
                  <c:v>33</c:v>
                </c:pt>
                <c:pt idx="277">
                  <c:v>33</c:v>
                </c:pt>
                <c:pt idx="278">
                  <c:v>42</c:v>
                </c:pt>
                <c:pt idx="279">
                  <c:v>31</c:v>
                </c:pt>
                <c:pt idx="280">
                  <c:v>47</c:v>
                </c:pt>
                <c:pt idx="281">
                  <c:v>47</c:v>
                </c:pt>
                <c:pt idx="282">
                  <c:v>51</c:v>
                </c:pt>
                <c:pt idx="283">
                  <c:v>47</c:v>
                </c:pt>
                <c:pt idx="284">
                  <c:v>39</c:v>
                </c:pt>
                <c:pt idx="285">
                  <c:v>28</c:v>
                </c:pt>
                <c:pt idx="286">
                  <c:v>28</c:v>
                </c:pt>
                <c:pt idx="287">
                  <c:v>36</c:v>
                </c:pt>
                <c:pt idx="288">
                  <c:v>28</c:v>
                </c:pt>
                <c:pt idx="289">
                  <c:v>46</c:v>
                </c:pt>
                <c:pt idx="290">
                  <c:v>33</c:v>
                </c:pt>
                <c:pt idx="291">
                  <c:v>41</c:v>
                </c:pt>
                <c:pt idx="292">
                  <c:v>50</c:v>
                </c:pt>
                <c:pt idx="293">
                  <c:v>28</c:v>
                </c:pt>
                <c:pt idx="294">
                  <c:v>35</c:v>
                </c:pt>
                <c:pt idx="295">
                  <c:v>50</c:v>
                </c:pt>
                <c:pt idx="296">
                  <c:v>48</c:v>
                </c:pt>
                <c:pt idx="297">
                  <c:v>44</c:v>
                </c:pt>
                <c:pt idx="298">
                  <c:v>47</c:v>
                </c:pt>
                <c:pt idx="299">
                  <c:v>52</c:v>
                </c:pt>
                <c:pt idx="300">
                  <c:v>28</c:v>
                </c:pt>
                <c:pt idx="301">
                  <c:v>34</c:v>
                </c:pt>
                <c:pt idx="302">
                  <c:v>35</c:v>
                </c:pt>
                <c:pt idx="303">
                  <c:v>38</c:v>
                </c:pt>
                <c:pt idx="304">
                  <c:v>43</c:v>
                </c:pt>
                <c:pt idx="305">
                  <c:v>46</c:v>
                </c:pt>
                <c:pt idx="306">
                  <c:v>38</c:v>
                </c:pt>
                <c:pt idx="307">
                  <c:v>39</c:v>
                </c:pt>
                <c:pt idx="308">
                  <c:v>45</c:v>
                </c:pt>
                <c:pt idx="309">
                  <c:v>28</c:v>
                </c:pt>
                <c:pt idx="310">
                  <c:v>34</c:v>
                </c:pt>
                <c:pt idx="311">
                  <c:v>37</c:v>
                </c:pt>
                <c:pt idx="312">
                  <c:v>33</c:v>
                </c:pt>
                <c:pt idx="313">
                  <c:v>28</c:v>
                </c:pt>
                <c:pt idx="314">
                  <c:v>33</c:v>
                </c:pt>
                <c:pt idx="315">
                  <c:v>38</c:v>
                </c:pt>
                <c:pt idx="316">
                  <c:v>26</c:v>
                </c:pt>
                <c:pt idx="317">
                  <c:v>28</c:v>
                </c:pt>
                <c:pt idx="318">
                  <c:v>47</c:v>
                </c:pt>
                <c:pt idx="319">
                  <c:v>28</c:v>
                </c:pt>
                <c:pt idx="320">
                  <c:v>31</c:v>
                </c:pt>
                <c:pt idx="321">
                  <c:v>37</c:v>
                </c:pt>
                <c:pt idx="322">
                  <c:v>34</c:v>
                </c:pt>
                <c:pt idx="323">
                  <c:v>41</c:v>
                </c:pt>
                <c:pt idx="324">
                  <c:v>28</c:v>
                </c:pt>
                <c:pt idx="325">
                  <c:v>40</c:v>
                </c:pt>
                <c:pt idx="326">
                  <c:v>47</c:v>
                </c:pt>
                <c:pt idx="327">
                  <c:v>46</c:v>
                </c:pt>
                <c:pt idx="328">
                  <c:v>32</c:v>
                </c:pt>
                <c:pt idx="329">
                  <c:v>30</c:v>
                </c:pt>
                <c:pt idx="330">
                  <c:v>30</c:v>
                </c:pt>
                <c:pt idx="331">
                  <c:v>37</c:v>
                </c:pt>
                <c:pt idx="332">
                  <c:v>27</c:v>
                </c:pt>
                <c:pt idx="333">
                  <c:v>28</c:v>
                </c:pt>
                <c:pt idx="334">
                  <c:v>34</c:v>
                </c:pt>
                <c:pt idx="335">
                  <c:v>35</c:v>
                </c:pt>
                <c:pt idx="336">
                  <c:v>19</c:v>
                </c:pt>
                <c:pt idx="337">
                  <c:v>16</c:v>
                </c:pt>
                <c:pt idx="338">
                  <c:v>11</c:v>
                </c:pt>
                <c:pt idx="339">
                  <c:v>28</c:v>
                </c:pt>
                <c:pt idx="340">
                  <c:v>26</c:v>
                </c:pt>
                <c:pt idx="341">
                  <c:v>30</c:v>
                </c:pt>
                <c:pt idx="342">
                  <c:v>19</c:v>
                </c:pt>
                <c:pt idx="343">
                  <c:v>15</c:v>
                </c:pt>
                <c:pt idx="344">
                  <c:v>33</c:v>
                </c:pt>
                <c:pt idx="345">
                  <c:v>22</c:v>
                </c:pt>
                <c:pt idx="346">
                  <c:v>26</c:v>
                </c:pt>
                <c:pt idx="347">
                  <c:v>24</c:v>
                </c:pt>
                <c:pt idx="348">
                  <c:v>30</c:v>
                </c:pt>
                <c:pt idx="349">
                  <c:v>30</c:v>
                </c:pt>
                <c:pt idx="350">
                  <c:v>16</c:v>
                </c:pt>
                <c:pt idx="351">
                  <c:v>27</c:v>
                </c:pt>
                <c:pt idx="352">
                  <c:v>33</c:v>
                </c:pt>
                <c:pt idx="353">
                  <c:v>20</c:v>
                </c:pt>
                <c:pt idx="354">
                  <c:v>23</c:v>
                </c:pt>
                <c:pt idx="355">
                  <c:v>17</c:v>
                </c:pt>
                <c:pt idx="356">
                  <c:v>20</c:v>
                </c:pt>
                <c:pt idx="357">
                  <c:v>26</c:v>
                </c:pt>
                <c:pt idx="358">
                  <c:v>19</c:v>
                </c:pt>
                <c:pt idx="359">
                  <c:v>23</c:v>
                </c:pt>
                <c:pt idx="360">
                  <c:v>33</c:v>
                </c:pt>
                <c:pt idx="361">
                  <c:v>32</c:v>
                </c:pt>
                <c:pt idx="362">
                  <c:v>17</c:v>
                </c:pt>
                <c:pt idx="363">
                  <c:v>22</c:v>
                </c:pt>
                <c:pt idx="364">
                  <c:v>9</c:v>
                </c:pt>
              </c:numCache>
            </c:numRef>
          </c:xVal>
          <c:yVal>
            <c:numRef>
              <c:f>Sheet4!$C$2:$C$366</c:f>
              <c:numCache>
                <c:formatCode>General</c:formatCode>
                <c:ptCount val="365"/>
                <c:pt idx="0">
                  <c:v>10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18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18</c:v>
                </c:pt>
                <c:pt idx="10">
                  <c:v>12</c:v>
                </c:pt>
                <c:pt idx="11">
                  <c:v>14</c:v>
                </c:pt>
                <c:pt idx="12">
                  <c:v>15</c:v>
                </c:pt>
                <c:pt idx="13">
                  <c:v>17</c:v>
                </c:pt>
                <c:pt idx="14">
                  <c:v>18</c:v>
                </c:pt>
                <c:pt idx="15">
                  <c:v>12</c:v>
                </c:pt>
                <c:pt idx="16">
                  <c:v>14</c:v>
                </c:pt>
                <c:pt idx="17">
                  <c:v>16</c:v>
                </c:pt>
                <c:pt idx="18">
                  <c:v>17</c:v>
                </c:pt>
                <c:pt idx="19">
                  <c:v>12</c:v>
                </c:pt>
                <c:pt idx="20">
                  <c:v>14</c:v>
                </c:pt>
                <c:pt idx="21">
                  <c:v>16</c:v>
                </c:pt>
                <c:pt idx="22">
                  <c:v>17</c:v>
                </c:pt>
                <c:pt idx="23">
                  <c:v>12</c:v>
                </c:pt>
                <c:pt idx="24">
                  <c:v>14</c:v>
                </c:pt>
                <c:pt idx="25">
                  <c:v>16</c:v>
                </c:pt>
                <c:pt idx="26">
                  <c:v>17</c:v>
                </c:pt>
                <c:pt idx="27">
                  <c:v>13</c:v>
                </c:pt>
                <c:pt idx="28">
                  <c:v>14</c:v>
                </c:pt>
                <c:pt idx="29">
                  <c:v>17</c:v>
                </c:pt>
                <c:pt idx="30">
                  <c:v>18</c:v>
                </c:pt>
                <c:pt idx="31">
                  <c:v>18</c:v>
                </c:pt>
                <c:pt idx="32">
                  <c:v>20</c:v>
                </c:pt>
                <c:pt idx="33">
                  <c:v>21</c:v>
                </c:pt>
                <c:pt idx="34">
                  <c:v>22</c:v>
                </c:pt>
                <c:pt idx="35">
                  <c:v>18</c:v>
                </c:pt>
                <c:pt idx="36">
                  <c:v>20</c:v>
                </c:pt>
                <c:pt idx="37">
                  <c:v>21</c:v>
                </c:pt>
                <c:pt idx="38">
                  <c:v>22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  <c:pt idx="46">
                  <c:v>21</c:v>
                </c:pt>
                <c:pt idx="47">
                  <c:v>18</c:v>
                </c:pt>
                <c:pt idx="48">
                  <c:v>19</c:v>
                </c:pt>
                <c:pt idx="49">
                  <c:v>20</c:v>
                </c:pt>
                <c:pt idx="50">
                  <c:v>21</c:v>
                </c:pt>
                <c:pt idx="51">
                  <c:v>18</c:v>
                </c:pt>
                <c:pt idx="52">
                  <c:v>19</c:v>
                </c:pt>
                <c:pt idx="53">
                  <c:v>20</c:v>
                </c:pt>
                <c:pt idx="54">
                  <c:v>21</c:v>
                </c:pt>
                <c:pt idx="55">
                  <c:v>18</c:v>
                </c:pt>
                <c:pt idx="56">
                  <c:v>19</c:v>
                </c:pt>
                <c:pt idx="57">
                  <c:v>20</c:v>
                </c:pt>
                <c:pt idx="58">
                  <c:v>22</c:v>
                </c:pt>
                <c:pt idx="59">
                  <c:v>23</c:v>
                </c:pt>
                <c:pt idx="60">
                  <c:v>24</c:v>
                </c:pt>
                <c:pt idx="61">
                  <c:v>24</c:v>
                </c:pt>
                <c:pt idx="62">
                  <c:v>25</c:v>
                </c:pt>
                <c:pt idx="63">
                  <c:v>23</c:v>
                </c:pt>
                <c:pt idx="64">
                  <c:v>24</c:v>
                </c:pt>
                <c:pt idx="65">
                  <c:v>24</c:v>
                </c:pt>
                <c:pt idx="66">
                  <c:v>25</c:v>
                </c:pt>
                <c:pt idx="67">
                  <c:v>23</c:v>
                </c:pt>
                <c:pt idx="68">
                  <c:v>24</c:v>
                </c:pt>
                <c:pt idx="69">
                  <c:v>24</c:v>
                </c:pt>
                <c:pt idx="70">
                  <c:v>25</c:v>
                </c:pt>
                <c:pt idx="71">
                  <c:v>23</c:v>
                </c:pt>
                <c:pt idx="72">
                  <c:v>23</c:v>
                </c:pt>
                <c:pt idx="73">
                  <c:v>24</c:v>
                </c:pt>
                <c:pt idx="74">
                  <c:v>24</c:v>
                </c:pt>
                <c:pt idx="75">
                  <c:v>25</c:v>
                </c:pt>
                <c:pt idx="76">
                  <c:v>23</c:v>
                </c:pt>
                <c:pt idx="77">
                  <c:v>23</c:v>
                </c:pt>
                <c:pt idx="78">
                  <c:v>24</c:v>
                </c:pt>
                <c:pt idx="79">
                  <c:v>24</c:v>
                </c:pt>
                <c:pt idx="80">
                  <c:v>25</c:v>
                </c:pt>
                <c:pt idx="81">
                  <c:v>23</c:v>
                </c:pt>
                <c:pt idx="82">
                  <c:v>23</c:v>
                </c:pt>
                <c:pt idx="83">
                  <c:v>24</c:v>
                </c:pt>
                <c:pt idx="84">
                  <c:v>25</c:v>
                </c:pt>
                <c:pt idx="85">
                  <c:v>25</c:v>
                </c:pt>
                <c:pt idx="86">
                  <c:v>23</c:v>
                </c:pt>
                <c:pt idx="87">
                  <c:v>24</c:v>
                </c:pt>
                <c:pt idx="88">
                  <c:v>24</c:v>
                </c:pt>
                <c:pt idx="89">
                  <c:v>25</c:v>
                </c:pt>
                <c:pt idx="90">
                  <c:v>25</c:v>
                </c:pt>
                <c:pt idx="91">
                  <c:v>26</c:v>
                </c:pt>
                <c:pt idx="92">
                  <c:v>26</c:v>
                </c:pt>
                <c:pt idx="93">
                  <c:v>27</c:v>
                </c:pt>
                <c:pt idx="94">
                  <c:v>28</c:v>
                </c:pt>
                <c:pt idx="95">
                  <c:v>25</c:v>
                </c:pt>
                <c:pt idx="96">
                  <c:v>26</c:v>
                </c:pt>
                <c:pt idx="97">
                  <c:v>26</c:v>
                </c:pt>
                <c:pt idx="98">
                  <c:v>27</c:v>
                </c:pt>
                <c:pt idx="99">
                  <c:v>25</c:v>
                </c:pt>
                <c:pt idx="100">
                  <c:v>26</c:v>
                </c:pt>
                <c:pt idx="101">
                  <c:v>27</c:v>
                </c:pt>
                <c:pt idx="102">
                  <c:v>27</c:v>
                </c:pt>
                <c:pt idx="103">
                  <c:v>25</c:v>
                </c:pt>
                <c:pt idx="104">
                  <c:v>26</c:v>
                </c:pt>
                <c:pt idx="105">
                  <c:v>27</c:v>
                </c:pt>
                <c:pt idx="106">
                  <c:v>27</c:v>
                </c:pt>
                <c:pt idx="107">
                  <c:v>25</c:v>
                </c:pt>
                <c:pt idx="108">
                  <c:v>26</c:v>
                </c:pt>
                <c:pt idx="109">
                  <c:v>27</c:v>
                </c:pt>
                <c:pt idx="110">
                  <c:v>27</c:v>
                </c:pt>
                <c:pt idx="111">
                  <c:v>25</c:v>
                </c:pt>
                <c:pt idx="112">
                  <c:v>26</c:v>
                </c:pt>
                <c:pt idx="113">
                  <c:v>27</c:v>
                </c:pt>
                <c:pt idx="114">
                  <c:v>27</c:v>
                </c:pt>
                <c:pt idx="115">
                  <c:v>25</c:v>
                </c:pt>
                <c:pt idx="116">
                  <c:v>25</c:v>
                </c:pt>
                <c:pt idx="117">
                  <c:v>26</c:v>
                </c:pt>
                <c:pt idx="118">
                  <c:v>27</c:v>
                </c:pt>
                <c:pt idx="119">
                  <c:v>27</c:v>
                </c:pt>
                <c:pt idx="120">
                  <c:v>29</c:v>
                </c:pt>
                <c:pt idx="121">
                  <c:v>29</c:v>
                </c:pt>
                <c:pt idx="122">
                  <c:v>30</c:v>
                </c:pt>
                <c:pt idx="123">
                  <c:v>31</c:v>
                </c:pt>
                <c:pt idx="124">
                  <c:v>28</c:v>
                </c:pt>
                <c:pt idx="125">
                  <c:v>29</c:v>
                </c:pt>
                <c:pt idx="126">
                  <c:v>29</c:v>
                </c:pt>
                <c:pt idx="127">
                  <c:v>30</c:v>
                </c:pt>
                <c:pt idx="128">
                  <c:v>31</c:v>
                </c:pt>
                <c:pt idx="129">
                  <c:v>28</c:v>
                </c:pt>
                <c:pt idx="130">
                  <c:v>29</c:v>
                </c:pt>
                <c:pt idx="131">
                  <c:v>29</c:v>
                </c:pt>
                <c:pt idx="132">
                  <c:v>30</c:v>
                </c:pt>
                <c:pt idx="133">
                  <c:v>31</c:v>
                </c:pt>
                <c:pt idx="134">
                  <c:v>28</c:v>
                </c:pt>
                <c:pt idx="135">
                  <c:v>29</c:v>
                </c:pt>
                <c:pt idx="136">
                  <c:v>29</c:v>
                </c:pt>
                <c:pt idx="137">
                  <c:v>30</c:v>
                </c:pt>
                <c:pt idx="138">
                  <c:v>31</c:v>
                </c:pt>
                <c:pt idx="139">
                  <c:v>28</c:v>
                </c:pt>
                <c:pt idx="140">
                  <c:v>29</c:v>
                </c:pt>
                <c:pt idx="141">
                  <c:v>30</c:v>
                </c:pt>
                <c:pt idx="142">
                  <c:v>31</c:v>
                </c:pt>
                <c:pt idx="143">
                  <c:v>28</c:v>
                </c:pt>
                <c:pt idx="144">
                  <c:v>29</c:v>
                </c:pt>
                <c:pt idx="145">
                  <c:v>30</c:v>
                </c:pt>
                <c:pt idx="146">
                  <c:v>31</c:v>
                </c:pt>
                <c:pt idx="147">
                  <c:v>29</c:v>
                </c:pt>
                <c:pt idx="148">
                  <c:v>29</c:v>
                </c:pt>
                <c:pt idx="149">
                  <c:v>30</c:v>
                </c:pt>
                <c:pt idx="150">
                  <c:v>31</c:v>
                </c:pt>
                <c:pt idx="151">
                  <c:v>31</c:v>
                </c:pt>
                <c:pt idx="152">
                  <c:v>33</c:v>
                </c:pt>
                <c:pt idx="153">
                  <c:v>35</c:v>
                </c:pt>
                <c:pt idx="154">
                  <c:v>38</c:v>
                </c:pt>
                <c:pt idx="155">
                  <c:v>32</c:v>
                </c:pt>
                <c:pt idx="156">
                  <c:v>34</c:v>
                </c:pt>
                <c:pt idx="157">
                  <c:v>36</c:v>
                </c:pt>
                <c:pt idx="158">
                  <c:v>39</c:v>
                </c:pt>
                <c:pt idx="159">
                  <c:v>32</c:v>
                </c:pt>
                <c:pt idx="160">
                  <c:v>35</c:v>
                </c:pt>
                <c:pt idx="161">
                  <c:v>36</c:v>
                </c:pt>
                <c:pt idx="162">
                  <c:v>40</c:v>
                </c:pt>
                <c:pt idx="163">
                  <c:v>32</c:v>
                </c:pt>
                <c:pt idx="164">
                  <c:v>35</c:v>
                </c:pt>
                <c:pt idx="165">
                  <c:v>36</c:v>
                </c:pt>
                <c:pt idx="166">
                  <c:v>41</c:v>
                </c:pt>
                <c:pt idx="167">
                  <c:v>31</c:v>
                </c:pt>
                <c:pt idx="168">
                  <c:v>32</c:v>
                </c:pt>
                <c:pt idx="169">
                  <c:v>35</c:v>
                </c:pt>
                <c:pt idx="170">
                  <c:v>37</c:v>
                </c:pt>
                <c:pt idx="171">
                  <c:v>41</c:v>
                </c:pt>
                <c:pt idx="172">
                  <c:v>31</c:v>
                </c:pt>
                <c:pt idx="173">
                  <c:v>33</c:v>
                </c:pt>
                <c:pt idx="174">
                  <c:v>35</c:v>
                </c:pt>
                <c:pt idx="175">
                  <c:v>37</c:v>
                </c:pt>
                <c:pt idx="176">
                  <c:v>42</c:v>
                </c:pt>
                <c:pt idx="177">
                  <c:v>31</c:v>
                </c:pt>
                <c:pt idx="178">
                  <c:v>33</c:v>
                </c:pt>
                <c:pt idx="179">
                  <c:v>35</c:v>
                </c:pt>
                <c:pt idx="180">
                  <c:v>38</c:v>
                </c:pt>
                <c:pt idx="181">
                  <c:v>43</c:v>
                </c:pt>
                <c:pt idx="182">
                  <c:v>38</c:v>
                </c:pt>
                <c:pt idx="183">
                  <c:v>35</c:v>
                </c:pt>
                <c:pt idx="184">
                  <c:v>34</c:v>
                </c:pt>
                <c:pt idx="185">
                  <c:v>32</c:v>
                </c:pt>
                <c:pt idx="186">
                  <c:v>39</c:v>
                </c:pt>
                <c:pt idx="187">
                  <c:v>35</c:v>
                </c:pt>
                <c:pt idx="188">
                  <c:v>34</c:v>
                </c:pt>
                <c:pt idx="189">
                  <c:v>33</c:v>
                </c:pt>
                <c:pt idx="190">
                  <c:v>40</c:v>
                </c:pt>
                <c:pt idx="191">
                  <c:v>35</c:v>
                </c:pt>
                <c:pt idx="192">
                  <c:v>34</c:v>
                </c:pt>
                <c:pt idx="193">
                  <c:v>33</c:v>
                </c:pt>
                <c:pt idx="194">
                  <c:v>40</c:v>
                </c:pt>
                <c:pt idx="195">
                  <c:v>35</c:v>
                </c:pt>
                <c:pt idx="196">
                  <c:v>34</c:v>
                </c:pt>
                <c:pt idx="197">
                  <c:v>33</c:v>
                </c:pt>
                <c:pt idx="198">
                  <c:v>41</c:v>
                </c:pt>
                <c:pt idx="199">
                  <c:v>36</c:v>
                </c:pt>
                <c:pt idx="200">
                  <c:v>35</c:v>
                </c:pt>
                <c:pt idx="201">
                  <c:v>33</c:v>
                </c:pt>
                <c:pt idx="202">
                  <c:v>42</c:v>
                </c:pt>
                <c:pt idx="203">
                  <c:v>37</c:v>
                </c:pt>
                <c:pt idx="204">
                  <c:v>35</c:v>
                </c:pt>
                <c:pt idx="205">
                  <c:v>33</c:v>
                </c:pt>
                <c:pt idx="206">
                  <c:v>32</c:v>
                </c:pt>
                <c:pt idx="207">
                  <c:v>43</c:v>
                </c:pt>
                <c:pt idx="208">
                  <c:v>38</c:v>
                </c:pt>
                <c:pt idx="209">
                  <c:v>35</c:v>
                </c:pt>
                <c:pt idx="210">
                  <c:v>34</c:v>
                </c:pt>
                <c:pt idx="211">
                  <c:v>32</c:v>
                </c:pt>
                <c:pt idx="212">
                  <c:v>32</c:v>
                </c:pt>
                <c:pt idx="213">
                  <c:v>31</c:v>
                </c:pt>
                <c:pt idx="214">
                  <c:v>30</c:v>
                </c:pt>
                <c:pt idx="215">
                  <c:v>29</c:v>
                </c:pt>
                <c:pt idx="216">
                  <c:v>32</c:v>
                </c:pt>
                <c:pt idx="217">
                  <c:v>31</c:v>
                </c:pt>
                <c:pt idx="218">
                  <c:v>30</c:v>
                </c:pt>
                <c:pt idx="219">
                  <c:v>29</c:v>
                </c:pt>
                <c:pt idx="220">
                  <c:v>32</c:v>
                </c:pt>
                <c:pt idx="221">
                  <c:v>31</c:v>
                </c:pt>
                <c:pt idx="222">
                  <c:v>30</c:v>
                </c:pt>
                <c:pt idx="223">
                  <c:v>29</c:v>
                </c:pt>
                <c:pt idx="224">
                  <c:v>29</c:v>
                </c:pt>
                <c:pt idx="225">
                  <c:v>32</c:v>
                </c:pt>
                <c:pt idx="226">
                  <c:v>31</c:v>
                </c:pt>
                <c:pt idx="227">
                  <c:v>30</c:v>
                </c:pt>
                <c:pt idx="228">
                  <c:v>30</c:v>
                </c:pt>
                <c:pt idx="229">
                  <c:v>29</c:v>
                </c:pt>
                <c:pt idx="230">
                  <c:v>32</c:v>
                </c:pt>
                <c:pt idx="231">
                  <c:v>31</c:v>
                </c:pt>
                <c:pt idx="232">
                  <c:v>30</c:v>
                </c:pt>
                <c:pt idx="233">
                  <c:v>30</c:v>
                </c:pt>
                <c:pt idx="234">
                  <c:v>29</c:v>
                </c:pt>
                <c:pt idx="235">
                  <c:v>32</c:v>
                </c:pt>
                <c:pt idx="236">
                  <c:v>30</c:v>
                </c:pt>
                <c:pt idx="237">
                  <c:v>30</c:v>
                </c:pt>
                <c:pt idx="238">
                  <c:v>29</c:v>
                </c:pt>
                <c:pt idx="239">
                  <c:v>32</c:v>
                </c:pt>
                <c:pt idx="240">
                  <c:v>30</c:v>
                </c:pt>
                <c:pt idx="241">
                  <c:v>30</c:v>
                </c:pt>
                <c:pt idx="242">
                  <c:v>29</c:v>
                </c:pt>
                <c:pt idx="243">
                  <c:v>29</c:v>
                </c:pt>
                <c:pt idx="244">
                  <c:v>28</c:v>
                </c:pt>
                <c:pt idx="245">
                  <c:v>27</c:v>
                </c:pt>
                <c:pt idx="246">
                  <c:v>26</c:v>
                </c:pt>
                <c:pt idx="247">
                  <c:v>26</c:v>
                </c:pt>
                <c:pt idx="248">
                  <c:v>29</c:v>
                </c:pt>
                <c:pt idx="249">
                  <c:v>28</c:v>
                </c:pt>
                <c:pt idx="250">
                  <c:v>27</c:v>
                </c:pt>
                <c:pt idx="251">
                  <c:v>26</c:v>
                </c:pt>
                <c:pt idx="252">
                  <c:v>26</c:v>
                </c:pt>
                <c:pt idx="253">
                  <c:v>28</c:v>
                </c:pt>
                <c:pt idx="254">
                  <c:v>27</c:v>
                </c:pt>
                <c:pt idx="255">
                  <c:v>26</c:v>
                </c:pt>
                <c:pt idx="256">
                  <c:v>26</c:v>
                </c:pt>
                <c:pt idx="257">
                  <c:v>28</c:v>
                </c:pt>
                <c:pt idx="258">
                  <c:v>27</c:v>
                </c:pt>
                <c:pt idx="259">
                  <c:v>26</c:v>
                </c:pt>
                <c:pt idx="260">
                  <c:v>26</c:v>
                </c:pt>
                <c:pt idx="261">
                  <c:v>28</c:v>
                </c:pt>
                <c:pt idx="262">
                  <c:v>27</c:v>
                </c:pt>
                <c:pt idx="263">
                  <c:v>26</c:v>
                </c:pt>
                <c:pt idx="264">
                  <c:v>26</c:v>
                </c:pt>
                <c:pt idx="265">
                  <c:v>28</c:v>
                </c:pt>
                <c:pt idx="266">
                  <c:v>28</c:v>
                </c:pt>
                <c:pt idx="267">
                  <c:v>27</c:v>
                </c:pt>
                <c:pt idx="268">
                  <c:v>26</c:v>
                </c:pt>
                <c:pt idx="269">
                  <c:v>29</c:v>
                </c:pt>
                <c:pt idx="270">
                  <c:v>28</c:v>
                </c:pt>
                <c:pt idx="271">
                  <c:v>27</c:v>
                </c:pt>
                <c:pt idx="272">
                  <c:v>26</c:v>
                </c:pt>
                <c:pt idx="273">
                  <c:v>25</c:v>
                </c:pt>
                <c:pt idx="274">
                  <c:v>25</c:v>
                </c:pt>
                <c:pt idx="275">
                  <c:v>24</c:v>
                </c:pt>
                <c:pt idx="276">
                  <c:v>24</c:v>
                </c:pt>
                <c:pt idx="277">
                  <c:v>25</c:v>
                </c:pt>
                <c:pt idx="278">
                  <c:v>25</c:v>
                </c:pt>
                <c:pt idx="279">
                  <c:v>25</c:v>
                </c:pt>
                <c:pt idx="280">
                  <c:v>24</c:v>
                </c:pt>
                <c:pt idx="281">
                  <c:v>25</c:v>
                </c:pt>
                <c:pt idx="282">
                  <c:v>25</c:v>
                </c:pt>
                <c:pt idx="283">
                  <c:v>25</c:v>
                </c:pt>
                <c:pt idx="284">
                  <c:v>24</c:v>
                </c:pt>
                <c:pt idx="285">
                  <c:v>25</c:v>
                </c:pt>
                <c:pt idx="286">
                  <c:v>25</c:v>
                </c:pt>
                <c:pt idx="287">
                  <c:v>25</c:v>
                </c:pt>
                <c:pt idx="288">
                  <c:v>24</c:v>
                </c:pt>
                <c:pt idx="289">
                  <c:v>25</c:v>
                </c:pt>
                <c:pt idx="290">
                  <c:v>25</c:v>
                </c:pt>
                <c:pt idx="291">
                  <c:v>25</c:v>
                </c:pt>
                <c:pt idx="292">
                  <c:v>24</c:v>
                </c:pt>
                <c:pt idx="293">
                  <c:v>24</c:v>
                </c:pt>
                <c:pt idx="294">
                  <c:v>25</c:v>
                </c:pt>
                <c:pt idx="295">
                  <c:v>25</c:v>
                </c:pt>
                <c:pt idx="296">
                  <c:v>25</c:v>
                </c:pt>
                <c:pt idx="297">
                  <c:v>24</c:v>
                </c:pt>
                <c:pt idx="298">
                  <c:v>24</c:v>
                </c:pt>
                <c:pt idx="299">
                  <c:v>26</c:v>
                </c:pt>
                <c:pt idx="300">
                  <c:v>25</c:v>
                </c:pt>
                <c:pt idx="301">
                  <c:v>25</c:v>
                </c:pt>
                <c:pt idx="302">
                  <c:v>24</c:v>
                </c:pt>
                <c:pt idx="303">
                  <c:v>24</c:v>
                </c:pt>
                <c:pt idx="304">
                  <c:v>23</c:v>
                </c:pt>
                <c:pt idx="305">
                  <c:v>22</c:v>
                </c:pt>
                <c:pt idx="306">
                  <c:v>21</c:v>
                </c:pt>
                <c:pt idx="307">
                  <c:v>19</c:v>
                </c:pt>
                <c:pt idx="308">
                  <c:v>23</c:v>
                </c:pt>
                <c:pt idx="309">
                  <c:v>22</c:v>
                </c:pt>
                <c:pt idx="310">
                  <c:v>21</c:v>
                </c:pt>
                <c:pt idx="311">
                  <c:v>19</c:v>
                </c:pt>
                <c:pt idx="312">
                  <c:v>23</c:v>
                </c:pt>
                <c:pt idx="313">
                  <c:v>22</c:v>
                </c:pt>
                <c:pt idx="314">
                  <c:v>21</c:v>
                </c:pt>
                <c:pt idx="315">
                  <c:v>19</c:v>
                </c:pt>
                <c:pt idx="316">
                  <c:v>19</c:v>
                </c:pt>
                <c:pt idx="317">
                  <c:v>23</c:v>
                </c:pt>
                <c:pt idx="318">
                  <c:v>23</c:v>
                </c:pt>
                <c:pt idx="319">
                  <c:v>21</c:v>
                </c:pt>
                <c:pt idx="320">
                  <c:v>20</c:v>
                </c:pt>
                <c:pt idx="321">
                  <c:v>19</c:v>
                </c:pt>
                <c:pt idx="322">
                  <c:v>23</c:v>
                </c:pt>
                <c:pt idx="323">
                  <c:v>22</c:v>
                </c:pt>
                <c:pt idx="324">
                  <c:v>20</c:v>
                </c:pt>
                <c:pt idx="325">
                  <c:v>19</c:v>
                </c:pt>
                <c:pt idx="326">
                  <c:v>23</c:v>
                </c:pt>
                <c:pt idx="327">
                  <c:v>22</c:v>
                </c:pt>
                <c:pt idx="328">
                  <c:v>20</c:v>
                </c:pt>
                <c:pt idx="329">
                  <c:v>19</c:v>
                </c:pt>
                <c:pt idx="330">
                  <c:v>23</c:v>
                </c:pt>
                <c:pt idx="331">
                  <c:v>22</c:v>
                </c:pt>
                <c:pt idx="332">
                  <c:v>20</c:v>
                </c:pt>
                <c:pt idx="333">
                  <c:v>19</c:v>
                </c:pt>
                <c:pt idx="334">
                  <c:v>19</c:v>
                </c:pt>
                <c:pt idx="335">
                  <c:v>17</c:v>
                </c:pt>
                <c:pt idx="336">
                  <c:v>15</c:v>
                </c:pt>
                <c:pt idx="337">
                  <c:v>13</c:v>
                </c:pt>
                <c:pt idx="338">
                  <c:v>10</c:v>
                </c:pt>
                <c:pt idx="339">
                  <c:v>19</c:v>
                </c:pt>
                <c:pt idx="340">
                  <c:v>17</c:v>
                </c:pt>
                <c:pt idx="341">
                  <c:v>15</c:v>
                </c:pt>
                <c:pt idx="342">
                  <c:v>14</c:v>
                </c:pt>
                <c:pt idx="343">
                  <c:v>11</c:v>
                </c:pt>
                <c:pt idx="344">
                  <c:v>17</c:v>
                </c:pt>
                <c:pt idx="345">
                  <c:v>15</c:v>
                </c:pt>
                <c:pt idx="346">
                  <c:v>14</c:v>
                </c:pt>
                <c:pt idx="347">
                  <c:v>13</c:v>
                </c:pt>
                <c:pt idx="348">
                  <c:v>17</c:v>
                </c:pt>
                <c:pt idx="349">
                  <c:v>15</c:v>
                </c:pt>
                <c:pt idx="350">
                  <c:v>14</c:v>
                </c:pt>
                <c:pt idx="351">
                  <c:v>13</c:v>
                </c:pt>
                <c:pt idx="352">
                  <c:v>18</c:v>
                </c:pt>
                <c:pt idx="353">
                  <c:v>16</c:v>
                </c:pt>
                <c:pt idx="354">
                  <c:v>15</c:v>
                </c:pt>
                <c:pt idx="355">
                  <c:v>13</c:v>
                </c:pt>
                <c:pt idx="356">
                  <c:v>18</c:v>
                </c:pt>
                <c:pt idx="357">
                  <c:v>16</c:v>
                </c:pt>
                <c:pt idx="358">
                  <c:v>15</c:v>
                </c:pt>
                <c:pt idx="359">
                  <c:v>13</c:v>
                </c:pt>
                <c:pt idx="360">
                  <c:v>19</c:v>
                </c:pt>
                <c:pt idx="361">
                  <c:v>16</c:v>
                </c:pt>
                <c:pt idx="362">
                  <c:v>15</c:v>
                </c:pt>
                <c:pt idx="363">
                  <c:v>13</c:v>
                </c:pt>
                <c:pt idx="364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C4-4C80-8D48-B804BF9BB0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649408"/>
        <c:axId val="93193488"/>
      </c:scatterChart>
      <c:valAx>
        <c:axId val="222649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193488"/>
        <c:crosses val="autoZero"/>
        <c:crossBetween val="midCat"/>
      </c:valAx>
      <c:valAx>
        <c:axId val="9319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649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Sheet3!$B$1</c:f>
              <c:strCache>
                <c:ptCount val="1"/>
                <c:pt idx="0">
                  <c:v>Average Revenue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BA9-476D-97B9-79399FF473B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BA9-476D-97B9-79399FF473B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6BA9-476D-97B9-79399FF473B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6BA9-476D-97B9-79399FF473B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6BA9-476D-97B9-79399FF473B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6BA9-476D-97B9-79399FF473B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6BA9-476D-97B9-79399FF473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Sheet3!$A$2:$A$8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Sheet3!$B$2:$B$8</c:f>
              <c:numCache>
                <c:formatCode>0.00</c:formatCode>
                <c:ptCount val="7"/>
                <c:pt idx="0">
                  <c:v>8.7884615384615383</c:v>
                </c:pt>
                <c:pt idx="1">
                  <c:v>8.6749999999999989</c:v>
                </c:pt>
                <c:pt idx="2">
                  <c:v>8.7326923076923055</c:v>
                </c:pt>
                <c:pt idx="3">
                  <c:v>8.8634615384615376</c:v>
                </c:pt>
                <c:pt idx="4">
                  <c:v>8.6307692307692321</c:v>
                </c:pt>
                <c:pt idx="5">
                  <c:v>8.8038461538461537</c:v>
                </c:pt>
                <c:pt idx="6">
                  <c:v>8.566037735849056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D4-4496-9A0A-A71398FC65C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Sheet2!$A$2:$A$366</c:f>
              <c:strCache>
                <c:ptCount val="365"/>
                <c:pt idx="0">
                  <c:v>01-Jan</c:v>
                </c:pt>
                <c:pt idx="1">
                  <c:v>02-Jan</c:v>
                </c:pt>
                <c:pt idx="2">
                  <c:v>03-Jan</c:v>
                </c:pt>
                <c:pt idx="3">
                  <c:v>04-Jan</c:v>
                </c:pt>
                <c:pt idx="4">
                  <c:v>05-Jan</c:v>
                </c:pt>
                <c:pt idx="5">
                  <c:v>06-Jan</c:v>
                </c:pt>
                <c:pt idx="6">
                  <c:v>07-Jan</c:v>
                </c:pt>
                <c:pt idx="7">
                  <c:v>08-Jan</c:v>
                </c:pt>
                <c:pt idx="8">
                  <c:v>09-Jan</c:v>
                </c:pt>
                <c:pt idx="9">
                  <c:v>10-Jan</c:v>
                </c:pt>
                <c:pt idx="10">
                  <c:v>11-Jan</c:v>
                </c:pt>
                <c:pt idx="11">
                  <c:v>12-Jan</c:v>
                </c:pt>
                <c:pt idx="12">
                  <c:v>13-Jan</c:v>
                </c:pt>
                <c:pt idx="13">
                  <c:v>14-Jan</c:v>
                </c:pt>
                <c:pt idx="14">
                  <c:v>15-Jan</c:v>
                </c:pt>
                <c:pt idx="15">
                  <c:v>16-Jan</c:v>
                </c:pt>
                <c:pt idx="16">
                  <c:v>17-Jan</c:v>
                </c:pt>
                <c:pt idx="17">
                  <c:v>18-Jan</c:v>
                </c:pt>
                <c:pt idx="18">
                  <c:v>19-Jan</c:v>
                </c:pt>
                <c:pt idx="19">
                  <c:v>20-Jan</c:v>
                </c:pt>
                <c:pt idx="20">
                  <c:v>21-Jan</c:v>
                </c:pt>
                <c:pt idx="21">
                  <c:v>22-Jan</c:v>
                </c:pt>
                <c:pt idx="22">
                  <c:v>23-Jan</c:v>
                </c:pt>
                <c:pt idx="23">
                  <c:v>24-Jan</c:v>
                </c:pt>
                <c:pt idx="24">
                  <c:v>25-Jan</c:v>
                </c:pt>
                <c:pt idx="25">
                  <c:v>26-Jan</c:v>
                </c:pt>
                <c:pt idx="26">
                  <c:v>27-Jan</c:v>
                </c:pt>
                <c:pt idx="27">
                  <c:v>28-Jan</c:v>
                </c:pt>
                <c:pt idx="28">
                  <c:v>29-Jan</c:v>
                </c:pt>
                <c:pt idx="29">
                  <c:v>30-Jan</c:v>
                </c:pt>
                <c:pt idx="30">
                  <c:v>31-Jan</c:v>
                </c:pt>
                <c:pt idx="31">
                  <c:v>01-Feb</c:v>
                </c:pt>
                <c:pt idx="32">
                  <c:v>02-Feb</c:v>
                </c:pt>
                <c:pt idx="33">
                  <c:v>03-Feb</c:v>
                </c:pt>
                <c:pt idx="34">
                  <c:v>04-Feb</c:v>
                </c:pt>
                <c:pt idx="35">
                  <c:v>05-Feb</c:v>
                </c:pt>
                <c:pt idx="36">
                  <c:v>06-Feb</c:v>
                </c:pt>
                <c:pt idx="37">
                  <c:v>07-Feb</c:v>
                </c:pt>
                <c:pt idx="38">
                  <c:v>08-Feb</c:v>
                </c:pt>
                <c:pt idx="39">
                  <c:v>09-Feb</c:v>
                </c:pt>
                <c:pt idx="40">
                  <c:v>10-Feb</c:v>
                </c:pt>
                <c:pt idx="41">
                  <c:v>11-Feb</c:v>
                </c:pt>
                <c:pt idx="42">
                  <c:v>12-Feb</c:v>
                </c:pt>
                <c:pt idx="43">
                  <c:v>13-Feb</c:v>
                </c:pt>
                <c:pt idx="44">
                  <c:v>14-Feb</c:v>
                </c:pt>
                <c:pt idx="45">
                  <c:v>15-Feb</c:v>
                </c:pt>
                <c:pt idx="46">
                  <c:v>16-Feb</c:v>
                </c:pt>
                <c:pt idx="47">
                  <c:v>17-Feb</c:v>
                </c:pt>
                <c:pt idx="48">
                  <c:v>18-Feb</c:v>
                </c:pt>
                <c:pt idx="49">
                  <c:v>19-Feb</c:v>
                </c:pt>
                <c:pt idx="50">
                  <c:v>20-Feb</c:v>
                </c:pt>
                <c:pt idx="51">
                  <c:v>21-Feb</c:v>
                </c:pt>
                <c:pt idx="52">
                  <c:v>22-Feb</c:v>
                </c:pt>
                <c:pt idx="53">
                  <c:v>23-Feb</c:v>
                </c:pt>
                <c:pt idx="54">
                  <c:v>24-Feb</c:v>
                </c:pt>
                <c:pt idx="55">
                  <c:v>25-Feb</c:v>
                </c:pt>
                <c:pt idx="56">
                  <c:v>26-Feb</c:v>
                </c:pt>
                <c:pt idx="57">
                  <c:v>27-Feb</c:v>
                </c:pt>
                <c:pt idx="58">
                  <c:v>28-Feb</c:v>
                </c:pt>
                <c:pt idx="59">
                  <c:v>01-Mar</c:v>
                </c:pt>
                <c:pt idx="60">
                  <c:v>02-Mar</c:v>
                </c:pt>
                <c:pt idx="61">
                  <c:v>03-Mar</c:v>
                </c:pt>
                <c:pt idx="62">
                  <c:v>04-Mar</c:v>
                </c:pt>
                <c:pt idx="63">
                  <c:v>05-Mar</c:v>
                </c:pt>
                <c:pt idx="64">
                  <c:v>06-Mar</c:v>
                </c:pt>
                <c:pt idx="65">
                  <c:v>07-Mar</c:v>
                </c:pt>
                <c:pt idx="66">
                  <c:v>08-Mar</c:v>
                </c:pt>
                <c:pt idx="67">
                  <c:v>09-Mar</c:v>
                </c:pt>
                <c:pt idx="68">
                  <c:v>10-Mar</c:v>
                </c:pt>
                <c:pt idx="69">
                  <c:v>11-Mar</c:v>
                </c:pt>
                <c:pt idx="70">
                  <c:v>12-Mar</c:v>
                </c:pt>
                <c:pt idx="71">
                  <c:v>13-Mar</c:v>
                </c:pt>
                <c:pt idx="72">
                  <c:v>14-Mar</c:v>
                </c:pt>
                <c:pt idx="73">
                  <c:v>15-Mar</c:v>
                </c:pt>
                <c:pt idx="74">
                  <c:v>16-Mar</c:v>
                </c:pt>
                <c:pt idx="75">
                  <c:v>17-Mar</c:v>
                </c:pt>
                <c:pt idx="76">
                  <c:v>18-Mar</c:v>
                </c:pt>
                <c:pt idx="77">
                  <c:v>19-Mar</c:v>
                </c:pt>
                <c:pt idx="78">
                  <c:v>20-Mar</c:v>
                </c:pt>
                <c:pt idx="79">
                  <c:v>21-Mar</c:v>
                </c:pt>
                <c:pt idx="80">
                  <c:v>22-Mar</c:v>
                </c:pt>
                <c:pt idx="81">
                  <c:v>23-Mar</c:v>
                </c:pt>
                <c:pt idx="82">
                  <c:v>24-Mar</c:v>
                </c:pt>
                <c:pt idx="83">
                  <c:v>25-Mar</c:v>
                </c:pt>
                <c:pt idx="84">
                  <c:v>26-Mar</c:v>
                </c:pt>
                <c:pt idx="85">
                  <c:v>27-Mar</c:v>
                </c:pt>
                <c:pt idx="86">
                  <c:v>28-Mar</c:v>
                </c:pt>
                <c:pt idx="87">
                  <c:v>29-Mar</c:v>
                </c:pt>
                <c:pt idx="88">
                  <c:v>30-Mar</c:v>
                </c:pt>
                <c:pt idx="89">
                  <c:v>31-Mar</c:v>
                </c:pt>
                <c:pt idx="90">
                  <c:v>01-Apr</c:v>
                </c:pt>
                <c:pt idx="91">
                  <c:v>02-Apr</c:v>
                </c:pt>
                <c:pt idx="92">
                  <c:v>03-Apr</c:v>
                </c:pt>
                <c:pt idx="93">
                  <c:v>04-Apr</c:v>
                </c:pt>
                <c:pt idx="94">
                  <c:v>05-Apr</c:v>
                </c:pt>
                <c:pt idx="95">
                  <c:v>06-Apr</c:v>
                </c:pt>
                <c:pt idx="96">
                  <c:v>07-Apr</c:v>
                </c:pt>
                <c:pt idx="97">
                  <c:v>08-Apr</c:v>
                </c:pt>
                <c:pt idx="98">
                  <c:v>09-Apr</c:v>
                </c:pt>
                <c:pt idx="99">
                  <c:v>10-Apr</c:v>
                </c:pt>
                <c:pt idx="100">
                  <c:v>11-Apr</c:v>
                </c:pt>
                <c:pt idx="101">
                  <c:v>12-Apr</c:v>
                </c:pt>
                <c:pt idx="102">
                  <c:v>13-Apr</c:v>
                </c:pt>
                <c:pt idx="103">
                  <c:v>14-Apr</c:v>
                </c:pt>
                <c:pt idx="104">
                  <c:v>15-Apr</c:v>
                </c:pt>
                <c:pt idx="105">
                  <c:v>16-Apr</c:v>
                </c:pt>
                <c:pt idx="106">
                  <c:v>17-Apr</c:v>
                </c:pt>
                <c:pt idx="107">
                  <c:v>18-Apr</c:v>
                </c:pt>
                <c:pt idx="108">
                  <c:v>19-Apr</c:v>
                </c:pt>
                <c:pt idx="109">
                  <c:v>20-Apr</c:v>
                </c:pt>
                <c:pt idx="110">
                  <c:v>21-Apr</c:v>
                </c:pt>
                <c:pt idx="111">
                  <c:v>22-Apr</c:v>
                </c:pt>
                <c:pt idx="112">
                  <c:v>23-Apr</c:v>
                </c:pt>
                <c:pt idx="113">
                  <c:v>24-Apr</c:v>
                </c:pt>
                <c:pt idx="114">
                  <c:v>25-Apr</c:v>
                </c:pt>
                <c:pt idx="115">
                  <c:v>26-Apr</c:v>
                </c:pt>
                <c:pt idx="116">
                  <c:v>27-Apr</c:v>
                </c:pt>
                <c:pt idx="117">
                  <c:v>28-Apr</c:v>
                </c:pt>
                <c:pt idx="118">
                  <c:v>29-Apr</c:v>
                </c:pt>
                <c:pt idx="119">
                  <c:v>30-Apr</c:v>
                </c:pt>
                <c:pt idx="120">
                  <c:v>01-May</c:v>
                </c:pt>
                <c:pt idx="121">
                  <c:v>02-May</c:v>
                </c:pt>
                <c:pt idx="122">
                  <c:v>03-May</c:v>
                </c:pt>
                <c:pt idx="123">
                  <c:v>04-May</c:v>
                </c:pt>
                <c:pt idx="124">
                  <c:v>05-May</c:v>
                </c:pt>
                <c:pt idx="125">
                  <c:v>06-May</c:v>
                </c:pt>
                <c:pt idx="126">
                  <c:v>07-May</c:v>
                </c:pt>
                <c:pt idx="127">
                  <c:v>08-May</c:v>
                </c:pt>
                <c:pt idx="128">
                  <c:v>09-May</c:v>
                </c:pt>
                <c:pt idx="129">
                  <c:v>10-May</c:v>
                </c:pt>
                <c:pt idx="130">
                  <c:v>11-May</c:v>
                </c:pt>
                <c:pt idx="131">
                  <c:v>12-May</c:v>
                </c:pt>
                <c:pt idx="132">
                  <c:v>13-May</c:v>
                </c:pt>
                <c:pt idx="133">
                  <c:v>14-May</c:v>
                </c:pt>
                <c:pt idx="134">
                  <c:v>15-May</c:v>
                </c:pt>
                <c:pt idx="135">
                  <c:v>16-May</c:v>
                </c:pt>
                <c:pt idx="136">
                  <c:v>17-May</c:v>
                </c:pt>
                <c:pt idx="137">
                  <c:v>18-May</c:v>
                </c:pt>
                <c:pt idx="138">
                  <c:v>19-May</c:v>
                </c:pt>
                <c:pt idx="139">
                  <c:v>20-May</c:v>
                </c:pt>
                <c:pt idx="140">
                  <c:v>21-May</c:v>
                </c:pt>
                <c:pt idx="141">
                  <c:v>22-May</c:v>
                </c:pt>
                <c:pt idx="142">
                  <c:v>23-May</c:v>
                </c:pt>
                <c:pt idx="143">
                  <c:v>24-May</c:v>
                </c:pt>
                <c:pt idx="144">
                  <c:v>25-May</c:v>
                </c:pt>
                <c:pt idx="145">
                  <c:v>26-May</c:v>
                </c:pt>
                <c:pt idx="146">
                  <c:v>27-May</c:v>
                </c:pt>
                <c:pt idx="147">
                  <c:v>28-May</c:v>
                </c:pt>
                <c:pt idx="148">
                  <c:v>29-May</c:v>
                </c:pt>
                <c:pt idx="149">
                  <c:v>30-May</c:v>
                </c:pt>
                <c:pt idx="150">
                  <c:v>31-May</c:v>
                </c:pt>
                <c:pt idx="151">
                  <c:v>01-Jun</c:v>
                </c:pt>
                <c:pt idx="152">
                  <c:v>02-Jun</c:v>
                </c:pt>
                <c:pt idx="153">
                  <c:v>03-Jun</c:v>
                </c:pt>
                <c:pt idx="154">
                  <c:v>04-Jun</c:v>
                </c:pt>
                <c:pt idx="155">
                  <c:v>05-Jun</c:v>
                </c:pt>
                <c:pt idx="156">
                  <c:v>06-Jun</c:v>
                </c:pt>
                <c:pt idx="157">
                  <c:v>07-Jun</c:v>
                </c:pt>
                <c:pt idx="158">
                  <c:v>08-Jun</c:v>
                </c:pt>
                <c:pt idx="159">
                  <c:v>09-Jun</c:v>
                </c:pt>
                <c:pt idx="160">
                  <c:v>10-Jun</c:v>
                </c:pt>
                <c:pt idx="161">
                  <c:v>11-Jun</c:v>
                </c:pt>
                <c:pt idx="162">
                  <c:v>12-Jun</c:v>
                </c:pt>
                <c:pt idx="163">
                  <c:v>13-Jun</c:v>
                </c:pt>
                <c:pt idx="164">
                  <c:v>14-Jun</c:v>
                </c:pt>
                <c:pt idx="165">
                  <c:v>15-Jun</c:v>
                </c:pt>
                <c:pt idx="166">
                  <c:v>16-Jun</c:v>
                </c:pt>
                <c:pt idx="167">
                  <c:v>17-Jun</c:v>
                </c:pt>
                <c:pt idx="168">
                  <c:v>18-Jun</c:v>
                </c:pt>
                <c:pt idx="169">
                  <c:v>19-Jun</c:v>
                </c:pt>
                <c:pt idx="170">
                  <c:v>20-Jun</c:v>
                </c:pt>
                <c:pt idx="171">
                  <c:v>21-Jun</c:v>
                </c:pt>
                <c:pt idx="172">
                  <c:v>22-Jun</c:v>
                </c:pt>
                <c:pt idx="173">
                  <c:v>23-Jun</c:v>
                </c:pt>
                <c:pt idx="174">
                  <c:v>24-Jun</c:v>
                </c:pt>
                <c:pt idx="175">
                  <c:v>25-Jun</c:v>
                </c:pt>
                <c:pt idx="176">
                  <c:v>26-Jun</c:v>
                </c:pt>
                <c:pt idx="177">
                  <c:v>27-Jun</c:v>
                </c:pt>
                <c:pt idx="178">
                  <c:v>28-Jun</c:v>
                </c:pt>
                <c:pt idx="179">
                  <c:v>29-Jun</c:v>
                </c:pt>
                <c:pt idx="180">
                  <c:v>30-Jun</c:v>
                </c:pt>
                <c:pt idx="181">
                  <c:v>01-Jul</c:v>
                </c:pt>
                <c:pt idx="182">
                  <c:v>02-Jul</c:v>
                </c:pt>
                <c:pt idx="183">
                  <c:v>03-Jul</c:v>
                </c:pt>
                <c:pt idx="184">
                  <c:v>04-Jul</c:v>
                </c:pt>
                <c:pt idx="185">
                  <c:v>05-Jul</c:v>
                </c:pt>
                <c:pt idx="186">
                  <c:v>06-Jul</c:v>
                </c:pt>
                <c:pt idx="187">
                  <c:v>07-Jul</c:v>
                </c:pt>
                <c:pt idx="188">
                  <c:v>08-Jul</c:v>
                </c:pt>
                <c:pt idx="189">
                  <c:v>09-Jul</c:v>
                </c:pt>
                <c:pt idx="190">
                  <c:v>10-Jul</c:v>
                </c:pt>
                <c:pt idx="191">
                  <c:v>11-Jul</c:v>
                </c:pt>
                <c:pt idx="192">
                  <c:v>12-Jul</c:v>
                </c:pt>
                <c:pt idx="193">
                  <c:v>13-Jul</c:v>
                </c:pt>
                <c:pt idx="194">
                  <c:v>14-Jul</c:v>
                </c:pt>
                <c:pt idx="195">
                  <c:v>15-Jul</c:v>
                </c:pt>
                <c:pt idx="196">
                  <c:v>16-Jul</c:v>
                </c:pt>
                <c:pt idx="197">
                  <c:v>17-Jul</c:v>
                </c:pt>
                <c:pt idx="198">
                  <c:v>18-Jul</c:v>
                </c:pt>
                <c:pt idx="199">
                  <c:v>19-Jul</c:v>
                </c:pt>
                <c:pt idx="200">
                  <c:v>20-Jul</c:v>
                </c:pt>
                <c:pt idx="201">
                  <c:v>21-Jul</c:v>
                </c:pt>
                <c:pt idx="202">
                  <c:v>22-Jul</c:v>
                </c:pt>
                <c:pt idx="203">
                  <c:v>23-Jul</c:v>
                </c:pt>
                <c:pt idx="204">
                  <c:v>24-Jul</c:v>
                </c:pt>
                <c:pt idx="205">
                  <c:v>25-Jul</c:v>
                </c:pt>
                <c:pt idx="206">
                  <c:v>26-Jul</c:v>
                </c:pt>
                <c:pt idx="207">
                  <c:v>27-Jul</c:v>
                </c:pt>
                <c:pt idx="208">
                  <c:v>28-Jul</c:v>
                </c:pt>
                <c:pt idx="209">
                  <c:v>29-Jul</c:v>
                </c:pt>
                <c:pt idx="210">
                  <c:v>30-Jul</c:v>
                </c:pt>
                <c:pt idx="211">
                  <c:v>31-Jul</c:v>
                </c:pt>
                <c:pt idx="212">
                  <c:v>01-Aug</c:v>
                </c:pt>
                <c:pt idx="213">
                  <c:v>02-Aug</c:v>
                </c:pt>
                <c:pt idx="214">
                  <c:v>03-Aug</c:v>
                </c:pt>
                <c:pt idx="215">
                  <c:v>04-Aug</c:v>
                </c:pt>
                <c:pt idx="216">
                  <c:v>05-Aug</c:v>
                </c:pt>
                <c:pt idx="217">
                  <c:v>06-Aug</c:v>
                </c:pt>
                <c:pt idx="218">
                  <c:v>07-Aug</c:v>
                </c:pt>
                <c:pt idx="219">
                  <c:v>08-Aug</c:v>
                </c:pt>
                <c:pt idx="220">
                  <c:v>09-Aug</c:v>
                </c:pt>
                <c:pt idx="221">
                  <c:v>10-Aug</c:v>
                </c:pt>
                <c:pt idx="222">
                  <c:v>11-Aug</c:v>
                </c:pt>
                <c:pt idx="223">
                  <c:v>12-Aug</c:v>
                </c:pt>
                <c:pt idx="224">
                  <c:v>13-Aug</c:v>
                </c:pt>
                <c:pt idx="225">
                  <c:v>14-Aug</c:v>
                </c:pt>
                <c:pt idx="226">
                  <c:v>15-Aug</c:v>
                </c:pt>
                <c:pt idx="227">
                  <c:v>16-Aug</c:v>
                </c:pt>
                <c:pt idx="228">
                  <c:v>17-Aug</c:v>
                </c:pt>
                <c:pt idx="229">
                  <c:v>18-Aug</c:v>
                </c:pt>
                <c:pt idx="230">
                  <c:v>19-Aug</c:v>
                </c:pt>
                <c:pt idx="231">
                  <c:v>20-Aug</c:v>
                </c:pt>
                <c:pt idx="232">
                  <c:v>21-Aug</c:v>
                </c:pt>
                <c:pt idx="233">
                  <c:v>22-Aug</c:v>
                </c:pt>
                <c:pt idx="234">
                  <c:v>23-Aug</c:v>
                </c:pt>
                <c:pt idx="235">
                  <c:v>24-Aug</c:v>
                </c:pt>
                <c:pt idx="236">
                  <c:v>25-Aug</c:v>
                </c:pt>
                <c:pt idx="237">
                  <c:v>26-Aug</c:v>
                </c:pt>
                <c:pt idx="238">
                  <c:v>27-Aug</c:v>
                </c:pt>
                <c:pt idx="239">
                  <c:v>28-Aug</c:v>
                </c:pt>
                <c:pt idx="240">
                  <c:v>29-Aug</c:v>
                </c:pt>
                <c:pt idx="241">
                  <c:v>30-Aug</c:v>
                </c:pt>
                <c:pt idx="242">
                  <c:v>31-Aug</c:v>
                </c:pt>
                <c:pt idx="243">
                  <c:v>01-Sep</c:v>
                </c:pt>
                <c:pt idx="244">
                  <c:v>02-Sep</c:v>
                </c:pt>
                <c:pt idx="245">
                  <c:v>03-Sep</c:v>
                </c:pt>
                <c:pt idx="246">
                  <c:v>04-Sep</c:v>
                </c:pt>
                <c:pt idx="247">
                  <c:v>05-Sep</c:v>
                </c:pt>
                <c:pt idx="248">
                  <c:v>06-Sep</c:v>
                </c:pt>
                <c:pt idx="249">
                  <c:v>07-Sep</c:v>
                </c:pt>
                <c:pt idx="250">
                  <c:v>08-Sep</c:v>
                </c:pt>
                <c:pt idx="251">
                  <c:v>09-Sep</c:v>
                </c:pt>
                <c:pt idx="252">
                  <c:v>10-Sep</c:v>
                </c:pt>
                <c:pt idx="253">
                  <c:v>11-Sep</c:v>
                </c:pt>
                <c:pt idx="254">
                  <c:v>12-Sep</c:v>
                </c:pt>
                <c:pt idx="255">
                  <c:v>13-Sep</c:v>
                </c:pt>
                <c:pt idx="256">
                  <c:v>14-Sep</c:v>
                </c:pt>
                <c:pt idx="257">
                  <c:v>15-Sep</c:v>
                </c:pt>
                <c:pt idx="258">
                  <c:v>16-Sep</c:v>
                </c:pt>
                <c:pt idx="259">
                  <c:v>17-Sep</c:v>
                </c:pt>
                <c:pt idx="260">
                  <c:v>18-Sep</c:v>
                </c:pt>
                <c:pt idx="261">
                  <c:v>19-Sep</c:v>
                </c:pt>
                <c:pt idx="262">
                  <c:v>20-Sep</c:v>
                </c:pt>
                <c:pt idx="263">
                  <c:v>21-Sep</c:v>
                </c:pt>
                <c:pt idx="264">
                  <c:v>22-Sep</c:v>
                </c:pt>
                <c:pt idx="265">
                  <c:v>23-Sep</c:v>
                </c:pt>
                <c:pt idx="266">
                  <c:v>24-Sep</c:v>
                </c:pt>
                <c:pt idx="267">
                  <c:v>25-Sep</c:v>
                </c:pt>
                <c:pt idx="268">
                  <c:v>26-Sep</c:v>
                </c:pt>
                <c:pt idx="269">
                  <c:v>27-Sep</c:v>
                </c:pt>
                <c:pt idx="270">
                  <c:v>28-Sep</c:v>
                </c:pt>
                <c:pt idx="271">
                  <c:v>29-Sep</c:v>
                </c:pt>
                <c:pt idx="272">
                  <c:v>30-Sep</c:v>
                </c:pt>
                <c:pt idx="273">
                  <c:v>01-Oct</c:v>
                </c:pt>
                <c:pt idx="274">
                  <c:v>02-Oct</c:v>
                </c:pt>
                <c:pt idx="275">
                  <c:v>03-Oct</c:v>
                </c:pt>
                <c:pt idx="276">
                  <c:v>04-Oct</c:v>
                </c:pt>
                <c:pt idx="277">
                  <c:v>05-Oct</c:v>
                </c:pt>
                <c:pt idx="278">
                  <c:v>06-Oct</c:v>
                </c:pt>
                <c:pt idx="279">
                  <c:v>07-Oct</c:v>
                </c:pt>
                <c:pt idx="280">
                  <c:v>08-Oct</c:v>
                </c:pt>
                <c:pt idx="281">
                  <c:v>09-Oct</c:v>
                </c:pt>
                <c:pt idx="282">
                  <c:v>10-Oct</c:v>
                </c:pt>
                <c:pt idx="283">
                  <c:v>11-Oct</c:v>
                </c:pt>
                <c:pt idx="284">
                  <c:v>12-Oct</c:v>
                </c:pt>
                <c:pt idx="285">
                  <c:v>13-Oct</c:v>
                </c:pt>
                <c:pt idx="286">
                  <c:v>14-Oct</c:v>
                </c:pt>
                <c:pt idx="287">
                  <c:v>15-Oct</c:v>
                </c:pt>
                <c:pt idx="288">
                  <c:v>16-Oct</c:v>
                </c:pt>
                <c:pt idx="289">
                  <c:v>17-Oct</c:v>
                </c:pt>
                <c:pt idx="290">
                  <c:v>18-Oct</c:v>
                </c:pt>
                <c:pt idx="291">
                  <c:v>19-Oct</c:v>
                </c:pt>
                <c:pt idx="292">
                  <c:v>20-Oct</c:v>
                </c:pt>
                <c:pt idx="293">
                  <c:v>21-Oct</c:v>
                </c:pt>
                <c:pt idx="294">
                  <c:v>22-Oct</c:v>
                </c:pt>
                <c:pt idx="295">
                  <c:v>23-Oct</c:v>
                </c:pt>
                <c:pt idx="296">
                  <c:v>24-Oct</c:v>
                </c:pt>
                <c:pt idx="297">
                  <c:v>25-Oct</c:v>
                </c:pt>
                <c:pt idx="298">
                  <c:v>26-Oct</c:v>
                </c:pt>
                <c:pt idx="299">
                  <c:v>27-Oct</c:v>
                </c:pt>
                <c:pt idx="300">
                  <c:v>28-Oct</c:v>
                </c:pt>
                <c:pt idx="301">
                  <c:v>29-Oct</c:v>
                </c:pt>
                <c:pt idx="302">
                  <c:v>30-Oct</c:v>
                </c:pt>
                <c:pt idx="303">
                  <c:v>31-Oct</c:v>
                </c:pt>
                <c:pt idx="304">
                  <c:v>01-Nov</c:v>
                </c:pt>
                <c:pt idx="305">
                  <c:v>02-Nov</c:v>
                </c:pt>
                <c:pt idx="306">
                  <c:v>03-Nov</c:v>
                </c:pt>
                <c:pt idx="307">
                  <c:v>04-Nov</c:v>
                </c:pt>
                <c:pt idx="308">
                  <c:v>05-Nov</c:v>
                </c:pt>
                <c:pt idx="309">
                  <c:v>06-Nov</c:v>
                </c:pt>
                <c:pt idx="310">
                  <c:v>07-Nov</c:v>
                </c:pt>
                <c:pt idx="311">
                  <c:v>08-Nov</c:v>
                </c:pt>
                <c:pt idx="312">
                  <c:v>09-Nov</c:v>
                </c:pt>
                <c:pt idx="313">
                  <c:v>10-Nov</c:v>
                </c:pt>
                <c:pt idx="314">
                  <c:v>11-Nov</c:v>
                </c:pt>
                <c:pt idx="315">
                  <c:v>12-Nov</c:v>
                </c:pt>
                <c:pt idx="316">
                  <c:v>13-Nov</c:v>
                </c:pt>
                <c:pt idx="317">
                  <c:v>14-Nov</c:v>
                </c:pt>
                <c:pt idx="318">
                  <c:v>15-Nov</c:v>
                </c:pt>
                <c:pt idx="319">
                  <c:v>16-Nov</c:v>
                </c:pt>
                <c:pt idx="320">
                  <c:v>17-Nov</c:v>
                </c:pt>
                <c:pt idx="321">
                  <c:v>18-Nov</c:v>
                </c:pt>
                <c:pt idx="322">
                  <c:v>19-Nov</c:v>
                </c:pt>
                <c:pt idx="323">
                  <c:v>20-Nov</c:v>
                </c:pt>
                <c:pt idx="324">
                  <c:v>21-Nov</c:v>
                </c:pt>
                <c:pt idx="325">
                  <c:v>22-Nov</c:v>
                </c:pt>
                <c:pt idx="326">
                  <c:v>23-Nov</c:v>
                </c:pt>
                <c:pt idx="327">
                  <c:v>24-Nov</c:v>
                </c:pt>
                <c:pt idx="328">
                  <c:v>25-Nov</c:v>
                </c:pt>
                <c:pt idx="329">
                  <c:v>26-Nov</c:v>
                </c:pt>
                <c:pt idx="330">
                  <c:v>27-Nov</c:v>
                </c:pt>
                <c:pt idx="331">
                  <c:v>28-Nov</c:v>
                </c:pt>
                <c:pt idx="332">
                  <c:v>29-Nov</c:v>
                </c:pt>
                <c:pt idx="333">
                  <c:v>30-Nov</c:v>
                </c:pt>
                <c:pt idx="334">
                  <c:v>01-Dec</c:v>
                </c:pt>
                <c:pt idx="335">
                  <c:v>02-Dec</c:v>
                </c:pt>
                <c:pt idx="336">
                  <c:v>03-Dec</c:v>
                </c:pt>
                <c:pt idx="337">
                  <c:v>04-Dec</c:v>
                </c:pt>
                <c:pt idx="338">
                  <c:v>05-Dec</c:v>
                </c:pt>
                <c:pt idx="339">
                  <c:v>06-Dec</c:v>
                </c:pt>
                <c:pt idx="340">
                  <c:v>07-Dec</c:v>
                </c:pt>
                <c:pt idx="341">
                  <c:v>08-Dec</c:v>
                </c:pt>
                <c:pt idx="342">
                  <c:v>09-Dec</c:v>
                </c:pt>
                <c:pt idx="343">
                  <c:v>10-Dec</c:v>
                </c:pt>
                <c:pt idx="344">
                  <c:v>11-Dec</c:v>
                </c:pt>
                <c:pt idx="345">
                  <c:v>12-Dec</c:v>
                </c:pt>
                <c:pt idx="346">
                  <c:v>13-Dec</c:v>
                </c:pt>
                <c:pt idx="347">
                  <c:v>14-Dec</c:v>
                </c:pt>
                <c:pt idx="348">
                  <c:v>15-Dec</c:v>
                </c:pt>
                <c:pt idx="349">
                  <c:v>16-Dec</c:v>
                </c:pt>
                <c:pt idx="350">
                  <c:v>17-Dec</c:v>
                </c:pt>
                <c:pt idx="351">
                  <c:v>18-Dec</c:v>
                </c:pt>
                <c:pt idx="352">
                  <c:v>19-Dec</c:v>
                </c:pt>
                <c:pt idx="353">
                  <c:v>20-Dec</c:v>
                </c:pt>
                <c:pt idx="354">
                  <c:v>21-Dec</c:v>
                </c:pt>
                <c:pt idx="355">
                  <c:v>22-Dec</c:v>
                </c:pt>
                <c:pt idx="356">
                  <c:v>23-Dec</c:v>
                </c:pt>
                <c:pt idx="357">
                  <c:v>24-Dec</c:v>
                </c:pt>
                <c:pt idx="358">
                  <c:v>25-Dec</c:v>
                </c:pt>
                <c:pt idx="359">
                  <c:v>26-Dec</c:v>
                </c:pt>
                <c:pt idx="360">
                  <c:v>27-Dec</c:v>
                </c:pt>
                <c:pt idx="361">
                  <c:v>28-Dec</c:v>
                </c:pt>
                <c:pt idx="362">
                  <c:v>29-Dec</c:v>
                </c:pt>
                <c:pt idx="363">
                  <c:v>30-Dec</c:v>
                </c:pt>
                <c:pt idx="364">
                  <c:v>31-Dec</c:v>
                </c:pt>
              </c:strCache>
            </c:strRef>
          </c:cat>
          <c:val>
            <c:numRef>
              <c:f>Sheet2!$B$2:$B$366</c:f>
              <c:numCache>
                <c:formatCode>General</c:formatCode>
                <c:ptCount val="365"/>
                <c:pt idx="0">
                  <c:v>10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18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18</c:v>
                </c:pt>
                <c:pt idx="10">
                  <c:v>12</c:v>
                </c:pt>
                <c:pt idx="11">
                  <c:v>14</c:v>
                </c:pt>
                <c:pt idx="12">
                  <c:v>15</c:v>
                </c:pt>
                <c:pt idx="13">
                  <c:v>17</c:v>
                </c:pt>
                <c:pt idx="14">
                  <c:v>18</c:v>
                </c:pt>
                <c:pt idx="15">
                  <c:v>12</c:v>
                </c:pt>
                <c:pt idx="16">
                  <c:v>14</c:v>
                </c:pt>
                <c:pt idx="17">
                  <c:v>16</c:v>
                </c:pt>
                <c:pt idx="18">
                  <c:v>17</c:v>
                </c:pt>
                <c:pt idx="19">
                  <c:v>12</c:v>
                </c:pt>
                <c:pt idx="20">
                  <c:v>14</c:v>
                </c:pt>
                <c:pt idx="21">
                  <c:v>16</c:v>
                </c:pt>
                <c:pt idx="22">
                  <c:v>17</c:v>
                </c:pt>
                <c:pt idx="23">
                  <c:v>12</c:v>
                </c:pt>
                <c:pt idx="24">
                  <c:v>14</c:v>
                </c:pt>
                <c:pt idx="25">
                  <c:v>16</c:v>
                </c:pt>
                <c:pt idx="26">
                  <c:v>17</c:v>
                </c:pt>
                <c:pt idx="27">
                  <c:v>13</c:v>
                </c:pt>
                <c:pt idx="28">
                  <c:v>14</c:v>
                </c:pt>
                <c:pt idx="29">
                  <c:v>17</c:v>
                </c:pt>
                <c:pt idx="30">
                  <c:v>18</c:v>
                </c:pt>
                <c:pt idx="31">
                  <c:v>18</c:v>
                </c:pt>
                <c:pt idx="32">
                  <c:v>20</c:v>
                </c:pt>
                <c:pt idx="33">
                  <c:v>21</c:v>
                </c:pt>
                <c:pt idx="34">
                  <c:v>22</c:v>
                </c:pt>
                <c:pt idx="35">
                  <c:v>18</c:v>
                </c:pt>
                <c:pt idx="36">
                  <c:v>20</c:v>
                </c:pt>
                <c:pt idx="37">
                  <c:v>21</c:v>
                </c:pt>
                <c:pt idx="38">
                  <c:v>22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  <c:pt idx="46">
                  <c:v>21</c:v>
                </c:pt>
                <c:pt idx="47">
                  <c:v>18</c:v>
                </c:pt>
                <c:pt idx="48">
                  <c:v>19</c:v>
                </c:pt>
                <c:pt idx="49">
                  <c:v>20</c:v>
                </c:pt>
                <c:pt idx="50">
                  <c:v>21</c:v>
                </c:pt>
                <c:pt idx="51">
                  <c:v>18</c:v>
                </c:pt>
                <c:pt idx="52">
                  <c:v>19</c:v>
                </c:pt>
                <c:pt idx="53">
                  <c:v>20</c:v>
                </c:pt>
                <c:pt idx="54">
                  <c:v>21</c:v>
                </c:pt>
                <c:pt idx="55">
                  <c:v>18</c:v>
                </c:pt>
                <c:pt idx="56">
                  <c:v>19</c:v>
                </c:pt>
                <c:pt idx="57">
                  <c:v>20</c:v>
                </c:pt>
                <c:pt idx="58">
                  <c:v>22</c:v>
                </c:pt>
                <c:pt idx="59">
                  <c:v>23</c:v>
                </c:pt>
                <c:pt idx="60">
                  <c:v>24</c:v>
                </c:pt>
                <c:pt idx="61">
                  <c:v>24</c:v>
                </c:pt>
                <c:pt idx="62">
                  <c:v>25</c:v>
                </c:pt>
                <c:pt idx="63">
                  <c:v>23</c:v>
                </c:pt>
                <c:pt idx="64">
                  <c:v>24</c:v>
                </c:pt>
                <c:pt idx="65">
                  <c:v>24</c:v>
                </c:pt>
                <c:pt idx="66">
                  <c:v>25</c:v>
                </c:pt>
                <c:pt idx="67">
                  <c:v>23</c:v>
                </c:pt>
                <c:pt idx="68">
                  <c:v>24</c:v>
                </c:pt>
                <c:pt idx="69">
                  <c:v>24</c:v>
                </c:pt>
                <c:pt idx="70">
                  <c:v>25</c:v>
                </c:pt>
                <c:pt idx="71">
                  <c:v>23</c:v>
                </c:pt>
                <c:pt idx="72">
                  <c:v>23</c:v>
                </c:pt>
                <c:pt idx="73">
                  <c:v>24</c:v>
                </c:pt>
                <c:pt idx="74">
                  <c:v>24</c:v>
                </c:pt>
                <c:pt idx="75">
                  <c:v>25</c:v>
                </c:pt>
                <c:pt idx="76">
                  <c:v>23</c:v>
                </c:pt>
                <c:pt idx="77">
                  <c:v>23</c:v>
                </c:pt>
                <c:pt idx="78">
                  <c:v>24</c:v>
                </c:pt>
                <c:pt idx="79">
                  <c:v>24</c:v>
                </c:pt>
                <c:pt idx="80">
                  <c:v>25</c:v>
                </c:pt>
                <c:pt idx="81">
                  <c:v>23</c:v>
                </c:pt>
                <c:pt idx="82">
                  <c:v>23</c:v>
                </c:pt>
                <c:pt idx="83">
                  <c:v>24</c:v>
                </c:pt>
                <c:pt idx="84">
                  <c:v>25</c:v>
                </c:pt>
                <c:pt idx="85">
                  <c:v>25</c:v>
                </c:pt>
                <c:pt idx="86">
                  <c:v>23</c:v>
                </c:pt>
                <c:pt idx="87">
                  <c:v>24</c:v>
                </c:pt>
                <c:pt idx="88">
                  <c:v>24</c:v>
                </c:pt>
                <c:pt idx="89">
                  <c:v>25</c:v>
                </c:pt>
                <c:pt idx="90">
                  <c:v>25</c:v>
                </c:pt>
                <c:pt idx="91">
                  <c:v>26</c:v>
                </c:pt>
                <c:pt idx="92">
                  <c:v>26</c:v>
                </c:pt>
                <c:pt idx="93">
                  <c:v>27</c:v>
                </c:pt>
                <c:pt idx="94">
                  <c:v>28</c:v>
                </c:pt>
                <c:pt idx="95">
                  <c:v>25</c:v>
                </c:pt>
                <c:pt idx="96">
                  <c:v>26</c:v>
                </c:pt>
                <c:pt idx="97">
                  <c:v>26</c:v>
                </c:pt>
                <c:pt idx="98">
                  <c:v>27</c:v>
                </c:pt>
                <c:pt idx="99">
                  <c:v>25</c:v>
                </c:pt>
                <c:pt idx="100">
                  <c:v>26</c:v>
                </c:pt>
                <c:pt idx="101">
                  <c:v>27</c:v>
                </c:pt>
                <c:pt idx="102">
                  <c:v>27</c:v>
                </c:pt>
                <c:pt idx="103">
                  <c:v>25</c:v>
                </c:pt>
                <c:pt idx="104">
                  <c:v>26</c:v>
                </c:pt>
                <c:pt idx="105">
                  <c:v>27</c:v>
                </c:pt>
                <c:pt idx="106">
                  <c:v>27</c:v>
                </c:pt>
                <c:pt idx="107">
                  <c:v>25</c:v>
                </c:pt>
                <c:pt idx="108">
                  <c:v>26</c:v>
                </c:pt>
                <c:pt idx="109">
                  <c:v>27</c:v>
                </c:pt>
                <c:pt idx="110">
                  <c:v>27</c:v>
                </c:pt>
                <c:pt idx="111">
                  <c:v>25</c:v>
                </c:pt>
                <c:pt idx="112">
                  <c:v>26</c:v>
                </c:pt>
                <c:pt idx="113">
                  <c:v>27</c:v>
                </c:pt>
                <c:pt idx="114">
                  <c:v>27</c:v>
                </c:pt>
                <c:pt idx="115">
                  <c:v>25</c:v>
                </c:pt>
                <c:pt idx="116">
                  <c:v>25</c:v>
                </c:pt>
                <c:pt idx="117">
                  <c:v>26</c:v>
                </c:pt>
                <c:pt idx="118">
                  <c:v>27</c:v>
                </c:pt>
                <c:pt idx="119">
                  <c:v>27</c:v>
                </c:pt>
                <c:pt idx="120">
                  <c:v>29</c:v>
                </c:pt>
                <c:pt idx="121">
                  <c:v>29</c:v>
                </c:pt>
                <c:pt idx="122">
                  <c:v>30</c:v>
                </c:pt>
                <c:pt idx="123">
                  <c:v>31</c:v>
                </c:pt>
                <c:pt idx="124">
                  <c:v>28</c:v>
                </c:pt>
                <c:pt idx="125">
                  <c:v>29</c:v>
                </c:pt>
                <c:pt idx="126">
                  <c:v>29</c:v>
                </c:pt>
                <c:pt idx="127">
                  <c:v>30</c:v>
                </c:pt>
                <c:pt idx="128">
                  <c:v>31</c:v>
                </c:pt>
                <c:pt idx="129">
                  <c:v>28</c:v>
                </c:pt>
                <c:pt idx="130">
                  <c:v>29</c:v>
                </c:pt>
                <c:pt idx="131">
                  <c:v>29</c:v>
                </c:pt>
                <c:pt idx="132">
                  <c:v>30</c:v>
                </c:pt>
                <c:pt idx="133">
                  <c:v>31</c:v>
                </c:pt>
                <c:pt idx="134">
                  <c:v>28</c:v>
                </c:pt>
                <c:pt idx="135">
                  <c:v>29</c:v>
                </c:pt>
                <c:pt idx="136">
                  <c:v>29</c:v>
                </c:pt>
                <c:pt idx="137">
                  <c:v>30</c:v>
                </c:pt>
                <c:pt idx="138">
                  <c:v>31</c:v>
                </c:pt>
                <c:pt idx="139">
                  <c:v>28</c:v>
                </c:pt>
                <c:pt idx="140">
                  <c:v>29</c:v>
                </c:pt>
                <c:pt idx="141">
                  <c:v>30</c:v>
                </c:pt>
                <c:pt idx="142">
                  <c:v>31</c:v>
                </c:pt>
                <c:pt idx="143">
                  <c:v>28</c:v>
                </c:pt>
                <c:pt idx="144">
                  <c:v>29</c:v>
                </c:pt>
                <c:pt idx="145">
                  <c:v>30</c:v>
                </c:pt>
                <c:pt idx="146">
                  <c:v>31</c:v>
                </c:pt>
                <c:pt idx="147">
                  <c:v>29</c:v>
                </c:pt>
                <c:pt idx="148">
                  <c:v>29</c:v>
                </c:pt>
                <c:pt idx="149">
                  <c:v>30</c:v>
                </c:pt>
                <c:pt idx="150">
                  <c:v>31</c:v>
                </c:pt>
                <c:pt idx="151">
                  <c:v>31</c:v>
                </c:pt>
                <c:pt idx="152">
                  <c:v>33</c:v>
                </c:pt>
                <c:pt idx="153">
                  <c:v>35</c:v>
                </c:pt>
                <c:pt idx="154">
                  <c:v>38</c:v>
                </c:pt>
                <c:pt idx="155">
                  <c:v>32</c:v>
                </c:pt>
                <c:pt idx="156">
                  <c:v>34</c:v>
                </c:pt>
                <c:pt idx="157">
                  <c:v>36</c:v>
                </c:pt>
                <c:pt idx="158">
                  <c:v>39</c:v>
                </c:pt>
                <c:pt idx="159">
                  <c:v>32</c:v>
                </c:pt>
                <c:pt idx="160">
                  <c:v>35</c:v>
                </c:pt>
                <c:pt idx="161">
                  <c:v>36</c:v>
                </c:pt>
                <c:pt idx="162">
                  <c:v>40</c:v>
                </c:pt>
                <c:pt idx="163">
                  <c:v>32</c:v>
                </c:pt>
                <c:pt idx="164">
                  <c:v>35</c:v>
                </c:pt>
                <c:pt idx="165">
                  <c:v>36</c:v>
                </c:pt>
                <c:pt idx="166">
                  <c:v>41</c:v>
                </c:pt>
                <c:pt idx="167">
                  <c:v>31</c:v>
                </c:pt>
                <c:pt idx="168">
                  <c:v>32</c:v>
                </c:pt>
                <c:pt idx="169">
                  <c:v>35</c:v>
                </c:pt>
                <c:pt idx="170">
                  <c:v>37</c:v>
                </c:pt>
                <c:pt idx="171">
                  <c:v>41</c:v>
                </c:pt>
                <c:pt idx="172">
                  <c:v>31</c:v>
                </c:pt>
                <c:pt idx="173">
                  <c:v>33</c:v>
                </c:pt>
                <c:pt idx="174">
                  <c:v>35</c:v>
                </c:pt>
                <c:pt idx="175">
                  <c:v>37</c:v>
                </c:pt>
                <c:pt idx="176">
                  <c:v>42</c:v>
                </c:pt>
                <c:pt idx="177">
                  <c:v>31</c:v>
                </c:pt>
                <c:pt idx="178">
                  <c:v>33</c:v>
                </c:pt>
                <c:pt idx="179">
                  <c:v>35</c:v>
                </c:pt>
                <c:pt idx="180">
                  <c:v>38</c:v>
                </c:pt>
                <c:pt idx="181">
                  <c:v>43</c:v>
                </c:pt>
                <c:pt idx="182">
                  <c:v>38</c:v>
                </c:pt>
                <c:pt idx="183">
                  <c:v>35</c:v>
                </c:pt>
                <c:pt idx="184">
                  <c:v>34</c:v>
                </c:pt>
                <c:pt idx="185">
                  <c:v>32</c:v>
                </c:pt>
                <c:pt idx="186">
                  <c:v>39</c:v>
                </c:pt>
                <c:pt idx="187">
                  <c:v>35</c:v>
                </c:pt>
                <c:pt idx="188">
                  <c:v>34</c:v>
                </c:pt>
                <c:pt idx="189">
                  <c:v>33</c:v>
                </c:pt>
                <c:pt idx="190">
                  <c:v>40</c:v>
                </c:pt>
                <c:pt idx="191">
                  <c:v>35</c:v>
                </c:pt>
                <c:pt idx="192">
                  <c:v>34</c:v>
                </c:pt>
                <c:pt idx="193">
                  <c:v>33</c:v>
                </c:pt>
                <c:pt idx="194">
                  <c:v>40</c:v>
                </c:pt>
                <c:pt idx="195">
                  <c:v>35</c:v>
                </c:pt>
                <c:pt idx="196">
                  <c:v>34</c:v>
                </c:pt>
                <c:pt idx="197">
                  <c:v>33</c:v>
                </c:pt>
                <c:pt idx="198">
                  <c:v>41</c:v>
                </c:pt>
                <c:pt idx="199">
                  <c:v>36</c:v>
                </c:pt>
                <c:pt idx="200">
                  <c:v>35</c:v>
                </c:pt>
                <c:pt idx="201">
                  <c:v>33</c:v>
                </c:pt>
                <c:pt idx="202">
                  <c:v>42</c:v>
                </c:pt>
                <c:pt idx="203">
                  <c:v>37</c:v>
                </c:pt>
                <c:pt idx="204">
                  <c:v>35</c:v>
                </c:pt>
                <c:pt idx="205">
                  <c:v>33</c:v>
                </c:pt>
                <c:pt idx="206">
                  <c:v>32</c:v>
                </c:pt>
                <c:pt idx="207">
                  <c:v>43</c:v>
                </c:pt>
                <c:pt idx="208">
                  <c:v>38</c:v>
                </c:pt>
                <c:pt idx="209">
                  <c:v>35</c:v>
                </c:pt>
                <c:pt idx="210">
                  <c:v>34</c:v>
                </c:pt>
                <c:pt idx="211">
                  <c:v>32</c:v>
                </c:pt>
                <c:pt idx="212">
                  <c:v>32</c:v>
                </c:pt>
                <c:pt idx="213">
                  <c:v>31</c:v>
                </c:pt>
                <c:pt idx="214">
                  <c:v>30</c:v>
                </c:pt>
                <c:pt idx="215">
                  <c:v>29</c:v>
                </c:pt>
                <c:pt idx="216">
                  <c:v>32</c:v>
                </c:pt>
                <c:pt idx="217">
                  <c:v>31</c:v>
                </c:pt>
                <c:pt idx="218">
                  <c:v>30</c:v>
                </c:pt>
                <c:pt idx="219">
                  <c:v>29</c:v>
                </c:pt>
                <c:pt idx="220">
                  <c:v>32</c:v>
                </c:pt>
                <c:pt idx="221">
                  <c:v>31</c:v>
                </c:pt>
                <c:pt idx="222">
                  <c:v>30</c:v>
                </c:pt>
                <c:pt idx="223">
                  <c:v>29</c:v>
                </c:pt>
                <c:pt idx="224">
                  <c:v>29</c:v>
                </c:pt>
                <c:pt idx="225">
                  <c:v>32</c:v>
                </c:pt>
                <c:pt idx="226">
                  <c:v>31</c:v>
                </c:pt>
                <c:pt idx="227">
                  <c:v>30</c:v>
                </c:pt>
                <c:pt idx="228">
                  <c:v>30</c:v>
                </c:pt>
                <c:pt idx="229">
                  <c:v>29</c:v>
                </c:pt>
                <c:pt idx="230">
                  <c:v>32</c:v>
                </c:pt>
                <c:pt idx="231">
                  <c:v>31</c:v>
                </c:pt>
                <c:pt idx="232">
                  <c:v>30</c:v>
                </c:pt>
                <c:pt idx="233">
                  <c:v>30</c:v>
                </c:pt>
                <c:pt idx="234">
                  <c:v>29</c:v>
                </c:pt>
                <c:pt idx="235">
                  <c:v>32</c:v>
                </c:pt>
                <c:pt idx="236">
                  <c:v>30</c:v>
                </c:pt>
                <c:pt idx="237">
                  <c:v>30</c:v>
                </c:pt>
                <c:pt idx="238">
                  <c:v>29</c:v>
                </c:pt>
                <c:pt idx="239">
                  <c:v>32</c:v>
                </c:pt>
                <c:pt idx="240">
                  <c:v>30</c:v>
                </c:pt>
                <c:pt idx="241">
                  <c:v>30</c:v>
                </c:pt>
                <c:pt idx="242">
                  <c:v>29</c:v>
                </c:pt>
                <c:pt idx="243">
                  <c:v>29</c:v>
                </c:pt>
                <c:pt idx="244">
                  <c:v>28</c:v>
                </c:pt>
                <c:pt idx="245">
                  <c:v>27</c:v>
                </c:pt>
                <c:pt idx="246">
                  <c:v>26</c:v>
                </c:pt>
                <c:pt idx="247">
                  <c:v>26</c:v>
                </c:pt>
                <c:pt idx="248">
                  <c:v>29</c:v>
                </c:pt>
                <c:pt idx="249">
                  <c:v>28</c:v>
                </c:pt>
                <c:pt idx="250">
                  <c:v>27</c:v>
                </c:pt>
                <c:pt idx="251">
                  <c:v>26</c:v>
                </c:pt>
                <c:pt idx="252">
                  <c:v>26</c:v>
                </c:pt>
                <c:pt idx="253">
                  <c:v>28</c:v>
                </c:pt>
                <c:pt idx="254">
                  <c:v>27</c:v>
                </c:pt>
                <c:pt idx="255">
                  <c:v>26</c:v>
                </c:pt>
                <c:pt idx="256">
                  <c:v>26</c:v>
                </c:pt>
                <c:pt idx="257">
                  <c:v>28</c:v>
                </c:pt>
                <c:pt idx="258">
                  <c:v>27</c:v>
                </c:pt>
                <c:pt idx="259">
                  <c:v>26</c:v>
                </c:pt>
                <c:pt idx="260">
                  <c:v>26</c:v>
                </c:pt>
                <c:pt idx="261">
                  <c:v>28</c:v>
                </c:pt>
                <c:pt idx="262">
                  <c:v>27</c:v>
                </c:pt>
                <c:pt idx="263">
                  <c:v>26</c:v>
                </c:pt>
                <c:pt idx="264">
                  <c:v>26</c:v>
                </c:pt>
                <c:pt idx="265">
                  <c:v>28</c:v>
                </c:pt>
                <c:pt idx="266">
                  <c:v>28</c:v>
                </c:pt>
                <c:pt idx="267">
                  <c:v>27</c:v>
                </c:pt>
                <c:pt idx="268">
                  <c:v>26</c:v>
                </c:pt>
                <c:pt idx="269">
                  <c:v>29</c:v>
                </c:pt>
                <c:pt idx="270">
                  <c:v>28</c:v>
                </c:pt>
                <c:pt idx="271">
                  <c:v>27</c:v>
                </c:pt>
                <c:pt idx="272">
                  <c:v>26</c:v>
                </c:pt>
                <c:pt idx="273">
                  <c:v>25</c:v>
                </c:pt>
                <c:pt idx="274">
                  <c:v>25</c:v>
                </c:pt>
                <c:pt idx="275">
                  <c:v>24</c:v>
                </c:pt>
                <c:pt idx="276">
                  <c:v>24</c:v>
                </c:pt>
                <c:pt idx="277">
                  <c:v>25</c:v>
                </c:pt>
                <c:pt idx="278">
                  <c:v>25</c:v>
                </c:pt>
                <c:pt idx="279">
                  <c:v>25</c:v>
                </c:pt>
                <c:pt idx="280">
                  <c:v>24</c:v>
                </c:pt>
                <c:pt idx="281">
                  <c:v>25</c:v>
                </c:pt>
                <c:pt idx="282">
                  <c:v>25</c:v>
                </c:pt>
                <c:pt idx="283">
                  <c:v>25</c:v>
                </c:pt>
                <c:pt idx="284">
                  <c:v>24</c:v>
                </c:pt>
                <c:pt idx="285">
                  <c:v>25</c:v>
                </c:pt>
                <c:pt idx="286">
                  <c:v>25</c:v>
                </c:pt>
                <c:pt idx="287">
                  <c:v>25</c:v>
                </c:pt>
                <c:pt idx="288">
                  <c:v>24</c:v>
                </c:pt>
                <c:pt idx="289">
                  <c:v>25</c:v>
                </c:pt>
                <c:pt idx="290">
                  <c:v>25</c:v>
                </c:pt>
                <c:pt idx="291">
                  <c:v>25</c:v>
                </c:pt>
                <c:pt idx="292">
                  <c:v>24</c:v>
                </c:pt>
                <c:pt idx="293">
                  <c:v>24</c:v>
                </c:pt>
                <c:pt idx="294">
                  <c:v>25</c:v>
                </c:pt>
                <c:pt idx="295">
                  <c:v>25</c:v>
                </c:pt>
                <c:pt idx="296">
                  <c:v>25</c:v>
                </c:pt>
                <c:pt idx="297">
                  <c:v>24</c:v>
                </c:pt>
                <c:pt idx="298">
                  <c:v>24</c:v>
                </c:pt>
                <c:pt idx="299">
                  <c:v>26</c:v>
                </c:pt>
                <c:pt idx="300">
                  <c:v>25</c:v>
                </c:pt>
                <c:pt idx="301">
                  <c:v>25</c:v>
                </c:pt>
                <c:pt idx="302">
                  <c:v>24</c:v>
                </c:pt>
                <c:pt idx="303">
                  <c:v>24</c:v>
                </c:pt>
                <c:pt idx="304">
                  <c:v>23</c:v>
                </c:pt>
                <c:pt idx="305">
                  <c:v>22</c:v>
                </c:pt>
                <c:pt idx="306">
                  <c:v>21</c:v>
                </c:pt>
                <c:pt idx="307">
                  <c:v>19</c:v>
                </c:pt>
                <c:pt idx="308">
                  <c:v>23</c:v>
                </c:pt>
                <c:pt idx="309">
                  <c:v>22</c:v>
                </c:pt>
                <c:pt idx="310">
                  <c:v>21</c:v>
                </c:pt>
                <c:pt idx="311">
                  <c:v>19</c:v>
                </c:pt>
                <c:pt idx="312">
                  <c:v>23</c:v>
                </c:pt>
                <c:pt idx="313">
                  <c:v>22</c:v>
                </c:pt>
                <c:pt idx="314">
                  <c:v>21</c:v>
                </c:pt>
                <c:pt idx="315">
                  <c:v>19</c:v>
                </c:pt>
                <c:pt idx="316">
                  <c:v>19</c:v>
                </c:pt>
                <c:pt idx="317">
                  <c:v>23</c:v>
                </c:pt>
                <c:pt idx="318">
                  <c:v>23</c:v>
                </c:pt>
                <c:pt idx="319">
                  <c:v>21</c:v>
                </c:pt>
                <c:pt idx="320">
                  <c:v>20</c:v>
                </c:pt>
                <c:pt idx="321">
                  <c:v>19</c:v>
                </c:pt>
                <c:pt idx="322">
                  <c:v>23</c:v>
                </c:pt>
                <c:pt idx="323">
                  <c:v>22</c:v>
                </c:pt>
                <c:pt idx="324">
                  <c:v>20</c:v>
                </c:pt>
                <c:pt idx="325">
                  <c:v>19</c:v>
                </c:pt>
                <c:pt idx="326">
                  <c:v>23</c:v>
                </c:pt>
                <c:pt idx="327">
                  <c:v>22</c:v>
                </c:pt>
                <c:pt idx="328">
                  <c:v>20</c:v>
                </c:pt>
                <c:pt idx="329">
                  <c:v>19</c:v>
                </c:pt>
                <c:pt idx="330">
                  <c:v>23</c:v>
                </c:pt>
                <c:pt idx="331">
                  <c:v>22</c:v>
                </c:pt>
                <c:pt idx="332">
                  <c:v>20</c:v>
                </c:pt>
                <c:pt idx="333">
                  <c:v>19</c:v>
                </c:pt>
                <c:pt idx="334">
                  <c:v>19</c:v>
                </c:pt>
                <c:pt idx="335">
                  <c:v>17</c:v>
                </c:pt>
                <c:pt idx="336">
                  <c:v>15</c:v>
                </c:pt>
                <c:pt idx="337">
                  <c:v>13</c:v>
                </c:pt>
                <c:pt idx="338">
                  <c:v>10</c:v>
                </c:pt>
                <c:pt idx="339">
                  <c:v>19</c:v>
                </c:pt>
                <c:pt idx="340">
                  <c:v>17</c:v>
                </c:pt>
                <c:pt idx="341">
                  <c:v>15</c:v>
                </c:pt>
                <c:pt idx="342">
                  <c:v>14</c:v>
                </c:pt>
                <c:pt idx="343">
                  <c:v>11</c:v>
                </c:pt>
                <c:pt idx="344">
                  <c:v>17</c:v>
                </c:pt>
                <c:pt idx="345">
                  <c:v>15</c:v>
                </c:pt>
                <c:pt idx="346">
                  <c:v>14</c:v>
                </c:pt>
                <c:pt idx="347">
                  <c:v>13</c:v>
                </c:pt>
                <c:pt idx="348">
                  <c:v>17</c:v>
                </c:pt>
                <c:pt idx="349">
                  <c:v>15</c:v>
                </c:pt>
                <c:pt idx="350">
                  <c:v>14</c:v>
                </c:pt>
                <c:pt idx="351">
                  <c:v>13</c:v>
                </c:pt>
                <c:pt idx="352">
                  <c:v>18</c:v>
                </c:pt>
                <c:pt idx="353">
                  <c:v>16</c:v>
                </c:pt>
                <c:pt idx="354">
                  <c:v>15</c:v>
                </c:pt>
                <c:pt idx="355">
                  <c:v>13</c:v>
                </c:pt>
                <c:pt idx="356">
                  <c:v>18</c:v>
                </c:pt>
                <c:pt idx="357">
                  <c:v>16</c:v>
                </c:pt>
                <c:pt idx="358">
                  <c:v>15</c:v>
                </c:pt>
                <c:pt idx="359">
                  <c:v>13</c:v>
                </c:pt>
                <c:pt idx="360">
                  <c:v>19</c:v>
                </c:pt>
                <c:pt idx="361">
                  <c:v>16</c:v>
                </c:pt>
                <c:pt idx="362">
                  <c:v>15</c:v>
                </c:pt>
                <c:pt idx="363">
                  <c:v>13</c:v>
                </c:pt>
                <c:pt idx="364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F5-4273-B602-1488A028F393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Temperature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Sheet2!$A$2:$A$366</c:f>
              <c:strCache>
                <c:ptCount val="365"/>
                <c:pt idx="0">
                  <c:v>01-Jan</c:v>
                </c:pt>
                <c:pt idx="1">
                  <c:v>02-Jan</c:v>
                </c:pt>
                <c:pt idx="2">
                  <c:v>03-Jan</c:v>
                </c:pt>
                <c:pt idx="3">
                  <c:v>04-Jan</c:v>
                </c:pt>
                <c:pt idx="4">
                  <c:v>05-Jan</c:v>
                </c:pt>
                <c:pt idx="5">
                  <c:v>06-Jan</c:v>
                </c:pt>
                <c:pt idx="6">
                  <c:v>07-Jan</c:v>
                </c:pt>
                <c:pt idx="7">
                  <c:v>08-Jan</c:v>
                </c:pt>
                <c:pt idx="8">
                  <c:v>09-Jan</c:v>
                </c:pt>
                <c:pt idx="9">
                  <c:v>10-Jan</c:v>
                </c:pt>
                <c:pt idx="10">
                  <c:v>11-Jan</c:v>
                </c:pt>
                <c:pt idx="11">
                  <c:v>12-Jan</c:v>
                </c:pt>
                <c:pt idx="12">
                  <c:v>13-Jan</c:v>
                </c:pt>
                <c:pt idx="13">
                  <c:v>14-Jan</c:v>
                </c:pt>
                <c:pt idx="14">
                  <c:v>15-Jan</c:v>
                </c:pt>
                <c:pt idx="15">
                  <c:v>16-Jan</c:v>
                </c:pt>
                <c:pt idx="16">
                  <c:v>17-Jan</c:v>
                </c:pt>
                <c:pt idx="17">
                  <c:v>18-Jan</c:v>
                </c:pt>
                <c:pt idx="18">
                  <c:v>19-Jan</c:v>
                </c:pt>
                <c:pt idx="19">
                  <c:v>20-Jan</c:v>
                </c:pt>
                <c:pt idx="20">
                  <c:v>21-Jan</c:v>
                </c:pt>
                <c:pt idx="21">
                  <c:v>22-Jan</c:v>
                </c:pt>
                <c:pt idx="22">
                  <c:v>23-Jan</c:v>
                </c:pt>
                <c:pt idx="23">
                  <c:v>24-Jan</c:v>
                </c:pt>
                <c:pt idx="24">
                  <c:v>25-Jan</c:v>
                </c:pt>
                <c:pt idx="25">
                  <c:v>26-Jan</c:v>
                </c:pt>
                <c:pt idx="26">
                  <c:v>27-Jan</c:v>
                </c:pt>
                <c:pt idx="27">
                  <c:v>28-Jan</c:v>
                </c:pt>
                <c:pt idx="28">
                  <c:v>29-Jan</c:v>
                </c:pt>
                <c:pt idx="29">
                  <c:v>30-Jan</c:v>
                </c:pt>
                <c:pt idx="30">
                  <c:v>31-Jan</c:v>
                </c:pt>
                <c:pt idx="31">
                  <c:v>01-Feb</c:v>
                </c:pt>
                <c:pt idx="32">
                  <c:v>02-Feb</c:v>
                </c:pt>
                <c:pt idx="33">
                  <c:v>03-Feb</c:v>
                </c:pt>
                <c:pt idx="34">
                  <c:v>04-Feb</c:v>
                </c:pt>
                <c:pt idx="35">
                  <c:v>05-Feb</c:v>
                </c:pt>
                <c:pt idx="36">
                  <c:v>06-Feb</c:v>
                </c:pt>
                <c:pt idx="37">
                  <c:v>07-Feb</c:v>
                </c:pt>
                <c:pt idx="38">
                  <c:v>08-Feb</c:v>
                </c:pt>
                <c:pt idx="39">
                  <c:v>09-Feb</c:v>
                </c:pt>
                <c:pt idx="40">
                  <c:v>10-Feb</c:v>
                </c:pt>
                <c:pt idx="41">
                  <c:v>11-Feb</c:v>
                </c:pt>
                <c:pt idx="42">
                  <c:v>12-Feb</c:v>
                </c:pt>
                <c:pt idx="43">
                  <c:v>13-Feb</c:v>
                </c:pt>
                <c:pt idx="44">
                  <c:v>14-Feb</c:v>
                </c:pt>
                <c:pt idx="45">
                  <c:v>15-Feb</c:v>
                </c:pt>
                <c:pt idx="46">
                  <c:v>16-Feb</c:v>
                </c:pt>
                <c:pt idx="47">
                  <c:v>17-Feb</c:v>
                </c:pt>
                <c:pt idx="48">
                  <c:v>18-Feb</c:v>
                </c:pt>
                <c:pt idx="49">
                  <c:v>19-Feb</c:v>
                </c:pt>
                <c:pt idx="50">
                  <c:v>20-Feb</c:v>
                </c:pt>
                <c:pt idx="51">
                  <c:v>21-Feb</c:v>
                </c:pt>
                <c:pt idx="52">
                  <c:v>22-Feb</c:v>
                </c:pt>
                <c:pt idx="53">
                  <c:v>23-Feb</c:v>
                </c:pt>
                <c:pt idx="54">
                  <c:v>24-Feb</c:v>
                </c:pt>
                <c:pt idx="55">
                  <c:v>25-Feb</c:v>
                </c:pt>
                <c:pt idx="56">
                  <c:v>26-Feb</c:v>
                </c:pt>
                <c:pt idx="57">
                  <c:v>27-Feb</c:v>
                </c:pt>
                <c:pt idx="58">
                  <c:v>28-Feb</c:v>
                </c:pt>
                <c:pt idx="59">
                  <c:v>01-Mar</c:v>
                </c:pt>
                <c:pt idx="60">
                  <c:v>02-Mar</c:v>
                </c:pt>
                <c:pt idx="61">
                  <c:v>03-Mar</c:v>
                </c:pt>
                <c:pt idx="62">
                  <c:v>04-Mar</c:v>
                </c:pt>
                <c:pt idx="63">
                  <c:v>05-Mar</c:v>
                </c:pt>
                <c:pt idx="64">
                  <c:v>06-Mar</c:v>
                </c:pt>
                <c:pt idx="65">
                  <c:v>07-Mar</c:v>
                </c:pt>
                <c:pt idx="66">
                  <c:v>08-Mar</c:v>
                </c:pt>
                <c:pt idx="67">
                  <c:v>09-Mar</c:v>
                </c:pt>
                <c:pt idx="68">
                  <c:v>10-Mar</c:v>
                </c:pt>
                <c:pt idx="69">
                  <c:v>11-Mar</c:v>
                </c:pt>
                <c:pt idx="70">
                  <c:v>12-Mar</c:v>
                </c:pt>
                <c:pt idx="71">
                  <c:v>13-Mar</c:v>
                </c:pt>
                <c:pt idx="72">
                  <c:v>14-Mar</c:v>
                </c:pt>
                <c:pt idx="73">
                  <c:v>15-Mar</c:v>
                </c:pt>
                <c:pt idx="74">
                  <c:v>16-Mar</c:v>
                </c:pt>
                <c:pt idx="75">
                  <c:v>17-Mar</c:v>
                </c:pt>
                <c:pt idx="76">
                  <c:v>18-Mar</c:v>
                </c:pt>
                <c:pt idx="77">
                  <c:v>19-Mar</c:v>
                </c:pt>
                <c:pt idx="78">
                  <c:v>20-Mar</c:v>
                </c:pt>
                <c:pt idx="79">
                  <c:v>21-Mar</c:v>
                </c:pt>
                <c:pt idx="80">
                  <c:v>22-Mar</c:v>
                </c:pt>
                <c:pt idx="81">
                  <c:v>23-Mar</c:v>
                </c:pt>
                <c:pt idx="82">
                  <c:v>24-Mar</c:v>
                </c:pt>
                <c:pt idx="83">
                  <c:v>25-Mar</c:v>
                </c:pt>
                <c:pt idx="84">
                  <c:v>26-Mar</c:v>
                </c:pt>
                <c:pt idx="85">
                  <c:v>27-Mar</c:v>
                </c:pt>
                <c:pt idx="86">
                  <c:v>28-Mar</c:v>
                </c:pt>
                <c:pt idx="87">
                  <c:v>29-Mar</c:v>
                </c:pt>
                <c:pt idx="88">
                  <c:v>30-Mar</c:v>
                </c:pt>
                <c:pt idx="89">
                  <c:v>31-Mar</c:v>
                </c:pt>
                <c:pt idx="90">
                  <c:v>01-Apr</c:v>
                </c:pt>
                <c:pt idx="91">
                  <c:v>02-Apr</c:v>
                </c:pt>
                <c:pt idx="92">
                  <c:v>03-Apr</c:v>
                </c:pt>
                <c:pt idx="93">
                  <c:v>04-Apr</c:v>
                </c:pt>
                <c:pt idx="94">
                  <c:v>05-Apr</c:v>
                </c:pt>
                <c:pt idx="95">
                  <c:v>06-Apr</c:v>
                </c:pt>
                <c:pt idx="96">
                  <c:v>07-Apr</c:v>
                </c:pt>
                <c:pt idx="97">
                  <c:v>08-Apr</c:v>
                </c:pt>
                <c:pt idx="98">
                  <c:v>09-Apr</c:v>
                </c:pt>
                <c:pt idx="99">
                  <c:v>10-Apr</c:v>
                </c:pt>
                <c:pt idx="100">
                  <c:v>11-Apr</c:v>
                </c:pt>
                <c:pt idx="101">
                  <c:v>12-Apr</c:v>
                </c:pt>
                <c:pt idx="102">
                  <c:v>13-Apr</c:v>
                </c:pt>
                <c:pt idx="103">
                  <c:v>14-Apr</c:v>
                </c:pt>
                <c:pt idx="104">
                  <c:v>15-Apr</c:v>
                </c:pt>
                <c:pt idx="105">
                  <c:v>16-Apr</c:v>
                </c:pt>
                <c:pt idx="106">
                  <c:v>17-Apr</c:v>
                </c:pt>
                <c:pt idx="107">
                  <c:v>18-Apr</c:v>
                </c:pt>
                <c:pt idx="108">
                  <c:v>19-Apr</c:v>
                </c:pt>
                <c:pt idx="109">
                  <c:v>20-Apr</c:v>
                </c:pt>
                <c:pt idx="110">
                  <c:v>21-Apr</c:v>
                </c:pt>
                <c:pt idx="111">
                  <c:v>22-Apr</c:v>
                </c:pt>
                <c:pt idx="112">
                  <c:v>23-Apr</c:v>
                </c:pt>
                <c:pt idx="113">
                  <c:v>24-Apr</c:v>
                </c:pt>
                <c:pt idx="114">
                  <c:v>25-Apr</c:v>
                </c:pt>
                <c:pt idx="115">
                  <c:v>26-Apr</c:v>
                </c:pt>
                <c:pt idx="116">
                  <c:v>27-Apr</c:v>
                </c:pt>
                <c:pt idx="117">
                  <c:v>28-Apr</c:v>
                </c:pt>
                <c:pt idx="118">
                  <c:v>29-Apr</c:v>
                </c:pt>
                <c:pt idx="119">
                  <c:v>30-Apr</c:v>
                </c:pt>
                <c:pt idx="120">
                  <c:v>01-May</c:v>
                </c:pt>
                <c:pt idx="121">
                  <c:v>02-May</c:v>
                </c:pt>
                <c:pt idx="122">
                  <c:v>03-May</c:v>
                </c:pt>
                <c:pt idx="123">
                  <c:v>04-May</c:v>
                </c:pt>
                <c:pt idx="124">
                  <c:v>05-May</c:v>
                </c:pt>
                <c:pt idx="125">
                  <c:v>06-May</c:v>
                </c:pt>
                <c:pt idx="126">
                  <c:v>07-May</c:v>
                </c:pt>
                <c:pt idx="127">
                  <c:v>08-May</c:v>
                </c:pt>
                <c:pt idx="128">
                  <c:v>09-May</c:v>
                </c:pt>
                <c:pt idx="129">
                  <c:v>10-May</c:v>
                </c:pt>
                <c:pt idx="130">
                  <c:v>11-May</c:v>
                </c:pt>
                <c:pt idx="131">
                  <c:v>12-May</c:v>
                </c:pt>
                <c:pt idx="132">
                  <c:v>13-May</c:v>
                </c:pt>
                <c:pt idx="133">
                  <c:v>14-May</c:v>
                </c:pt>
                <c:pt idx="134">
                  <c:v>15-May</c:v>
                </c:pt>
                <c:pt idx="135">
                  <c:v>16-May</c:v>
                </c:pt>
                <c:pt idx="136">
                  <c:v>17-May</c:v>
                </c:pt>
                <c:pt idx="137">
                  <c:v>18-May</c:v>
                </c:pt>
                <c:pt idx="138">
                  <c:v>19-May</c:v>
                </c:pt>
                <c:pt idx="139">
                  <c:v>20-May</c:v>
                </c:pt>
                <c:pt idx="140">
                  <c:v>21-May</c:v>
                </c:pt>
                <c:pt idx="141">
                  <c:v>22-May</c:v>
                </c:pt>
                <c:pt idx="142">
                  <c:v>23-May</c:v>
                </c:pt>
                <c:pt idx="143">
                  <c:v>24-May</c:v>
                </c:pt>
                <c:pt idx="144">
                  <c:v>25-May</c:v>
                </c:pt>
                <c:pt idx="145">
                  <c:v>26-May</c:v>
                </c:pt>
                <c:pt idx="146">
                  <c:v>27-May</c:v>
                </c:pt>
                <c:pt idx="147">
                  <c:v>28-May</c:v>
                </c:pt>
                <c:pt idx="148">
                  <c:v>29-May</c:v>
                </c:pt>
                <c:pt idx="149">
                  <c:v>30-May</c:v>
                </c:pt>
                <c:pt idx="150">
                  <c:v>31-May</c:v>
                </c:pt>
                <c:pt idx="151">
                  <c:v>01-Jun</c:v>
                </c:pt>
                <c:pt idx="152">
                  <c:v>02-Jun</c:v>
                </c:pt>
                <c:pt idx="153">
                  <c:v>03-Jun</c:v>
                </c:pt>
                <c:pt idx="154">
                  <c:v>04-Jun</c:v>
                </c:pt>
                <c:pt idx="155">
                  <c:v>05-Jun</c:v>
                </c:pt>
                <c:pt idx="156">
                  <c:v>06-Jun</c:v>
                </c:pt>
                <c:pt idx="157">
                  <c:v>07-Jun</c:v>
                </c:pt>
                <c:pt idx="158">
                  <c:v>08-Jun</c:v>
                </c:pt>
                <c:pt idx="159">
                  <c:v>09-Jun</c:v>
                </c:pt>
                <c:pt idx="160">
                  <c:v>10-Jun</c:v>
                </c:pt>
                <c:pt idx="161">
                  <c:v>11-Jun</c:v>
                </c:pt>
                <c:pt idx="162">
                  <c:v>12-Jun</c:v>
                </c:pt>
                <c:pt idx="163">
                  <c:v>13-Jun</c:v>
                </c:pt>
                <c:pt idx="164">
                  <c:v>14-Jun</c:v>
                </c:pt>
                <c:pt idx="165">
                  <c:v>15-Jun</c:v>
                </c:pt>
                <c:pt idx="166">
                  <c:v>16-Jun</c:v>
                </c:pt>
                <c:pt idx="167">
                  <c:v>17-Jun</c:v>
                </c:pt>
                <c:pt idx="168">
                  <c:v>18-Jun</c:v>
                </c:pt>
                <c:pt idx="169">
                  <c:v>19-Jun</c:v>
                </c:pt>
                <c:pt idx="170">
                  <c:v>20-Jun</c:v>
                </c:pt>
                <c:pt idx="171">
                  <c:v>21-Jun</c:v>
                </c:pt>
                <c:pt idx="172">
                  <c:v>22-Jun</c:v>
                </c:pt>
                <c:pt idx="173">
                  <c:v>23-Jun</c:v>
                </c:pt>
                <c:pt idx="174">
                  <c:v>24-Jun</c:v>
                </c:pt>
                <c:pt idx="175">
                  <c:v>25-Jun</c:v>
                </c:pt>
                <c:pt idx="176">
                  <c:v>26-Jun</c:v>
                </c:pt>
                <c:pt idx="177">
                  <c:v>27-Jun</c:v>
                </c:pt>
                <c:pt idx="178">
                  <c:v>28-Jun</c:v>
                </c:pt>
                <c:pt idx="179">
                  <c:v>29-Jun</c:v>
                </c:pt>
                <c:pt idx="180">
                  <c:v>30-Jun</c:v>
                </c:pt>
                <c:pt idx="181">
                  <c:v>01-Jul</c:v>
                </c:pt>
                <c:pt idx="182">
                  <c:v>02-Jul</c:v>
                </c:pt>
                <c:pt idx="183">
                  <c:v>03-Jul</c:v>
                </c:pt>
                <c:pt idx="184">
                  <c:v>04-Jul</c:v>
                </c:pt>
                <c:pt idx="185">
                  <c:v>05-Jul</c:v>
                </c:pt>
                <c:pt idx="186">
                  <c:v>06-Jul</c:v>
                </c:pt>
                <c:pt idx="187">
                  <c:v>07-Jul</c:v>
                </c:pt>
                <c:pt idx="188">
                  <c:v>08-Jul</c:v>
                </c:pt>
                <c:pt idx="189">
                  <c:v>09-Jul</c:v>
                </c:pt>
                <c:pt idx="190">
                  <c:v>10-Jul</c:v>
                </c:pt>
                <c:pt idx="191">
                  <c:v>11-Jul</c:v>
                </c:pt>
                <c:pt idx="192">
                  <c:v>12-Jul</c:v>
                </c:pt>
                <c:pt idx="193">
                  <c:v>13-Jul</c:v>
                </c:pt>
                <c:pt idx="194">
                  <c:v>14-Jul</c:v>
                </c:pt>
                <c:pt idx="195">
                  <c:v>15-Jul</c:v>
                </c:pt>
                <c:pt idx="196">
                  <c:v>16-Jul</c:v>
                </c:pt>
                <c:pt idx="197">
                  <c:v>17-Jul</c:v>
                </c:pt>
                <c:pt idx="198">
                  <c:v>18-Jul</c:v>
                </c:pt>
                <c:pt idx="199">
                  <c:v>19-Jul</c:v>
                </c:pt>
                <c:pt idx="200">
                  <c:v>20-Jul</c:v>
                </c:pt>
                <c:pt idx="201">
                  <c:v>21-Jul</c:v>
                </c:pt>
                <c:pt idx="202">
                  <c:v>22-Jul</c:v>
                </c:pt>
                <c:pt idx="203">
                  <c:v>23-Jul</c:v>
                </c:pt>
                <c:pt idx="204">
                  <c:v>24-Jul</c:v>
                </c:pt>
                <c:pt idx="205">
                  <c:v>25-Jul</c:v>
                </c:pt>
                <c:pt idx="206">
                  <c:v>26-Jul</c:v>
                </c:pt>
                <c:pt idx="207">
                  <c:v>27-Jul</c:v>
                </c:pt>
                <c:pt idx="208">
                  <c:v>28-Jul</c:v>
                </c:pt>
                <c:pt idx="209">
                  <c:v>29-Jul</c:v>
                </c:pt>
                <c:pt idx="210">
                  <c:v>30-Jul</c:v>
                </c:pt>
                <c:pt idx="211">
                  <c:v>31-Jul</c:v>
                </c:pt>
                <c:pt idx="212">
                  <c:v>01-Aug</c:v>
                </c:pt>
                <c:pt idx="213">
                  <c:v>02-Aug</c:v>
                </c:pt>
                <c:pt idx="214">
                  <c:v>03-Aug</c:v>
                </c:pt>
                <c:pt idx="215">
                  <c:v>04-Aug</c:v>
                </c:pt>
                <c:pt idx="216">
                  <c:v>05-Aug</c:v>
                </c:pt>
                <c:pt idx="217">
                  <c:v>06-Aug</c:v>
                </c:pt>
                <c:pt idx="218">
                  <c:v>07-Aug</c:v>
                </c:pt>
                <c:pt idx="219">
                  <c:v>08-Aug</c:v>
                </c:pt>
                <c:pt idx="220">
                  <c:v>09-Aug</c:v>
                </c:pt>
                <c:pt idx="221">
                  <c:v>10-Aug</c:v>
                </c:pt>
                <c:pt idx="222">
                  <c:v>11-Aug</c:v>
                </c:pt>
                <c:pt idx="223">
                  <c:v>12-Aug</c:v>
                </c:pt>
                <c:pt idx="224">
                  <c:v>13-Aug</c:v>
                </c:pt>
                <c:pt idx="225">
                  <c:v>14-Aug</c:v>
                </c:pt>
                <c:pt idx="226">
                  <c:v>15-Aug</c:v>
                </c:pt>
                <c:pt idx="227">
                  <c:v>16-Aug</c:v>
                </c:pt>
                <c:pt idx="228">
                  <c:v>17-Aug</c:v>
                </c:pt>
                <c:pt idx="229">
                  <c:v>18-Aug</c:v>
                </c:pt>
                <c:pt idx="230">
                  <c:v>19-Aug</c:v>
                </c:pt>
                <c:pt idx="231">
                  <c:v>20-Aug</c:v>
                </c:pt>
                <c:pt idx="232">
                  <c:v>21-Aug</c:v>
                </c:pt>
                <c:pt idx="233">
                  <c:v>22-Aug</c:v>
                </c:pt>
                <c:pt idx="234">
                  <c:v>23-Aug</c:v>
                </c:pt>
                <c:pt idx="235">
                  <c:v>24-Aug</c:v>
                </c:pt>
                <c:pt idx="236">
                  <c:v>25-Aug</c:v>
                </c:pt>
                <c:pt idx="237">
                  <c:v>26-Aug</c:v>
                </c:pt>
                <c:pt idx="238">
                  <c:v>27-Aug</c:v>
                </c:pt>
                <c:pt idx="239">
                  <c:v>28-Aug</c:v>
                </c:pt>
                <c:pt idx="240">
                  <c:v>29-Aug</c:v>
                </c:pt>
                <c:pt idx="241">
                  <c:v>30-Aug</c:v>
                </c:pt>
                <c:pt idx="242">
                  <c:v>31-Aug</c:v>
                </c:pt>
                <c:pt idx="243">
                  <c:v>01-Sep</c:v>
                </c:pt>
                <c:pt idx="244">
                  <c:v>02-Sep</c:v>
                </c:pt>
                <c:pt idx="245">
                  <c:v>03-Sep</c:v>
                </c:pt>
                <c:pt idx="246">
                  <c:v>04-Sep</c:v>
                </c:pt>
                <c:pt idx="247">
                  <c:v>05-Sep</c:v>
                </c:pt>
                <c:pt idx="248">
                  <c:v>06-Sep</c:v>
                </c:pt>
                <c:pt idx="249">
                  <c:v>07-Sep</c:v>
                </c:pt>
                <c:pt idx="250">
                  <c:v>08-Sep</c:v>
                </c:pt>
                <c:pt idx="251">
                  <c:v>09-Sep</c:v>
                </c:pt>
                <c:pt idx="252">
                  <c:v>10-Sep</c:v>
                </c:pt>
                <c:pt idx="253">
                  <c:v>11-Sep</c:v>
                </c:pt>
                <c:pt idx="254">
                  <c:v>12-Sep</c:v>
                </c:pt>
                <c:pt idx="255">
                  <c:v>13-Sep</c:v>
                </c:pt>
                <c:pt idx="256">
                  <c:v>14-Sep</c:v>
                </c:pt>
                <c:pt idx="257">
                  <c:v>15-Sep</c:v>
                </c:pt>
                <c:pt idx="258">
                  <c:v>16-Sep</c:v>
                </c:pt>
                <c:pt idx="259">
                  <c:v>17-Sep</c:v>
                </c:pt>
                <c:pt idx="260">
                  <c:v>18-Sep</c:v>
                </c:pt>
                <c:pt idx="261">
                  <c:v>19-Sep</c:v>
                </c:pt>
                <c:pt idx="262">
                  <c:v>20-Sep</c:v>
                </c:pt>
                <c:pt idx="263">
                  <c:v>21-Sep</c:v>
                </c:pt>
                <c:pt idx="264">
                  <c:v>22-Sep</c:v>
                </c:pt>
                <c:pt idx="265">
                  <c:v>23-Sep</c:v>
                </c:pt>
                <c:pt idx="266">
                  <c:v>24-Sep</c:v>
                </c:pt>
                <c:pt idx="267">
                  <c:v>25-Sep</c:v>
                </c:pt>
                <c:pt idx="268">
                  <c:v>26-Sep</c:v>
                </c:pt>
                <c:pt idx="269">
                  <c:v>27-Sep</c:v>
                </c:pt>
                <c:pt idx="270">
                  <c:v>28-Sep</c:v>
                </c:pt>
                <c:pt idx="271">
                  <c:v>29-Sep</c:v>
                </c:pt>
                <c:pt idx="272">
                  <c:v>30-Sep</c:v>
                </c:pt>
                <c:pt idx="273">
                  <c:v>01-Oct</c:v>
                </c:pt>
                <c:pt idx="274">
                  <c:v>02-Oct</c:v>
                </c:pt>
                <c:pt idx="275">
                  <c:v>03-Oct</c:v>
                </c:pt>
                <c:pt idx="276">
                  <c:v>04-Oct</c:v>
                </c:pt>
                <c:pt idx="277">
                  <c:v>05-Oct</c:v>
                </c:pt>
                <c:pt idx="278">
                  <c:v>06-Oct</c:v>
                </c:pt>
                <c:pt idx="279">
                  <c:v>07-Oct</c:v>
                </c:pt>
                <c:pt idx="280">
                  <c:v>08-Oct</c:v>
                </c:pt>
                <c:pt idx="281">
                  <c:v>09-Oct</c:v>
                </c:pt>
                <c:pt idx="282">
                  <c:v>10-Oct</c:v>
                </c:pt>
                <c:pt idx="283">
                  <c:v>11-Oct</c:v>
                </c:pt>
                <c:pt idx="284">
                  <c:v>12-Oct</c:v>
                </c:pt>
                <c:pt idx="285">
                  <c:v>13-Oct</c:v>
                </c:pt>
                <c:pt idx="286">
                  <c:v>14-Oct</c:v>
                </c:pt>
                <c:pt idx="287">
                  <c:v>15-Oct</c:v>
                </c:pt>
                <c:pt idx="288">
                  <c:v>16-Oct</c:v>
                </c:pt>
                <c:pt idx="289">
                  <c:v>17-Oct</c:v>
                </c:pt>
                <c:pt idx="290">
                  <c:v>18-Oct</c:v>
                </c:pt>
                <c:pt idx="291">
                  <c:v>19-Oct</c:v>
                </c:pt>
                <c:pt idx="292">
                  <c:v>20-Oct</c:v>
                </c:pt>
                <c:pt idx="293">
                  <c:v>21-Oct</c:v>
                </c:pt>
                <c:pt idx="294">
                  <c:v>22-Oct</c:v>
                </c:pt>
                <c:pt idx="295">
                  <c:v>23-Oct</c:v>
                </c:pt>
                <c:pt idx="296">
                  <c:v>24-Oct</c:v>
                </c:pt>
                <c:pt idx="297">
                  <c:v>25-Oct</c:v>
                </c:pt>
                <c:pt idx="298">
                  <c:v>26-Oct</c:v>
                </c:pt>
                <c:pt idx="299">
                  <c:v>27-Oct</c:v>
                </c:pt>
                <c:pt idx="300">
                  <c:v>28-Oct</c:v>
                </c:pt>
                <c:pt idx="301">
                  <c:v>29-Oct</c:v>
                </c:pt>
                <c:pt idx="302">
                  <c:v>30-Oct</c:v>
                </c:pt>
                <c:pt idx="303">
                  <c:v>31-Oct</c:v>
                </c:pt>
                <c:pt idx="304">
                  <c:v>01-Nov</c:v>
                </c:pt>
                <c:pt idx="305">
                  <c:v>02-Nov</c:v>
                </c:pt>
                <c:pt idx="306">
                  <c:v>03-Nov</c:v>
                </c:pt>
                <c:pt idx="307">
                  <c:v>04-Nov</c:v>
                </c:pt>
                <c:pt idx="308">
                  <c:v>05-Nov</c:v>
                </c:pt>
                <c:pt idx="309">
                  <c:v>06-Nov</c:v>
                </c:pt>
                <c:pt idx="310">
                  <c:v>07-Nov</c:v>
                </c:pt>
                <c:pt idx="311">
                  <c:v>08-Nov</c:v>
                </c:pt>
                <c:pt idx="312">
                  <c:v>09-Nov</c:v>
                </c:pt>
                <c:pt idx="313">
                  <c:v>10-Nov</c:v>
                </c:pt>
                <c:pt idx="314">
                  <c:v>11-Nov</c:v>
                </c:pt>
                <c:pt idx="315">
                  <c:v>12-Nov</c:v>
                </c:pt>
                <c:pt idx="316">
                  <c:v>13-Nov</c:v>
                </c:pt>
                <c:pt idx="317">
                  <c:v>14-Nov</c:v>
                </c:pt>
                <c:pt idx="318">
                  <c:v>15-Nov</c:v>
                </c:pt>
                <c:pt idx="319">
                  <c:v>16-Nov</c:v>
                </c:pt>
                <c:pt idx="320">
                  <c:v>17-Nov</c:v>
                </c:pt>
                <c:pt idx="321">
                  <c:v>18-Nov</c:v>
                </c:pt>
                <c:pt idx="322">
                  <c:v>19-Nov</c:v>
                </c:pt>
                <c:pt idx="323">
                  <c:v>20-Nov</c:v>
                </c:pt>
                <c:pt idx="324">
                  <c:v>21-Nov</c:v>
                </c:pt>
                <c:pt idx="325">
                  <c:v>22-Nov</c:v>
                </c:pt>
                <c:pt idx="326">
                  <c:v>23-Nov</c:v>
                </c:pt>
                <c:pt idx="327">
                  <c:v>24-Nov</c:v>
                </c:pt>
                <c:pt idx="328">
                  <c:v>25-Nov</c:v>
                </c:pt>
                <c:pt idx="329">
                  <c:v>26-Nov</c:v>
                </c:pt>
                <c:pt idx="330">
                  <c:v>27-Nov</c:v>
                </c:pt>
                <c:pt idx="331">
                  <c:v>28-Nov</c:v>
                </c:pt>
                <c:pt idx="332">
                  <c:v>29-Nov</c:v>
                </c:pt>
                <c:pt idx="333">
                  <c:v>30-Nov</c:v>
                </c:pt>
                <c:pt idx="334">
                  <c:v>01-Dec</c:v>
                </c:pt>
                <c:pt idx="335">
                  <c:v>02-Dec</c:v>
                </c:pt>
                <c:pt idx="336">
                  <c:v>03-Dec</c:v>
                </c:pt>
                <c:pt idx="337">
                  <c:v>04-Dec</c:v>
                </c:pt>
                <c:pt idx="338">
                  <c:v>05-Dec</c:v>
                </c:pt>
                <c:pt idx="339">
                  <c:v>06-Dec</c:v>
                </c:pt>
                <c:pt idx="340">
                  <c:v>07-Dec</c:v>
                </c:pt>
                <c:pt idx="341">
                  <c:v>08-Dec</c:v>
                </c:pt>
                <c:pt idx="342">
                  <c:v>09-Dec</c:v>
                </c:pt>
                <c:pt idx="343">
                  <c:v>10-Dec</c:v>
                </c:pt>
                <c:pt idx="344">
                  <c:v>11-Dec</c:v>
                </c:pt>
                <c:pt idx="345">
                  <c:v>12-Dec</c:v>
                </c:pt>
                <c:pt idx="346">
                  <c:v>13-Dec</c:v>
                </c:pt>
                <c:pt idx="347">
                  <c:v>14-Dec</c:v>
                </c:pt>
                <c:pt idx="348">
                  <c:v>15-Dec</c:v>
                </c:pt>
                <c:pt idx="349">
                  <c:v>16-Dec</c:v>
                </c:pt>
                <c:pt idx="350">
                  <c:v>17-Dec</c:v>
                </c:pt>
                <c:pt idx="351">
                  <c:v>18-Dec</c:v>
                </c:pt>
                <c:pt idx="352">
                  <c:v>19-Dec</c:v>
                </c:pt>
                <c:pt idx="353">
                  <c:v>20-Dec</c:v>
                </c:pt>
                <c:pt idx="354">
                  <c:v>21-Dec</c:v>
                </c:pt>
                <c:pt idx="355">
                  <c:v>22-Dec</c:v>
                </c:pt>
                <c:pt idx="356">
                  <c:v>23-Dec</c:v>
                </c:pt>
                <c:pt idx="357">
                  <c:v>24-Dec</c:v>
                </c:pt>
                <c:pt idx="358">
                  <c:v>25-Dec</c:v>
                </c:pt>
                <c:pt idx="359">
                  <c:v>26-Dec</c:v>
                </c:pt>
                <c:pt idx="360">
                  <c:v>27-Dec</c:v>
                </c:pt>
                <c:pt idx="361">
                  <c:v>28-Dec</c:v>
                </c:pt>
                <c:pt idx="362">
                  <c:v>29-Dec</c:v>
                </c:pt>
                <c:pt idx="363">
                  <c:v>30-Dec</c:v>
                </c:pt>
                <c:pt idx="364">
                  <c:v>31-Dec</c:v>
                </c:pt>
              </c:strCache>
            </c:strRef>
          </c:cat>
          <c:val>
            <c:numRef>
              <c:f>Sheet2!$C$2:$C$366</c:f>
              <c:numCache>
                <c:formatCode>General</c:formatCode>
                <c:ptCount val="365"/>
                <c:pt idx="0">
                  <c:v>27</c:v>
                </c:pt>
                <c:pt idx="1">
                  <c:v>28.9</c:v>
                </c:pt>
                <c:pt idx="2">
                  <c:v>34.5</c:v>
                </c:pt>
                <c:pt idx="3">
                  <c:v>44.099999999999994</c:v>
                </c:pt>
                <c:pt idx="4">
                  <c:v>42.4</c:v>
                </c:pt>
                <c:pt idx="5">
                  <c:v>25.299999999999997</c:v>
                </c:pt>
                <c:pt idx="6">
                  <c:v>32.9</c:v>
                </c:pt>
                <c:pt idx="7">
                  <c:v>37.5</c:v>
                </c:pt>
                <c:pt idx="8">
                  <c:v>38.099999999999994</c:v>
                </c:pt>
                <c:pt idx="9">
                  <c:v>43.4</c:v>
                </c:pt>
                <c:pt idx="10">
                  <c:v>32.599999999999994</c:v>
                </c:pt>
                <c:pt idx="11">
                  <c:v>38.199999999999996</c:v>
                </c:pt>
                <c:pt idx="12">
                  <c:v>37.5</c:v>
                </c:pt>
                <c:pt idx="13">
                  <c:v>44.099999999999994</c:v>
                </c:pt>
                <c:pt idx="14">
                  <c:v>43.4</c:v>
                </c:pt>
                <c:pt idx="15">
                  <c:v>30.599999999999998</c:v>
                </c:pt>
                <c:pt idx="16">
                  <c:v>32.199999999999996</c:v>
                </c:pt>
                <c:pt idx="17">
                  <c:v>42.8</c:v>
                </c:pt>
                <c:pt idx="18">
                  <c:v>43.099999999999994</c:v>
                </c:pt>
                <c:pt idx="19">
                  <c:v>31.599999999999998</c:v>
                </c:pt>
                <c:pt idx="20">
                  <c:v>36.199999999999996</c:v>
                </c:pt>
                <c:pt idx="21">
                  <c:v>40.799999999999997</c:v>
                </c:pt>
                <c:pt idx="22">
                  <c:v>38.099999999999994</c:v>
                </c:pt>
                <c:pt idx="23">
                  <c:v>28.599999999999998</c:v>
                </c:pt>
                <c:pt idx="24">
                  <c:v>32.199999999999996</c:v>
                </c:pt>
                <c:pt idx="25">
                  <c:v>35.799999999999997</c:v>
                </c:pt>
                <c:pt idx="26">
                  <c:v>42.099999999999994</c:v>
                </c:pt>
                <c:pt idx="27">
                  <c:v>34.9</c:v>
                </c:pt>
                <c:pt idx="28">
                  <c:v>35.199999999999996</c:v>
                </c:pt>
                <c:pt idx="29">
                  <c:v>41.099999999999994</c:v>
                </c:pt>
                <c:pt idx="30">
                  <c:v>40.4</c:v>
                </c:pt>
                <c:pt idx="31">
                  <c:v>42.4</c:v>
                </c:pt>
                <c:pt idx="32">
                  <c:v>52</c:v>
                </c:pt>
                <c:pt idx="33">
                  <c:v>50.3</c:v>
                </c:pt>
                <c:pt idx="34">
                  <c:v>56.599999999999994</c:v>
                </c:pt>
                <c:pt idx="35">
                  <c:v>45.4</c:v>
                </c:pt>
                <c:pt idx="36">
                  <c:v>45</c:v>
                </c:pt>
                <c:pt idx="37">
                  <c:v>52.3</c:v>
                </c:pt>
                <c:pt idx="38">
                  <c:v>52.599999999999994</c:v>
                </c:pt>
                <c:pt idx="39">
                  <c:v>42.699999999999996</c:v>
                </c:pt>
                <c:pt idx="40">
                  <c:v>50</c:v>
                </c:pt>
                <c:pt idx="41">
                  <c:v>51.3</c:v>
                </c:pt>
                <c:pt idx="42">
                  <c:v>55.599999999999994</c:v>
                </c:pt>
                <c:pt idx="43">
                  <c:v>46.4</c:v>
                </c:pt>
                <c:pt idx="44">
                  <c:v>47.699999999999996</c:v>
                </c:pt>
                <c:pt idx="45">
                  <c:v>52</c:v>
                </c:pt>
                <c:pt idx="46">
                  <c:v>47.3</c:v>
                </c:pt>
                <c:pt idx="47">
                  <c:v>40.4</c:v>
                </c:pt>
                <c:pt idx="48">
                  <c:v>43.699999999999996</c:v>
                </c:pt>
                <c:pt idx="49">
                  <c:v>50</c:v>
                </c:pt>
                <c:pt idx="50">
                  <c:v>50.3</c:v>
                </c:pt>
                <c:pt idx="51">
                  <c:v>42.4</c:v>
                </c:pt>
                <c:pt idx="52">
                  <c:v>47.699999999999996</c:v>
                </c:pt>
                <c:pt idx="53">
                  <c:v>45</c:v>
                </c:pt>
                <c:pt idx="54">
                  <c:v>47.3</c:v>
                </c:pt>
                <c:pt idx="55">
                  <c:v>42.4</c:v>
                </c:pt>
                <c:pt idx="56">
                  <c:v>48.699999999999996</c:v>
                </c:pt>
                <c:pt idx="57">
                  <c:v>45</c:v>
                </c:pt>
                <c:pt idx="58">
                  <c:v>49.599999999999994</c:v>
                </c:pt>
                <c:pt idx="59">
                  <c:v>57.9</c:v>
                </c:pt>
                <c:pt idx="60">
                  <c:v>57.199999999999996</c:v>
                </c:pt>
                <c:pt idx="61">
                  <c:v>60.199999999999996</c:v>
                </c:pt>
                <c:pt idx="62">
                  <c:v>59.499999999999993</c:v>
                </c:pt>
                <c:pt idx="63">
                  <c:v>55.9</c:v>
                </c:pt>
                <c:pt idx="64">
                  <c:v>61.199999999999996</c:v>
                </c:pt>
                <c:pt idx="65">
                  <c:v>60.199999999999996</c:v>
                </c:pt>
                <c:pt idx="66">
                  <c:v>58.499999999999993</c:v>
                </c:pt>
                <c:pt idx="67">
                  <c:v>52.9</c:v>
                </c:pt>
                <c:pt idx="68">
                  <c:v>59.199999999999996</c:v>
                </c:pt>
                <c:pt idx="69">
                  <c:v>58.199999999999996</c:v>
                </c:pt>
                <c:pt idx="70">
                  <c:v>61.499999999999993</c:v>
                </c:pt>
                <c:pt idx="71">
                  <c:v>55.9</c:v>
                </c:pt>
                <c:pt idx="72">
                  <c:v>58.9</c:v>
                </c:pt>
                <c:pt idx="73">
                  <c:v>56.199999999999996</c:v>
                </c:pt>
                <c:pt idx="74">
                  <c:v>60.199999999999996</c:v>
                </c:pt>
                <c:pt idx="75">
                  <c:v>56.499999999999993</c:v>
                </c:pt>
                <c:pt idx="76">
                  <c:v>53.9</c:v>
                </c:pt>
                <c:pt idx="77">
                  <c:v>56.9</c:v>
                </c:pt>
                <c:pt idx="78">
                  <c:v>58.199999999999996</c:v>
                </c:pt>
                <c:pt idx="79">
                  <c:v>57.199999999999996</c:v>
                </c:pt>
                <c:pt idx="80">
                  <c:v>56.499999999999993</c:v>
                </c:pt>
                <c:pt idx="81">
                  <c:v>55.9</c:v>
                </c:pt>
                <c:pt idx="82">
                  <c:v>56.9</c:v>
                </c:pt>
                <c:pt idx="83">
                  <c:v>58.199999999999996</c:v>
                </c:pt>
                <c:pt idx="84">
                  <c:v>59.499999999999993</c:v>
                </c:pt>
                <c:pt idx="85">
                  <c:v>60.499999999999993</c:v>
                </c:pt>
                <c:pt idx="86">
                  <c:v>55.9</c:v>
                </c:pt>
                <c:pt idx="87">
                  <c:v>57.199999999999996</c:v>
                </c:pt>
                <c:pt idx="88">
                  <c:v>55.199999999999996</c:v>
                </c:pt>
                <c:pt idx="89">
                  <c:v>58.499999999999993</c:v>
                </c:pt>
                <c:pt idx="90">
                  <c:v>57.499999999999993</c:v>
                </c:pt>
                <c:pt idx="91">
                  <c:v>65.8</c:v>
                </c:pt>
                <c:pt idx="92">
                  <c:v>60.8</c:v>
                </c:pt>
                <c:pt idx="93">
                  <c:v>62.099999999999994</c:v>
                </c:pt>
                <c:pt idx="94">
                  <c:v>64.399999999999991</c:v>
                </c:pt>
                <c:pt idx="95">
                  <c:v>57.499999999999993</c:v>
                </c:pt>
                <c:pt idx="96">
                  <c:v>59.8</c:v>
                </c:pt>
                <c:pt idx="97">
                  <c:v>63.8</c:v>
                </c:pt>
                <c:pt idx="98">
                  <c:v>63.099999999999994</c:v>
                </c:pt>
                <c:pt idx="99">
                  <c:v>58.499999999999993</c:v>
                </c:pt>
                <c:pt idx="100">
                  <c:v>60.8</c:v>
                </c:pt>
                <c:pt idx="101">
                  <c:v>66.099999999999994</c:v>
                </c:pt>
                <c:pt idx="102">
                  <c:v>61.099999999999994</c:v>
                </c:pt>
                <c:pt idx="103">
                  <c:v>61.499999999999993</c:v>
                </c:pt>
                <c:pt idx="104">
                  <c:v>65.8</c:v>
                </c:pt>
                <c:pt idx="105">
                  <c:v>65.099999999999994</c:v>
                </c:pt>
                <c:pt idx="106">
                  <c:v>64.099999999999994</c:v>
                </c:pt>
                <c:pt idx="107">
                  <c:v>62.499999999999993</c:v>
                </c:pt>
                <c:pt idx="108">
                  <c:v>59.8</c:v>
                </c:pt>
                <c:pt idx="109">
                  <c:v>68.099999999999994</c:v>
                </c:pt>
                <c:pt idx="110">
                  <c:v>67.099999999999994</c:v>
                </c:pt>
                <c:pt idx="111">
                  <c:v>57.499999999999993</c:v>
                </c:pt>
                <c:pt idx="112">
                  <c:v>60.8</c:v>
                </c:pt>
                <c:pt idx="113">
                  <c:v>65.099999999999994</c:v>
                </c:pt>
                <c:pt idx="114">
                  <c:v>65.099999999999994</c:v>
                </c:pt>
                <c:pt idx="115">
                  <c:v>62.499999999999993</c:v>
                </c:pt>
                <c:pt idx="116">
                  <c:v>63.499999999999993</c:v>
                </c:pt>
                <c:pt idx="117">
                  <c:v>58.8</c:v>
                </c:pt>
                <c:pt idx="118">
                  <c:v>65.099999999999994</c:v>
                </c:pt>
                <c:pt idx="119">
                  <c:v>67.099999999999994</c:v>
                </c:pt>
                <c:pt idx="120">
                  <c:v>66.699999999999989</c:v>
                </c:pt>
                <c:pt idx="121">
                  <c:v>65.699999999999989</c:v>
                </c:pt>
                <c:pt idx="122">
                  <c:v>71</c:v>
                </c:pt>
                <c:pt idx="123">
                  <c:v>71.3</c:v>
                </c:pt>
                <c:pt idx="124">
                  <c:v>69.399999999999991</c:v>
                </c:pt>
                <c:pt idx="125">
                  <c:v>66.699999999999989</c:v>
                </c:pt>
                <c:pt idx="126">
                  <c:v>69.699999999999989</c:v>
                </c:pt>
                <c:pt idx="127">
                  <c:v>75</c:v>
                </c:pt>
                <c:pt idx="128">
                  <c:v>71.3</c:v>
                </c:pt>
                <c:pt idx="129">
                  <c:v>69.399999999999991</c:v>
                </c:pt>
                <c:pt idx="130">
                  <c:v>72.699999999999989</c:v>
                </c:pt>
                <c:pt idx="131">
                  <c:v>66.699999999999989</c:v>
                </c:pt>
                <c:pt idx="132">
                  <c:v>70</c:v>
                </c:pt>
                <c:pt idx="133">
                  <c:v>77.3</c:v>
                </c:pt>
                <c:pt idx="134">
                  <c:v>63.399999999999991</c:v>
                </c:pt>
                <c:pt idx="135">
                  <c:v>65.699999999999989</c:v>
                </c:pt>
                <c:pt idx="136">
                  <c:v>70.699999999999989</c:v>
                </c:pt>
                <c:pt idx="137">
                  <c:v>72</c:v>
                </c:pt>
                <c:pt idx="138">
                  <c:v>75.3</c:v>
                </c:pt>
                <c:pt idx="139">
                  <c:v>64.399999999999991</c:v>
                </c:pt>
                <c:pt idx="140">
                  <c:v>71.699999999999989</c:v>
                </c:pt>
                <c:pt idx="141">
                  <c:v>71</c:v>
                </c:pt>
                <c:pt idx="142">
                  <c:v>76.3</c:v>
                </c:pt>
                <c:pt idx="143">
                  <c:v>69.399999999999991</c:v>
                </c:pt>
                <c:pt idx="144">
                  <c:v>71.699999999999989</c:v>
                </c:pt>
                <c:pt idx="145">
                  <c:v>72</c:v>
                </c:pt>
                <c:pt idx="146">
                  <c:v>77.3</c:v>
                </c:pt>
                <c:pt idx="147">
                  <c:v>71.699999999999989</c:v>
                </c:pt>
                <c:pt idx="148">
                  <c:v>66.699999999999989</c:v>
                </c:pt>
                <c:pt idx="149">
                  <c:v>75</c:v>
                </c:pt>
                <c:pt idx="150">
                  <c:v>77.3</c:v>
                </c:pt>
                <c:pt idx="151">
                  <c:v>71.3</c:v>
                </c:pt>
                <c:pt idx="152">
                  <c:v>79.899999999999991</c:v>
                </c:pt>
                <c:pt idx="153">
                  <c:v>81.5</c:v>
                </c:pt>
                <c:pt idx="154">
                  <c:v>90.399999999999991</c:v>
                </c:pt>
                <c:pt idx="155">
                  <c:v>78.599999999999994</c:v>
                </c:pt>
                <c:pt idx="156">
                  <c:v>84.199999999999989</c:v>
                </c:pt>
                <c:pt idx="157">
                  <c:v>86.8</c:v>
                </c:pt>
                <c:pt idx="158">
                  <c:v>90.699999999999989</c:v>
                </c:pt>
                <c:pt idx="159">
                  <c:v>77.599999999999994</c:v>
                </c:pt>
                <c:pt idx="160">
                  <c:v>79.5</c:v>
                </c:pt>
                <c:pt idx="161">
                  <c:v>84.8</c:v>
                </c:pt>
                <c:pt idx="162">
                  <c:v>93</c:v>
                </c:pt>
                <c:pt idx="163">
                  <c:v>75.599999999999994</c:v>
                </c:pt>
                <c:pt idx="164">
                  <c:v>80.5</c:v>
                </c:pt>
                <c:pt idx="165">
                  <c:v>84.8</c:v>
                </c:pt>
                <c:pt idx="166">
                  <c:v>99.3</c:v>
                </c:pt>
                <c:pt idx="167">
                  <c:v>76.3</c:v>
                </c:pt>
                <c:pt idx="168">
                  <c:v>72.599999999999994</c:v>
                </c:pt>
                <c:pt idx="169">
                  <c:v>86.5</c:v>
                </c:pt>
                <c:pt idx="170">
                  <c:v>85.1</c:v>
                </c:pt>
                <c:pt idx="171">
                  <c:v>94.3</c:v>
                </c:pt>
                <c:pt idx="172">
                  <c:v>72.3</c:v>
                </c:pt>
                <c:pt idx="173">
                  <c:v>79.899999999999991</c:v>
                </c:pt>
                <c:pt idx="174">
                  <c:v>80.5</c:v>
                </c:pt>
                <c:pt idx="175">
                  <c:v>85.1</c:v>
                </c:pt>
                <c:pt idx="176">
                  <c:v>102.6</c:v>
                </c:pt>
                <c:pt idx="177">
                  <c:v>75.3</c:v>
                </c:pt>
                <c:pt idx="178">
                  <c:v>75.899999999999991</c:v>
                </c:pt>
                <c:pt idx="179">
                  <c:v>86.5</c:v>
                </c:pt>
                <c:pt idx="180">
                  <c:v>89.399999999999991</c:v>
                </c:pt>
                <c:pt idx="181">
                  <c:v>102.89999999999999</c:v>
                </c:pt>
                <c:pt idx="182">
                  <c:v>93.399999999999991</c:v>
                </c:pt>
                <c:pt idx="183">
                  <c:v>81.5</c:v>
                </c:pt>
                <c:pt idx="184">
                  <c:v>84.199999999999989</c:v>
                </c:pt>
                <c:pt idx="185">
                  <c:v>73.599999999999994</c:v>
                </c:pt>
                <c:pt idx="186">
                  <c:v>91.699999999999989</c:v>
                </c:pt>
                <c:pt idx="187">
                  <c:v>82.5</c:v>
                </c:pt>
                <c:pt idx="188">
                  <c:v>83.199999999999989</c:v>
                </c:pt>
                <c:pt idx="189">
                  <c:v>77.899999999999991</c:v>
                </c:pt>
                <c:pt idx="190">
                  <c:v>98</c:v>
                </c:pt>
                <c:pt idx="191">
                  <c:v>83.5</c:v>
                </c:pt>
                <c:pt idx="192">
                  <c:v>80.199999999999989</c:v>
                </c:pt>
                <c:pt idx="193">
                  <c:v>78.899999999999991</c:v>
                </c:pt>
                <c:pt idx="194">
                  <c:v>92</c:v>
                </c:pt>
                <c:pt idx="195">
                  <c:v>82.5</c:v>
                </c:pt>
                <c:pt idx="196">
                  <c:v>79.199999999999989</c:v>
                </c:pt>
                <c:pt idx="197">
                  <c:v>80.899999999999991</c:v>
                </c:pt>
                <c:pt idx="198">
                  <c:v>99.3</c:v>
                </c:pt>
                <c:pt idx="199">
                  <c:v>83.8</c:v>
                </c:pt>
                <c:pt idx="200">
                  <c:v>86.5</c:v>
                </c:pt>
                <c:pt idx="201">
                  <c:v>76.899999999999991</c:v>
                </c:pt>
                <c:pt idx="202">
                  <c:v>99.6</c:v>
                </c:pt>
                <c:pt idx="203">
                  <c:v>89.1</c:v>
                </c:pt>
                <c:pt idx="204">
                  <c:v>83.5</c:v>
                </c:pt>
                <c:pt idx="205">
                  <c:v>79.899999999999991</c:v>
                </c:pt>
                <c:pt idx="206">
                  <c:v>76.599999999999994</c:v>
                </c:pt>
                <c:pt idx="207">
                  <c:v>97.899999999999991</c:v>
                </c:pt>
                <c:pt idx="208">
                  <c:v>87.399999999999991</c:v>
                </c:pt>
                <c:pt idx="209">
                  <c:v>85.5</c:v>
                </c:pt>
                <c:pt idx="210">
                  <c:v>78.199999999999989</c:v>
                </c:pt>
                <c:pt idx="211">
                  <c:v>74.599999999999994</c:v>
                </c:pt>
                <c:pt idx="212">
                  <c:v>75.599999999999994</c:v>
                </c:pt>
                <c:pt idx="213">
                  <c:v>76.3</c:v>
                </c:pt>
                <c:pt idx="214">
                  <c:v>75</c:v>
                </c:pt>
                <c:pt idx="215">
                  <c:v>70.699999999999989</c:v>
                </c:pt>
                <c:pt idx="216">
                  <c:v>76.599999999999994</c:v>
                </c:pt>
                <c:pt idx="217">
                  <c:v>77.3</c:v>
                </c:pt>
                <c:pt idx="218">
                  <c:v>75</c:v>
                </c:pt>
                <c:pt idx="219">
                  <c:v>68.699999999999989</c:v>
                </c:pt>
                <c:pt idx="220">
                  <c:v>76.599999999999994</c:v>
                </c:pt>
                <c:pt idx="221">
                  <c:v>70.3</c:v>
                </c:pt>
                <c:pt idx="222">
                  <c:v>75</c:v>
                </c:pt>
                <c:pt idx="223">
                  <c:v>67.699999999999989</c:v>
                </c:pt>
                <c:pt idx="224">
                  <c:v>67.699999999999989</c:v>
                </c:pt>
                <c:pt idx="225">
                  <c:v>72.599999999999994</c:v>
                </c:pt>
                <c:pt idx="226">
                  <c:v>74.3</c:v>
                </c:pt>
                <c:pt idx="227">
                  <c:v>71</c:v>
                </c:pt>
                <c:pt idx="228">
                  <c:v>68</c:v>
                </c:pt>
                <c:pt idx="229">
                  <c:v>65.699999999999989</c:v>
                </c:pt>
                <c:pt idx="230">
                  <c:v>79.599999999999994</c:v>
                </c:pt>
                <c:pt idx="231">
                  <c:v>74.3</c:v>
                </c:pt>
                <c:pt idx="232">
                  <c:v>68</c:v>
                </c:pt>
                <c:pt idx="233">
                  <c:v>69</c:v>
                </c:pt>
                <c:pt idx="234">
                  <c:v>70.699999999999989</c:v>
                </c:pt>
                <c:pt idx="235">
                  <c:v>74.599999999999994</c:v>
                </c:pt>
                <c:pt idx="236">
                  <c:v>71</c:v>
                </c:pt>
                <c:pt idx="237">
                  <c:v>70</c:v>
                </c:pt>
                <c:pt idx="238">
                  <c:v>65.699999999999989</c:v>
                </c:pt>
                <c:pt idx="239">
                  <c:v>77.599999999999994</c:v>
                </c:pt>
                <c:pt idx="240">
                  <c:v>75</c:v>
                </c:pt>
                <c:pt idx="241">
                  <c:v>72</c:v>
                </c:pt>
                <c:pt idx="242">
                  <c:v>67.699999999999989</c:v>
                </c:pt>
                <c:pt idx="243">
                  <c:v>71.699999999999989</c:v>
                </c:pt>
                <c:pt idx="244">
                  <c:v>67.399999999999991</c:v>
                </c:pt>
                <c:pt idx="245">
                  <c:v>61.099999999999994</c:v>
                </c:pt>
                <c:pt idx="246">
                  <c:v>59.8</c:v>
                </c:pt>
                <c:pt idx="247">
                  <c:v>61.8</c:v>
                </c:pt>
                <c:pt idx="248">
                  <c:v>71.699999999999989</c:v>
                </c:pt>
                <c:pt idx="249">
                  <c:v>68.399999999999991</c:v>
                </c:pt>
                <c:pt idx="250">
                  <c:v>65.099999999999994</c:v>
                </c:pt>
                <c:pt idx="251">
                  <c:v>64.8</c:v>
                </c:pt>
                <c:pt idx="252">
                  <c:v>61.8</c:v>
                </c:pt>
                <c:pt idx="253">
                  <c:v>68.399999999999991</c:v>
                </c:pt>
                <c:pt idx="254">
                  <c:v>61.099999999999994</c:v>
                </c:pt>
                <c:pt idx="255">
                  <c:v>64.8</c:v>
                </c:pt>
                <c:pt idx="256">
                  <c:v>63.8</c:v>
                </c:pt>
                <c:pt idx="257">
                  <c:v>63.399999999999991</c:v>
                </c:pt>
                <c:pt idx="258">
                  <c:v>68.099999999999994</c:v>
                </c:pt>
                <c:pt idx="259">
                  <c:v>59.8</c:v>
                </c:pt>
                <c:pt idx="260">
                  <c:v>64.8</c:v>
                </c:pt>
                <c:pt idx="261">
                  <c:v>67.399999999999991</c:v>
                </c:pt>
                <c:pt idx="262">
                  <c:v>67.099999999999994</c:v>
                </c:pt>
                <c:pt idx="263">
                  <c:v>59.8</c:v>
                </c:pt>
                <c:pt idx="264">
                  <c:v>64.8</c:v>
                </c:pt>
                <c:pt idx="265">
                  <c:v>63.399999999999991</c:v>
                </c:pt>
                <c:pt idx="266">
                  <c:v>63.399999999999991</c:v>
                </c:pt>
                <c:pt idx="267">
                  <c:v>61.099999999999994</c:v>
                </c:pt>
                <c:pt idx="268">
                  <c:v>61.8</c:v>
                </c:pt>
                <c:pt idx="269">
                  <c:v>70.699999999999989</c:v>
                </c:pt>
                <c:pt idx="270">
                  <c:v>67.399999999999991</c:v>
                </c:pt>
                <c:pt idx="271">
                  <c:v>66.099999999999994</c:v>
                </c:pt>
                <c:pt idx="272">
                  <c:v>64.8</c:v>
                </c:pt>
                <c:pt idx="273">
                  <c:v>56.499999999999993</c:v>
                </c:pt>
                <c:pt idx="274">
                  <c:v>58.499999999999993</c:v>
                </c:pt>
                <c:pt idx="275">
                  <c:v>59.199999999999996</c:v>
                </c:pt>
                <c:pt idx="276">
                  <c:v>61.199999999999996</c:v>
                </c:pt>
                <c:pt idx="277">
                  <c:v>60.499999999999993</c:v>
                </c:pt>
                <c:pt idx="278">
                  <c:v>62.499999999999993</c:v>
                </c:pt>
                <c:pt idx="279">
                  <c:v>63.499999999999993</c:v>
                </c:pt>
                <c:pt idx="280">
                  <c:v>60.199999999999996</c:v>
                </c:pt>
                <c:pt idx="281">
                  <c:v>63.499999999999993</c:v>
                </c:pt>
                <c:pt idx="282">
                  <c:v>58.499999999999993</c:v>
                </c:pt>
                <c:pt idx="283">
                  <c:v>61.499999999999993</c:v>
                </c:pt>
                <c:pt idx="284">
                  <c:v>58.199999999999996</c:v>
                </c:pt>
                <c:pt idx="285">
                  <c:v>61.499999999999993</c:v>
                </c:pt>
                <c:pt idx="286">
                  <c:v>59.499999999999993</c:v>
                </c:pt>
                <c:pt idx="287">
                  <c:v>61.499999999999993</c:v>
                </c:pt>
                <c:pt idx="288">
                  <c:v>58.199999999999996</c:v>
                </c:pt>
                <c:pt idx="289">
                  <c:v>58.499999999999993</c:v>
                </c:pt>
                <c:pt idx="290">
                  <c:v>62.499999999999993</c:v>
                </c:pt>
                <c:pt idx="291">
                  <c:v>60.499999999999993</c:v>
                </c:pt>
                <c:pt idx="292">
                  <c:v>60.199999999999996</c:v>
                </c:pt>
                <c:pt idx="293">
                  <c:v>56.199999999999996</c:v>
                </c:pt>
                <c:pt idx="294">
                  <c:v>57.499999999999993</c:v>
                </c:pt>
                <c:pt idx="295">
                  <c:v>58.499999999999993</c:v>
                </c:pt>
                <c:pt idx="296">
                  <c:v>61.499999999999993</c:v>
                </c:pt>
                <c:pt idx="297">
                  <c:v>61.199999999999996</c:v>
                </c:pt>
                <c:pt idx="298">
                  <c:v>54.199999999999996</c:v>
                </c:pt>
                <c:pt idx="299">
                  <c:v>62.8</c:v>
                </c:pt>
                <c:pt idx="300">
                  <c:v>57.499999999999993</c:v>
                </c:pt>
                <c:pt idx="301">
                  <c:v>61.499999999999993</c:v>
                </c:pt>
                <c:pt idx="302">
                  <c:v>58.199999999999996</c:v>
                </c:pt>
                <c:pt idx="303">
                  <c:v>54.199999999999996</c:v>
                </c:pt>
                <c:pt idx="304">
                  <c:v>51.9</c:v>
                </c:pt>
                <c:pt idx="305">
                  <c:v>53.599999999999994</c:v>
                </c:pt>
                <c:pt idx="306">
                  <c:v>51.3</c:v>
                </c:pt>
                <c:pt idx="307">
                  <c:v>48.699999999999996</c:v>
                </c:pt>
                <c:pt idx="308">
                  <c:v>55.9</c:v>
                </c:pt>
                <c:pt idx="309">
                  <c:v>51.599999999999994</c:v>
                </c:pt>
                <c:pt idx="310">
                  <c:v>52.3</c:v>
                </c:pt>
                <c:pt idx="311">
                  <c:v>44.699999999999996</c:v>
                </c:pt>
                <c:pt idx="312">
                  <c:v>53.9</c:v>
                </c:pt>
                <c:pt idx="313">
                  <c:v>54.599999999999994</c:v>
                </c:pt>
                <c:pt idx="314">
                  <c:v>47.3</c:v>
                </c:pt>
                <c:pt idx="315">
                  <c:v>49.699999999999996</c:v>
                </c:pt>
                <c:pt idx="316">
                  <c:v>44.699999999999996</c:v>
                </c:pt>
                <c:pt idx="317">
                  <c:v>55.9</c:v>
                </c:pt>
                <c:pt idx="318">
                  <c:v>55.9</c:v>
                </c:pt>
                <c:pt idx="319">
                  <c:v>47.3</c:v>
                </c:pt>
                <c:pt idx="320">
                  <c:v>46</c:v>
                </c:pt>
                <c:pt idx="321">
                  <c:v>48.699999999999996</c:v>
                </c:pt>
                <c:pt idx="322">
                  <c:v>55.9</c:v>
                </c:pt>
                <c:pt idx="323">
                  <c:v>55.599999999999994</c:v>
                </c:pt>
                <c:pt idx="324">
                  <c:v>47</c:v>
                </c:pt>
                <c:pt idx="325">
                  <c:v>48.699999999999996</c:v>
                </c:pt>
                <c:pt idx="326">
                  <c:v>51.9</c:v>
                </c:pt>
                <c:pt idx="327">
                  <c:v>53.599999999999994</c:v>
                </c:pt>
                <c:pt idx="328">
                  <c:v>49</c:v>
                </c:pt>
                <c:pt idx="329">
                  <c:v>49.699999999999996</c:v>
                </c:pt>
                <c:pt idx="330">
                  <c:v>53.9</c:v>
                </c:pt>
                <c:pt idx="331">
                  <c:v>54.599999999999994</c:v>
                </c:pt>
                <c:pt idx="332">
                  <c:v>50</c:v>
                </c:pt>
                <c:pt idx="333">
                  <c:v>44.699999999999996</c:v>
                </c:pt>
                <c:pt idx="334">
                  <c:v>48.699999999999996</c:v>
                </c:pt>
                <c:pt idx="335">
                  <c:v>44.099999999999994</c:v>
                </c:pt>
                <c:pt idx="336">
                  <c:v>33.5</c:v>
                </c:pt>
                <c:pt idx="337">
                  <c:v>34.9</c:v>
                </c:pt>
                <c:pt idx="338">
                  <c:v>22</c:v>
                </c:pt>
                <c:pt idx="339">
                  <c:v>44.699999999999996</c:v>
                </c:pt>
                <c:pt idx="340">
                  <c:v>42.099999999999994</c:v>
                </c:pt>
                <c:pt idx="341">
                  <c:v>40.5</c:v>
                </c:pt>
                <c:pt idx="342">
                  <c:v>31.199999999999996</c:v>
                </c:pt>
                <c:pt idx="343">
                  <c:v>31.299999999999997</c:v>
                </c:pt>
                <c:pt idx="344">
                  <c:v>45.099999999999994</c:v>
                </c:pt>
                <c:pt idx="345">
                  <c:v>33.5</c:v>
                </c:pt>
                <c:pt idx="346">
                  <c:v>32.199999999999996</c:v>
                </c:pt>
                <c:pt idx="347">
                  <c:v>31.9</c:v>
                </c:pt>
                <c:pt idx="348">
                  <c:v>42.099999999999994</c:v>
                </c:pt>
                <c:pt idx="349">
                  <c:v>35.5</c:v>
                </c:pt>
                <c:pt idx="350">
                  <c:v>32.199999999999996</c:v>
                </c:pt>
                <c:pt idx="351">
                  <c:v>30.9</c:v>
                </c:pt>
                <c:pt idx="352">
                  <c:v>41.4</c:v>
                </c:pt>
                <c:pt idx="353">
                  <c:v>36.799999999999997</c:v>
                </c:pt>
                <c:pt idx="354">
                  <c:v>40.5</c:v>
                </c:pt>
                <c:pt idx="355">
                  <c:v>30.9</c:v>
                </c:pt>
                <c:pt idx="356">
                  <c:v>42.4</c:v>
                </c:pt>
                <c:pt idx="357">
                  <c:v>35.799999999999997</c:v>
                </c:pt>
                <c:pt idx="358">
                  <c:v>35.5</c:v>
                </c:pt>
                <c:pt idx="359">
                  <c:v>28.9</c:v>
                </c:pt>
                <c:pt idx="360">
                  <c:v>42.699999999999996</c:v>
                </c:pt>
                <c:pt idx="361">
                  <c:v>37.799999999999997</c:v>
                </c:pt>
                <c:pt idx="362">
                  <c:v>39.5</c:v>
                </c:pt>
                <c:pt idx="363">
                  <c:v>30.9</c:v>
                </c:pt>
                <c:pt idx="364">
                  <c:v>15.099999999999998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F5-4273-B602-1488A028F3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831136"/>
        <c:axId val="42127408"/>
      </c:lineChart>
      <c:catAx>
        <c:axId val="100831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27408"/>
        <c:crosses val="autoZero"/>
        <c:auto val="1"/>
        <c:lblAlgn val="ctr"/>
        <c:lblOffset val="100"/>
        <c:noMultiLvlLbl val="0"/>
      </c:catAx>
      <c:valAx>
        <c:axId val="4212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831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Sheet11!$B$1</c:f>
              <c:strCache>
                <c:ptCount val="1"/>
                <c:pt idx="0">
                  <c:v>Sales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Sheet11!$A$2:$A$366</c:f>
              <c:numCache>
                <c:formatCode>General</c:formatCode>
                <c:ptCount val="365"/>
                <c:pt idx="0">
                  <c:v>2</c:v>
                </c:pt>
                <c:pt idx="1">
                  <c:v>1.33</c:v>
                </c:pt>
                <c:pt idx="2">
                  <c:v>1.33</c:v>
                </c:pt>
                <c:pt idx="3">
                  <c:v>1.05</c:v>
                </c:pt>
                <c:pt idx="4">
                  <c:v>1</c:v>
                </c:pt>
                <c:pt idx="5">
                  <c:v>1.54</c:v>
                </c:pt>
                <c:pt idx="6">
                  <c:v>1.54</c:v>
                </c:pt>
                <c:pt idx="7">
                  <c:v>1.18</c:v>
                </c:pt>
                <c:pt idx="8">
                  <c:v>1.18</c:v>
                </c:pt>
                <c:pt idx="9">
                  <c:v>1.05</c:v>
                </c:pt>
                <c:pt idx="10">
                  <c:v>1.54</c:v>
                </c:pt>
                <c:pt idx="11">
                  <c:v>1.33</c:v>
                </c:pt>
                <c:pt idx="12">
                  <c:v>1.33</c:v>
                </c:pt>
                <c:pt idx="13">
                  <c:v>1.05</c:v>
                </c:pt>
                <c:pt idx="14">
                  <c:v>1.1100000000000001</c:v>
                </c:pt>
                <c:pt idx="15">
                  <c:v>1.67</c:v>
                </c:pt>
                <c:pt idx="16">
                  <c:v>1.43</c:v>
                </c:pt>
                <c:pt idx="17">
                  <c:v>1.18</c:v>
                </c:pt>
                <c:pt idx="18">
                  <c:v>1.18</c:v>
                </c:pt>
                <c:pt idx="19">
                  <c:v>1.43</c:v>
                </c:pt>
                <c:pt idx="20">
                  <c:v>1.25</c:v>
                </c:pt>
                <c:pt idx="21">
                  <c:v>1.1100000000000001</c:v>
                </c:pt>
                <c:pt idx="22">
                  <c:v>1.05</c:v>
                </c:pt>
                <c:pt idx="23">
                  <c:v>1.54</c:v>
                </c:pt>
                <c:pt idx="24">
                  <c:v>1.25</c:v>
                </c:pt>
                <c:pt idx="25">
                  <c:v>1.25</c:v>
                </c:pt>
                <c:pt idx="26">
                  <c:v>1.05</c:v>
                </c:pt>
                <c:pt idx="27">
                  <c:v>1.33</c:v>
                </c:pt>
                <c:pt idx="28">
                  <c:v>1.33</c:v>
                </c:pt>
                <c:pt idx="29">
                  <c:v>1.05</c:v>
                </c:pt>
                <c:pt idx="30">
                  <c:v>1.05</c:v>
                </c:pt>
                <c:pt idx="31">
                  <c:v>1</c:v>
                </c:pt>
                <c:pt idx="32">
                  <c:v>1</c:v>
                </c:pt>
                <c:pt idx="33">
                  <c:v>0.87</c:v>
                </c:pt>
                <c:pt idx="34">
                  <c:v>0.83</c:v>
                </c:pt>
                <c:pt idx="35">
                  <c:v>1.1100000000000001</c:v>
                </c:pt>
                <c:pt idx="36">
                  <c:v>0.95</c:v>
                </c:pt>
                <c:pt idx="37">
                  <c:v>0.87</c:v>
                </c:pt>
                <c:pt idx="38">
                  <c:v>0.87</c:v>
                </c:pt>
                <c:pt idx="39">
                  <c:v>1</c:v>
                </c:pt>
                <c:pt idx="40">
                  <c:v>0.91</c:v>
                </c:pt>
                <c:pt idx="41">
                  <c:v>0.91</c:v>
                </c:pt>
                <c:pt idx="42">
                  <c:v>0.83</c:v>
                </c:pt>
                <c:pt idx="43">
                  <c:v>1.1100000000000001</c:v>
                </c:pt>
                <c:pt idx="44">
                  <c:v>0.95</c:v>
                </c:pt>
                <c:pt idx="45">
                  <c:v>0.91</c:v>
                </c:pt>
                <c:pt idx="46">
                  <c:v>0.87</c:v>
                </c:pt>
                <c:pt idx="47">
                  <c:v>1</c:v>
                </c:pt>
                <c:pt idx="48">
                  <c:v>0.95</c:v>
                </c:pt>
                <c:pt idx="49">
                  <c:v>0.95</c:v>
                </c:pt>
                <c:pt idx="50">
                  <c:v>0.95</c:v>
                </c:pt>
                <c:pt idx="51">
                  <c:v>1</c:v>
                </c:pt>
                <c:pt idx="52">
                  <c:v>0.95</c:v>
                </c:pt>
                <c:pt idx="53">
                  <c:v>1</c:v>
                </c:pt>
                <c:pt idx="54">
                  <c:v>0.87</c:v>
                </c:pt>
                <c:pt idx="55">
                  <c:v>1</c:v>
                </c:pt>
                <c:pt idx="56">
                  <c:v>1.05</c:v>
                </c:pt>
                <c:pt idx="57">
                  <c:v>1</c:v>
                </c:pt>
                <c:pt idx="58">
                  <c:v>0.91</c:v>
                </c:pt>
                <c:pt idx="59">
                  <c:v>0.87</c:v>
                </c:pt>
                <c:pt idx="60">
                  <c:v>0.8</c:v>
                </c:pt>
                <c:pt idx="61">
                  <c:v>0.77</c:v>
                </c:pt>
                <c:pt idx="62">
                  <c:v>0.77</c:v>
                </c:pt>
                <c:pt idx="63">
                  <c:v>0.87</c:v>
                </c:pt>
                <c:pt idx="64">
                  <c:v>0.77</c:v>
                </c:pt>
                <c:pt idx="65">
                  <c:v>0.77</c:v>
                </c:pt>
                <c:pt idx="66">
                  <c:v>0.77</c:v>
                </c:pt>
                <c:pt idx="67">
                  <c:v>0.8</c:v>
                </c:pt>
                <c:pt idx="68">
                  <c:v>0.83</c:v>
                </c:pt>
                <c:pt idx="69">
                  <c:v>0.83</c:v>
                </c:pt>
                <c:pt idx="70">
                  <c:v>0.74</c:v>
                </c:pt>
                <c:pt idx="71">
                  <c:v>0.87</c:v>
                </c:pt>
                <c:pt idx="72">
                  <c:v>0.87</c:v>
                </c:pt>
                <c:pt idx="73">
                  <c:v>0.83</c:v>
                </c:pt>
                <c:pt idx="74">
                  <c:v>0.83</c:v>
                </c:pt>
                <c:pt idx="75">
                  <c:v>0.77</c:v>
                </c:pt>
                <c:pt idx="76">
                  <c:v>0.83</c:v>
                </c:pt>
                <c:pt idx="77">
                  <c:v>0.83</c:v>
                </c:pt>
                <c:pt idx="78">
                  <c:v>0.77</c:v>
                </c:pt>
                <c:pt idx="79">
                  <c:v>0.83</c:v>
                </c:pt>
                <c:pt idx="80">
                  <c:v>0.74</c:v>
                </c:pt>
                <c:pt idx="81">
                  <c:v>0.87</c:v>
                </c:pt>
                <c:pt idx="82">
                  <c:v>0.83</c:v>
                </c:pt>
                <c:pt idx="83">
                  <c:v>0.8</c:v>
                </c:pt>
                <c:pt idx="84">
                  <c:v>0.77</c:v>
                </c:pt>
                <c:pt idx="85">
                  <c:v>0.74</c:v>
                </c:pt>
                <c:pt idx="86">
                  <c:v>0.83</c:v>
                </c:pt>
                <c:pt idx="87">
                  <c:v>0.83</c:v>
                </c:pt>
                <c:pt idx="88">
                  <c:v>0.8</c:v>
                </c:pt>
                <c:pt idx="89">
                  <c:v>0.77</c:v>
                </c:pt>
                <c:pt idx="90">
                  <c:v>0.8</c:v>
                </c:pt>
                <c:pt idx="91">
                  <c:v>0.74</c:v>
                </c:pt>
                <c:pt idx="92">
                  <c:v>0.74</c:v>
                </c:pt>
                <c:pt idx="93">
                  <c:v>0.71</c:v>
                </c:pt>
                <c:pt idx="94">
                  <c:v>0.71</c:v>
                </c:pt>
                <c:pt idx="95">
                  <c:v>0.8</c:v>
                </c:pt>
                <c:pt idx="96">
                  <c:v>0.74</c:v>
                </c:pt>
                <c:pt idx="97">
                  <c:v>0.74</c:v>
                </c:pt>
                <c:pt idx="98">
                  <c:v>0.69</c:v>
                </c:pt>
                <c:pt idx="99">
                  <c:v>0.74</c:v>
                </c:pt>
                <c:pt idx="100">
                  <c:v>0.74</c:v>
                </c:pt>
                <c:pt idx="101">
                  <c:v>0.74</c:v>
                </c:pt>
                <c:pt idx="102">
                  <c:v>0.69</c:v>
                </c:pt>
                <c:pt idx="103">
                  <c:v>0.77</c:v>
                </c:pt>
                <c:pt idx="104">
                  <c:v>0.74</c:v>
                </c:pt>
                <c:pt idx="105">
                  <c:v>0.69</c:v>
                </c:pt>
                <c:pt idx="106">
                  <c:v>0.71</c:v>
                </c:pt>
                <c:pt idx="107">
                  <c:v>0.74</c:v>
                </c:pt>
                <c:pt idx="108">
                  <c:v>0.77</c:v>
                </c:pt>
                <c:pt idx="109">
                  <c:v>0.69</c:v>
                </c:pt>
                <c:pt idx="110">
                  <c:v>0.74</c:v>
                </c:pt>
                <c:pt idx="111">
                  <c:v>0.77</c:v>
                </c:pt>
                <c:pt idx="112">
                  <c:v>0.77</c:v>
                </c:pt>
                <c:pt idx="113">
                  <c:v>0.69</c:v>
                </c:pt>
                <c:pt idx="114">
                  <c:v>0.71</c:v>
                </c:pt>
                <c:pt idx="115">
                  <c:v>0.8</c:v>
                </c:pt>
                <c:pt idx="116">
                  <c:v>0.77</c:v>
                </c:pt>
                <c:pt idx="117">
                  <c:v>0.74</c:v>
                </c:pt>
                <c:pt idx="118">
                  <c:v>0.71</c:v>
                </c:pt>
                <c:pt idx="119">
                  <c:v>0.74</c:v>
                </c:pt>
                <c:pt idx="120">
                  <c:v>0.65</c:v>
                </c:pt>
                <c:pt idx="121">
                  <c:v>0.69</c:v>
                </c:pt>
                <c:pt idx="122">
                  <c:v>0.63</c:v>
                </c:pt>
                <c:pt idx="123">
                  <c:v>0.63</c:v>
                </c:pt>
                <c:pt idx="124">
                  <c:v>0.71</c:v>
                </c:pt>
                <c:pt idx="125">
                  <c:v>0.67</c:v>
                </c:pt>
                <c:pt idx="126">
                  <c:v>0.65</c:v>
                </c:pt>
                <c:pt idx="127">
                  <c:v>0.67</c:v>
                </c:pt>
                <c:pt idx="128">
                  <c:v>0.63</c:v>
                </c:pt>
                <c:pt idx="129">
                  <c:v>0.69</c:v>
                </c:pt>
                <c:pt idx="130">
                  <c:v>0.67</c:v>
                </c:pt>
                <c:pt idx="131">
                  <c:v>0.67</c:v>
                </c:pt>
                <c:pt idx="132">
                  <c:v>0.65</c:v>
                </c:pt>
                <c:pt idx="133">
                  <c:v>0.63</c:v>
                </c:pt>
                <c:pt idx="134">
                  <c:v>0.69</c:v>
                </c:pt>
                <c:pt idx="135">
                  <c:v>0.67</c:v>
                </c:pt>
                <c:pt idx="136">
                  <c:v>0.67</c:v>
                </c:pt>
                <c:pt idx="137">
                  <c:v>0.67</c:v>
                </c:pt>
                <c:pt idx="138">
                  <c:v>0.61</c:v>
                </c:pt>
                <c:pt idx="139">
                  <c:v>0.67</c:v>
                </c:pt>
                <c:pt idx="140">
                  <c:v>0.69</c:v>
                </c:pt>
                <c:pt idx="141">
                  <c:v>0.67</c:v>
                </c:pt>
                <c:pt idx="142">
                  <c:v>0.63</c:v>
                </c:pt>
                <c:pt idx="143">
                  <c:v>0.69</c:v>
                </c:pt>
                <c:pt idx="144">
                  <c:v>0.69</c:v>
                </c:pt>
                <c:pt idx="145">
                  <c:v>0.67</c:v>
                </c:pt>
                <c:pt idx="146">
                  <c:v>0.63</c:v>
                </c:pt>
                <c:pt idx="147">
                  <c:v>0.65</c:v>
                </c:pt>
                <c:pt idx="148">
                  <c:v>0.65</c:v>
                </c:pt>
                <c:pt idx="149">
                  <c:v>0.67</c:v>
                </c:pt>
                <c:pt idx="150">
                  <c:v>0.65</c:v>
                </c:pt>
                <c:pt idx="151">
                  <c:v>0.65</c:v>
                </c:pt>
                <c:pt idx="152">
                  <c:v>0.59</c:v>
                </c:pt>
                <c:pt idx="153">
                  <c:v>0.56000000000000005</c:v>
                </c:pt>
                <c:pt idx="154">
                  <c:v>0.51</c:v>
                </c:pt>
                <c:pt idx="155">
                  <c:v>0.59</c:v>
                </c:pt>
                <c:pt idx="156">
                  <c:v>0.56000000000000005</c:v>
                </c:pt>
                <c:pt idx="157">
                  <c:v>0.56000000000000005</c:v>
                </c:pt>
                <c:pt idx="158">
                  <c:v>0.5</c:v>
                </c:pt>
                <c:pt idx="159">
                  <c:v>0.61</c:v>
                </c:pt>
                <c:pt idx="160">
                  <c:v>0.54</c:v>
                </c:pt>
                <c:pt idx="161">
                  <c:v>0.53</c:v>
                </c:pt>
                <c:pt idx="162">
                  <c:v>0.5</c:v>
                </c:pt>
                <c:pt idx="163">
                  <c:v>0.59</c:v>
                </c:pt>
                <c:pt idx="164">
                  <c:v>0.56999999999999995</c:v>
                </c:pt>
                <c:pt idx="165">
                  <c:v>0.56000000000000005</c:v>
                </c:pt>
                <c:pt idx="166">
                  <c:v>0.47</c:v>
                </c:pt>
                <c:pt idx="167">
                  <c:v>0.65</c:v>
                </c:pt>
                <c:pt idx="168">
                  <c:v>0.59</c:v>
                </c:pt>
                <c:pt idx="169">
                  <c:v>0.56000000000000005</c:v>
                </c:pt>
                <c:pt idx="170">
                  <c:v>0.54</c:v>
                </c:pt>
                <c:pt idx="171">
                  <c:v>0.47</c:v>
                </c:pt>
                <c:pt idx="172">
                  <c:v>0.65</c:v>
                </c:pt>
                <c:pt idx="173">
                  <c:v>0.61</c:v>
                </c:pt>
                <c:pt idx="174">
                  <c:v>0.56999999999999995</c:v>
                </c:pt>
                <c:pt idx="175">
                  <c:v>0.51</c:v>
                </c:pt>
                <c:pt idx="176">
                  <c:v>0.47</c:v>
                </c:pt>
                <c:pt idx="177">
                  <c:v>0.63</c:v>
                </c:pt>
                <c:pt idx="178">
                  <c:v>0.59</c:v>
                </c:pt>
                <c:pt idx="179">
                  <c:v>0.54</c:v>
                </c:pt>
                <c:pt idx="180">
                  <c:v>0.53</c:v>
                </c:pt>
                <c:pt idx="181">
                  <c:v>0.47</c:v>
                </c:pt>
                <c:pt idx="182">
                  <c:v>0.51</c:v>
                </c:pt>
                <c:pt idx="183">
                  <c:v>0.54</c:v>
                </c:pt>
                <c:pt idx="184">
                  <c:v>0.59</c:v>
                </c:pt>
                <c:pt idx="185">
                  <c:v>0.63</c:v>
                </c:pt>
                <c:pt idx="186">
                  <c:v>0.51</c:v>
                </c:pt>
                <c:pt idx="187">
                  <c:v>0.56999999999999995</c:v>
                </c:pt>
                <c:pt idx="188">
                  <c:v>0.56999999999999995</c:v>
                </c:pt>
                <c:pt idx="189">
                  <c:v>0.59</c:v>
                </c:pt>
                <c:pt idx="190">
                  <c:v>0.49</c:v>
                </c:pt>
                <c:pt idx="191">
                  <c:v>0.54</c:v>
                </c:pt>
                <c:pt idx="192">
                  <c:v>0.56000000000000005</c:v>
                </c:pt>
                <c:pt idx="193">
                  <c:v>0.61</c:v>
                </c:pt>
                <c:pt idx="194">
                  <c:v>0.5</c:v>
                </c:pt>
                <c:pt idx="195">
                  <c:v>0.54</c:v>
                </c:pt>
                <c:pt idx="196">
                  <c:v>0.59</c:v>
                </c:pt>
                <c:pt idx="197">
                  <c:v>0.56999999999999995</c:v>
                </c:pt>
                <c:pt idx="198">
                  <c:v>0.47</c:v>
                </c:pt>
                <c:pt idx="199">
                  <c:v>0.56000000000000005</c:v>
                </c:pt>
                <c:pt idx="200">
                  <c:v>0.56999999999999995</c:v>
                </c:pt>
                <c:pt idx="201">
                  <c:v>0.56999999999999995</c:v>
                </c:pt>
                <c:pt idx="202">
                  <c:v>0.47</c:v>
                </c:pt>
                <c:pt idx="203">
                  <c:v>0.51</c:v>
                </c:pt>
                <c:pt idx="204">
                  <c:v>0.56999999999999995</c:v>
                </c:pt>
                <c:pt idx="205">
                  <c:v>0.56999999999999995</c:v>
                </c:pt>
                <c:pt idx="206">
                  <c:v>0.59</c:v>
                </c:pt>
                <c:pt idx="207">
                  <c:v>0.47</c:v>
                </c:pt>
                <c:pt idx="208">
                  <c:v>0.51</c:v>
                </c:pt>
                <c:pt idx="209">
                  <c:v>0.56999999999999995</c:v>
                </c:pt>
                <c:pt idx="210">
                  <c:v>0.59</c:v>
                </c:pt>
                <c:pt idx="211">
                  <c:v>0.61</c:v>
                </c:pt>
                <c:pt idx="212">
                  <c:v>0.63</c:v>
                </c:pt>
                <c:pt idx="213">
                  <c:v>0.63</c:v>
                </c:pt>
                <c:pt idx="214">
                  <c:v>0.63</c:v>
                </c:pt>
                <c:pt idx="215">
                  <c:v>0.69</c:v>
                </c:pt>
                <c:pt idx="216">
                  <c:v>0.61</c:v>
                </c:pt>
                <c:pt idx="217">
                  <c:v>0.61</c:v>
                </c:pt>
                <c:pt idx="218">
                  <c:v>0.67</c:v>
                </c:pt>
                <c:pt idx="219">
                  <c:v>0.65</c:v>
                </c:pt>
                <c:pt idx="220">
                  <c:v>0.63</c:v>
                </c:pt>
                <c:pt idx="221">
                  <c:v>0.65</c:v>
                </c:pt>
                <c:pt idx="222">
                  <c:v>0.67</c:v>
                </c:pt>
                <c:pt idx="223">
                  <c:v>0.65</c:v>
                </c:pt>
                <c:pt idx="224">
                  <c:v>0.65</c:v>
                </c:pt>
                <c:pt idx="225">
                  <c:v>0.59</c:v>
                </c:pt>
                <c:pt idx="226">
                  <c:v>0.63</c:v>
                </c:pt>
                <c:pt idx="227">
                  <c:v>0.63</c:v>
                </c:pt>
                <c:pt idx="228">
                  <c:v>0.67</c:v>
                </c:pt>
                <c:pt idx="229">
                  <c:v>0.69</c:v>
                </c:pt>
                <c:pt idx="230">
                  <c:v>0.61</c:v>
                </c:pt>
                <c:pt idx="231">
                  <c:v>0.65</c:v>
                </c:pt>
                <c:pt idx="232">
                  <c:v>0.65</c:v>
                </c:pt>
                <c:pt idx="233">
                  <c:v>0.63</c:v>
                </c:pt>
                <c:pt idx="234">
                  <c:v>0.67</c:v>
                </c:pt>
                <c:pt idx="235">
                  <c:v>0.59</c:v>
                </c:pt>
                <c:pt idx="236">
                  <c:v>0.63</c:v>
                </c:pt>
                <c:pt idx="237">
                  <c:v>0.63</c:v>
                </c:pt>
                <c:pt idx="238">
                  <c:v>0.65</c:v>
                </c:pt>
                <c:pt idx="239">
                  <c:v>0.63</c:v>
                </c:pt>
                <c:pt idx="240">
                  <c:v>0.65</c:v>
                </c:pt>
                <c:pt idx="241">
                  <c:v>0.63</c:v>
                </c:pt>
                <c:pt idx="242">
                  <c:v>0.69</c:v>
                </c:pt>
                <c:pt idx="243">
                  <c:v>0.69</c:v>
                </c:pt>
                <c:pt idx="244">
                  <c:v>0.69</c:v>
                </c:pt>
                <c:pt idx="245">
                  <c:v>0.69</c:v>
                </c:pt>
                <c:pt idx="246">
                  <c:v>0.74</c:v>
                </c:pt>
                <c:pt idx="247">
                  <c:v>0.71</c:v>
                </c:pt>
                <c:pt idx="248">
                  <c:v>0.69</c:v>
                </c:pt>
                <c:pt idx="249">
                  <c:v>0.67</c:v>
                </c:pt>
                <c:pt idx="250">
                  <c:v>0.71</c:v>
                </c:pt>
                <c:pt idx="251">
                  <c:v>0.77</c:v>
                </c:pt>
                <c:pt idx="252">
                  <c:v>0.74</c:v>
                </c:pt>
                <c:pt idx="253">
                  <c:v>0.69</c:v>
                </c:pt>
                <c:pt idx="254">
                  <c:v>0.71</c:v>
                </c:pt>
                <c:pt idx="255">
                  <c:v>0.71</c:v>
                </c:pt>
                <c:pt idx="256">
                  <c:v>0.71</c:v>
                </c:pt>
                <c:pt idx="257">
                  <c:v>0.67</c:v>
                </c:pt>
                <c:pt idx="258">
                  <c:v>0.69</c:v>
                </c:pt>
                <c:pt idx="259">
                  <c:v>0.71</c:v>
                </c:pt>
                <c:pt idx="260">
                  <c:v>0.71</c:v>
                </c:pt>
                <c:pt idx="261">
                  <c:v>0.67</c:v>
                </c:pt>
                <c:pt idx="262">
                  <c:v>0.69</c:v>
                </c:pt>
                <c:pt idx="263">
                  <c:v>0.71</c:v>
                </c:pt>
                <c:pt idx="264">
                  <c:v>0.74</c:v>
                </c:pt>
                <c:pt idx="265">
                  <c:v>0.71</c:v>
                </c:pt>
                <c:pt idx="266">
                  <c:v>0.71</c:v>
                </c:pt>
                <c:pt idx="267">
                  <c:v>0.71</c:v>
                </c:pt>
                <c:pt idx="268">
                  <c:v>0.77</c:v>
                </c:pt>
                <c:pt idx="269">
                  <c:v>0.67</c:v>
                </c:pt>
                <c:pt idx="270">
                  <c:v>0.69</c:v>
                </c:pt>
                <c:pt idx="271">
                  <c:v>0.71</c:v>
                </c:pt>
                <c:pt idx="272">
                  <c:v>0.74</c:v>
                </c:pt>
                <c:pt idx="273">
                  <c:v>0.8</c:v>
                </c:pt>
                <c:pt idx="274">
                  <c:v>0.74</c:v>
                </c:pt>
                <c:pt idx="275">
                  <c:v>0.8</c:v>
                </c:pt>
                <c:pt idx="276">
                  <c:v>0.77</c:v>
                </c:pt>
                <c:pt idx="277">
                  <c:v>0.8</c:v>
                </c:pt>
                <c:pt idx="278">
                  <c:v>0.74</c:v>
                </c:pt>
                <c:pt idx="279">
                  <c:v>0.8</c:v>
                </c:pt>
                <c:pt idx="280">
                  <c:v>0.8</c:v>
                </c:pt>
                <c:pt idx="281">
                  <c:v>0.74</c:v>
                </c:pt>
                <c:pt idx="282">
                  <c:v>0.74</c:v>
                </c:pt>
                <c:pt idx="283">
                  <c:v>0.77</c:v>
                </c:pt>
                <c:pt idx="284">
                  <c:v>0.77</c:v>
                </c:pt>
                <c:pt idx="285">
                  <c:v>0.8</c:v>
                </c:pt>
                <c:pt idx="286">
                  <c:v>0.74</c:v>
                </c:pt>
                <c:pt idx="287">
                  <c:v>0.74</c:v>
                </c:pt>
                <c:pt idx="288">
                  <c:v>0.8</c:v>
                </c:pt>
                <c:pt idx="289">
                  <c:v>0.77</c:v>
                </c:pt>
                <c:pt idx="290">
                  <c:v>0.77</c:v>
                </c:pt>
                <c:pt idx="291">
                  <c:v>0.8</c:v>
                </c:pt>
                <c:pt idx="292">
                  <c:v>0.8</c:v>
                </c:pt>
                <c:pt idx="293">
                  <c:v>0.83</c:v>
                </c:pt>
                <c:pt idx="294">
                  <c:v>0.77</c:v>
                </c:pt>
                <c:pt idx="295">
                  <c:v>0.8</c:v>
                </c:pt>
                <c:pt idx="296">
                  <c:v>0.74</c:v>
                </c:pt>
                <c:pt idx="297">
                  <c:v>0.8</c:v>
                </c:pt>
                <c:pt idx="298">
                  <c:v>0.77</c:v>
                </c:pt>
                <c:pt idx="299">
                  <c:v>0.71</c:v>
                </c:pt>
                <c:pt idx="300">
                  <c:v>0.77</c:v>
                </c:pt>
                <c:pt idx="301">
                  <c:v>0.8</c:v>
                </c:pt>
                <c:pt idx="302">
                  <c:v>0.77</c:v>
                </c:pt>
                <c:pt idx="303">
                  <c:v>0.77</c:v>
                </c:pt>
                <c:pt idx="304">
                  <c:v>0.83</c:v>
                </c:pt>
                <c:pt idx="305">
                  <c:v>0.91</c:v>
                </c:pt>
                <c:pt idx="306">
                  <c:v>0.87</c:v>
                </c:pt>
                <c:pt idx="307">
                  <c:v>0.95</c:v>
                </c:pt>
                <c:pt idx="308">
                  <c:v>0.87</c:v>
                </c:pt>
                <c:pt idx="309">
                  <c:v>0.91</c:v>
                </c:pt>
                <c:pt idx="310">
                  <c:v>0.91</c:v>
                </c:pt>
                <c:pt idx="311">
                  <c:v>0.95</c:v>
                </c:pt>
                <c:pt idx="312">
                  <c:v>0.83</c:v>
                </c:pt>
                <c:pt idx="313">
                  <c:v>0.87</c:v>
                </c:pt>
                <c:pt idx="314">
                  <c:v>0.91</c:v>
                </c:pt>
                <c:pt idx="315">
                  <c:v>1.05</c:v>
                </c:pt>
                <c:pt idx="316">
                  <c:v>1.05</c:v>
                </c:pt>
                <c:pt idx="317">
                  <c:v>0.8</c:v>
                </c:pt>
                <c:pt idx="318">
                  <c:v>0.83</c:v>
                </c:pt>
                <c:pt idx="319">
                  <c:v>0.87</c:v>
                </c:pt>
                <c:pt idx="320">
                  <c:v>1</c:v>
                </c:pt>
                <c:pt idx="321">
                  <c:v>1.05</c:v>
                </c:pt>
                <c:pt idx="322">
                  <c:v>0.87</c:v>
                </c:pt>
                <c:pt idx="323">
                  <c:v>0.87</c:v>
                </c:pt>
                <c:pt idx="324">
                  <c:v>0.95</c:v>
                </c:pt>
                <c:pt idx="325">
                  <c:v>1</c:v>
                </c:pt>
                <c:pt idx="326">
                  <c:v>0.87</c:v>
                </c:pt>
                <c:pt idx="327">
                  <c:v>0.83</c:v>
                </c:pt>
                <c:pt idx="328">
                  <c:v>0.91</c:v>
                </c:pt>
                <c:pt idx="329">
                  <c:v>1.05</c:v>
                </c:pt>
                <c:pt idx="330">
                  <c:v>0.87</c:v>
                </c:pt>
                <c:pt idx="331">
                  <c:v>0.91</c:v>
                </c:pt>
                <c:pt idx="332">
                  <c:v>0.95</c:v>
                </c:pt>
                <c:pt idx="333">
                  <c:v>1.05</c:v>
                </c:pt>
                <c:pt idx="334">
                  <c:v>1</c:v>
                </c:pt>
                <c:pt idx="335">
                  <c:v>1.1100000000000001</c:v>
                </c:pt>
                <c:pt idx="336">
                  <c:v>1.18</c:v>
                </c:pt>
                <c:pt idx="337">
                  <c:v>1.54</c:v>
                </c:pt>
                <c:pt idx="338">
                  <c:v>1.82</c:v>
                </c:pt>
                <c:pt idx="339">
                  <c:v>0.95</c:v>
                </c:pt>
                <c:pt idx="340">
                  <c:v>1.05</c:v>
                </c:pt>
                <c:pt idx="341">
                  <c:v>1.25</c:v>
                </c:pt>
                <c:pt idx="342">
                  <c:v>1.43</c:v>
                </c:pt>
                <c:pt idx="343">
                  <c:v>1.82</c:v>
                </c:pt>
                <c:pt idx="344">
                  <c:v>1.1100000000000001</c:v>
                </c:pt>
                <c:pt idx="345">
                  <c:v>1.33</c:v>
                </c:pt>
                <c:pt idx="346">
                  <c:v>1.43</c:v>
                </c:pt>
                <c:pt idx="347">
                  <c:v>1.54</c:v>
                </c:pt>
                <c:pt idx="348">
                  <c:v>1.05</c:v>
                </c:pt>
                <c:pt idx="349">
                  <c:v>1.25</c:v>
                </c:pt>
                <c:pt idx="350">
                  <c:v>1.33</c:v>
                </c:pt>
                <c:pt idx="351">
                  <c:v>1.43</c:v>
                </c:pt>
                <c:pt idx="352">
                  <c:v>1</c:v>
                </c:pt>
                <c:pt idx="353">
                  <c:v>1.25</c:v>
                </c:pt>
                <c:pt idx="354">
                  <c:v>1.33</c:v>
                </c:pt>
                <c:pt idx="355">
                  <c:v>1.54</c:v>
                </c:pt>
                <c:pt idx="356">
                  <c:v>1.1100000000000001</c:v>
                </c:pt>
                <c:pt idx="357">
                  <c:v>1.25</c:v>
                </c:pt>
                <c:pt idx="358">
                  <c:v>1.25</c:v>
                </c:pt>
                <c:pt idx="359">
                  <c:v>1.43</c:v>
                </c:pt>
                <c:pt idx="360">
                  <c:v>1</c:v>
                </c:pt>
                <c:pt idx="361">
                  <c:v>1.25</c:v>
                </c:pt>
                <c:pt idx="362">
                  <c:v>1.25</c:v>
                </c:pt>
                <c:pt idx="363">
                  <c:v>1.43</c:v>
                </c:pt>
                <c:pt idx="364">
                  <c:v>2.5</c:v>
                </c:pt>
              </c:numCache>
            </c:numRef>
          </c:xVal>
          <c:yVal>
            <c:numRef>
              <c:f>Sheet11!$B$2:$B$366</c:f>
              <c:numCache>
                <c:formatCode>General</c:formatCode>
                <c:ptCount val="365"/>
                <c:pt idx="0">
                  <c:v>10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18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18</c:v>
                </c:pt>
                <c:pt idx="10">
                  <c:v>12</c:v>
                </c:pt>
                <c:pt idx="11">
                  <c:v>14</c:v>
                </c:pt>
                <c:pt idx="12">
                  <c:v>15</c:v>
                </c:pt>
                <c:pt idx="13">
                  <c:v>17</c:v>
                </c:pt>
                <c:pt idx="14">
                  <c:v>18</c:v>
                </c:pt>
                <c:pt idx="15">
                  <c:v>12</c:v>
                </c:pt>
                <c:pt idx="16">
                  <c:v>14</c:v>
                </c:pt>
                <c:pt idx="17">
                  <c:v>16</c:v>
                </c:pt>
                <c:pt idx="18">
                  <c:v>17</c:v>
                </c:pt>
                <c:pt idx="19">
                  <c:v>12</c:v>
                </c:pt>
                <c:pt idx="20">
                  <c:v>14</c:v>
                </c:pt>
                <c:pt idx="21">
                  <c:v>16</c:v>
                </c:pt>
                <c:pt idx="22">
                  <c:v>17</c:v>
                </c:pt>
                <c:pt idx="23">
                  <c:v>12</c:v>
                </c:pt>
                <c:pt idx="24">
                  <c:v>14</c:v>
                </c:pt>
                <c:pt idx="25">
                  <c:v>16</c:v>
                </c:pt>
                <c:pt idx="26">
                  <c:v>17</c:v>
                </c:pt>
                <c:pt idx="27">
                  <c:v>13</c:v>
                </c:pt>
                <c:pt idx="28">
                  <c:v>14</c:v>
                </c:pt>
                <c:pt idx="29">
                  <c:v>17</c:v>
                </c:pt>
                <c:pt idx="30">
                  <c:v>18</c:v>
                </c:pt>
                <c:pt idx="31">
                  <c:v>18</c:v>
                </c:pt>
                <c:pt idx="32">
                  <c:v>20</c:v>
                </c:pt>
                <c:pt idx="33">
                  <c:v>21</c:v>
                </c:pt>
                <c:pt idx="34">
                  <c:v>22</c:v>
                </c:pt>
                <c:pt idx="35">
                  <c:v>18</c:v>
                </c:pt>
                <c:pt idx="36">
                  <c:v>20</c:v>
                </c:pt>
                <c:pt idx="37">
                  <c:v>21</c:v>
                </c:pt>
                <c:pt idx="38">
                  <c:v>22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  <c:pt idx="46">
                  <c:v>21</c:v>
                </c:pt>
                <c:pt idx="47">
                  <c:v>18</c:v>
                </c:pt>
                <c:pt idx="48">
                  <c:v>19</c:v>
                </c:pt>
                <c:pt idx="49">
                  <c:v>20</c:v>
                </c:pt>
                <c:pt idx="50">
                  <c:v>21</c:v>
                </c:pt>
                <c:pt idx="51">
                  <c:v>18</c:v>
                </c:pt>
                <c:pt idx="52">
                  <c:v>19</c:v>
                </c:pt>
                <c:pt idx="53">
                  <c:v>20</c:v>
                </c:pt>
                <c:pt idx="54">
                  <c:v>21</c:v>
                </c:pt>
                <c:pt idx="55">
                  <c:v>18</c:v>
                </c:pt>
                <c:pt idx="56">
                  <c:v>19</c:v>
                </c:pt>
                <c:pt idx="57">
                  <c:v>20</c:v>
                </c:pt>
                <c:pt idx="58">
                  <c:v>22</c:v>
                </c:pt>
                <c:pt idx="59">
                  <c:v>23</c:v>
                </c:pt>
                <c:pt idx="60">
                  <c:v>24</c:v>
                </c:pt>
                <c:pt idx="61">
                  <c:v>24</c:v>
                </c:pt>
                <c:pt idx="62">
                  <c:v>25</c:v>
                </c:pt>
                <c:pt idx="63">
                  <c:v>23</c:v>
                </c:pt>
                <c:pt idx="64">
                  <c:v>24</c:v>
                </c:pt>
                <c:pt idx="65">
                  <c:v>24</c:v>
                </c:pt>
                <c:pt idx="66">
                  <c:v>25</c:v>
                </c:pt>
                <c:pt idx="67">
                  <c:v>23</c:v>
                </c:pt>
                <c:pt idx="68">
                  <c:v>24</c:v>
                </c:pt>
                <c:pt idx="69">
                  <c:v>24</c:v>
                </c:pt>
                <c:pt idx="70">
                  <c:v>25</c:v>
                </c:pt>
                <c:pt idx="71">
                  <c:v>23</c:v>
                </c:pt>
                <c:pt idx="72">
                  <c:v>23</c:v>
                </c:pt>
                <c:pt idx="73">
                  <c:v>24</c:v>
                </c:pt>
                <c:pt idx="74">
                  <c:v>24</c:v>
                </c:pt>
                <c:pt idx="75">
                  <c:v>25</c:v>
                </c:pt>
                <c:pt idx="76">
                  <c:v>23</c:v>
                </c:pt>
                <c:pt idx="77">
                  <c:v>23</c:v>
                </c:pt>
                <c:pt idx="78">
                  <c:v>24</c:v>
                </c:pt>
                <c:pt idx="79">
                  <c:v>24</c:v>
                </c:pt>
                <c:pt idx="80">
                  <c:v>25</c:v>
                </c:pt>
                <c:pt idx="81">
                  <c:v>23</c:v>
                </c:pt>
                <c:pt idx="82">
                  <c:v>23</c:v>
                </c:pt>
                <c:pt idx="83">
                  <c:v>24</c:v>
                </c:pt>
                <c:pt idx="84">
                  <c:v>25</c:v>
                </c:pt>
                <c:pt idx="85">
                  <c:v>25</c:v>
                </c:pt>
                <c:pt idx="86">
                  <c:v>23</c:v>
                </c:pt>
                <c:pt idx="87">
                  <c:v>24</c:v>
                </c:pt>
                <c:pt idx="88">
                  <c:v>24</c:v>
                </c:pt>
                <c:pt idx="89">
                  <c:v>25</c:v>
                </c:pt>
                <c:pt idx="90">
                  <c:v>25</c:v>
                </c:pt>
                <c:pt idx="91">
                  <c:v>26</c:v>
                </c:pt>
                <c:pt idx="92">
                  <c:v>26</c:v>
                </c:pt>
                <c:pt idx="93">
                  <c:v>27</c:v>
                </c:pt>
                <c:pt idx="94">
                  <c:v>28</c:v>
                </c:pt>
                <c:pt idx="95">
                  <c:v>25</c:v>
                </c:pt>
                <c:pt idx="96">
                  <c:v>26</c:v>
                </c:pt>
                <c:pt idx="97">
                  <c:v>26</c:v>
                </c:pt>
                <c:pt idx="98">
                  <c:v>27</c:v>
                </c:pt>
                <c:pt idx="99">
                  <c:v>25</c:v>
                </c:pt>
                <c:pt idx="100">
                  <c:v>26</c:v>
                </c:pt>
                <c:pt idx="101">
                  <c:v>27</c:v>
                </c:pt>
                <c:pt idx="102">
                  <c:v>27</c:v>
                </c:pt>
                <c:pt idx="103">
                  <c:v>25</c:v>
                </c:pt>
                <c:pt idx="104">
                  <c:v>26</c:v>
                </c:pt>
                <c:pt idx="105">
                  <c:v>27</c:v>
                </c:pt>
                <c:pt idx="106">
                  <c:v>27</c:v>
                </c:pt>
                <c:pt idx="107">
                  <c:v>25</c:v>
                </c:pt>
                <c:pt idx="108">
                  <c:v>26</c:v>
                </c:pt>
                <c:pt idx="109">
                  <c:v>27</c:v>
                </c:pt>
                <c:pt idx="110">
                  <c:v>27</c:v>
                </c:pt>
                <c:pt idx="111">
                  <c:v>25</c:v>
                </c:pt>
                <c:pt idx="112">
                  <c:v>26</c:v>
                </c:pt>
                <c:pt idx="113">
                  <c:v>27</c:v>
                </c:pt>
                <c:pt idx="114">
                  <c:v>27</c:v>
                </c:pt>
                <c:pt idx="115">
                  <c:v>25</c:v>
                </c:pt>
                <c:pt idx="116">
                  <c:v>25</c:v>
                </c:pt>
                <c:pt idx="117">
                  <c:v>26</c:v>
                </c:pt>
                <c:pt idx="118">
                  <c:v>27</c:v>
                </c:pt>
                <c:pt idx="119">
                  <c:v>27</c:v>
                </c:pt>
                <c:pt idx="120">
                  <c:v>29</c:v>
                </c:pt>
                <c:pt idx="121">
                  <c:v>29</c:v>
                </c:pt>
                <c:pt idx="122">
                  <c:v>30</c:v>
                </c:pt>
                <c:pt idx="123">
                  <c:v>31</c:v>
                </c:pt>
                <c:pt idx="124">
                  <c:v>28</c:v>
                </c:pt>
                <c:pt idx="125">
                  <c:v>29</c:v>
                </c:pt>
                <c:pt idx="126">
                  <c:v>29</c:v>
                </c:pt>
                <c:pt idx="127">
                  <c:v>30</c:v>
                </c:pt>
                <c:pt idx="128">
                  <c:v>31</c:v>
                </c:pt>
                <c:pt idx="129">
                  <c:v>28</c:v>
                </c:pt>
                <c:pt idx="130">
                  <c:v>29</c:v>
                </c:pt>
                <c:pt idx="131">
                  <c:v>29</c:v>
                </c:pt>
                <c:pt idx="132">
                  <c:v>30</c:v>
                </c:pt>
                <c:pt idx="133">
                  <c:v>31</c:v>
                </c:pt>
                <c:pt idx="134">
                  <c:v>28</c:v>
                </c:pt>
                <c:pt idx="135">
                  <c:v>29</c:v>
                </c:pt>
                <c:pt idx="136">
                  <c:v>29</c:v>
                </c:pt>
                <c:pt idx="137">
                  <c:v>30</c:v>
                </c:pt>
                <c:pt idx="138">
                  <c:v>31</c:v>
                </c:pt>
                <c:pt idx="139">
                  <c:v>28</c:v>
                </c:pt>
                <c:pt idx="140">
                  <c:v>29</c:v>
                </c:pt>
                <c:pt idx="141">
                  <c:v>30</c:v>
                </c:pt>
                <c:pt idx="142">
                  <c:v>31</c:v>
                </c:pt>
                <c:pt idx="143">
                  <c:v>28</c:v>
                </c:pt>
                <c:pt idx="144">
                  <c:v>29</c:v>
                </c:pt>
                <c:pt idx="145">
                  <c:v>30</c:v>
                </c:pt>
                <c:pt idx="146">
                  <c:v>31</c:v>
                </c:pt>
                <c:pt idx="147">
                  <c:v>29</c:v>
                </c:pt>
                <c:pt idx="148">
                  <c:v>29</c:v>
                </c:pt>
                <c:pt idx="149">
                  <c:v>30</c:v>
                </c:pt>
                <c:pt idx="150">
                  <c:v>31</c:v>
                </c:pt>
                <c:pt idx="151">
                  <c:v>31</c:v>
                </c:pt>
                <c:pt idx="152">
                  <c:v>33</c:v>
                </c:pt>
                <c:pt idx="153">
                  <c:v>35</c:v>
                </c:pt>
                <c:pt idx="154">
                  <c:v>38</c:v>
                </c:pt>
                <c:pt idx="155">
                  <c:v>32</c:v>
                </c:pt>
                <c:pt idx="156">
                  <c:v>34</c:v>
                </c:pt>
                <c:pt idx="157">
                  <c:v>36</c:v>
                </c:pt>
                <c:pt idx="158">
                  <c:v>39</c:v>
                </c:pt>
                <c:pt idx="159">
                  <c:v>32</c:v>
                </c:pt>
                <c:pt idx="160">
                  <c:v>35</c:v>
                </c:pt>
                <c:pt idx="161">
                  <c:v>36</c:v>
                </c:pt>
                <c:pt idx="162">
                  <c:v>40</c:v>
                </c:pt>
                <c:pt idx="163">
                  <c:v>32</c:v>
                </c:pt>
                <c:pt idx="164">
                  <c:v>35</c:v>
                </c:pt>
                <c:pt idx="165">
                  <c:v>36</c:v>
                </c:pt>
                <c:pt idx="166">
                  <c:v>41</c:v>
                </c:pt>
                <c:pt idx="167">
                  <c:v>31</c:v>
                </c:pt>
                <c:pt idx="168">
                  <c:v>32</c:v>
                </c:pt>
                <c:pt idx="169">
                  <c:v>35</c:v>
                </c:pt>
                <c:pt idx="170">
                  <c:v>37</c:v>
                </c:pt>
                <c:pt idx="171">
                  <c:v>41</c:v>
                </c:pt>
                <c:pt idx="172">
                  <c:v>31</c:v>
                </c:pt>
                <c:pt idx="173">
                  <c:v>33</c:v>
                </c:pt>
                <c:pt idx="174">
                  <c:v>35</c:v>
                </c:pt>
                <c:pt idx="175">
                  <c:v>37</c:v>
                </c:pt>
                <c:pt idx="176">
                  <c:v>42</c:v>
                </c:pt>
                <c:pt idx="177">
                  <c:v>31</c:v>
                </c:pt>
                <c:pt idx="178">
                  <c:v>33</c:v>
                </c:pt>
                <c:pt idx="179">
                  <c:v>35</c:v>
                </c:pt>
                <c:pt idx="180">
                  <c:v>38</c:v>
                </c:pt>
                <c:pt idx="181">
                  <c:v>43</c:v>
                </c:pt>
                <c:pt idx="182">
                  <c:v>38</c:v>
                </c:pt>
                <c:pt idx="183">
                  <c:v>35</c:v>
                </c:pt>
                <c:pt idx="184">
                  <c:v>34</c:v>
                </c:pt>
                <c:pt idx="185">
                  <c:v>32</c:v>
                </c:pt>
                <c:pt idx="186">
                  <c:v>39</c:v>
                </c:pt>
                <c:pt idx="187">
                  <c:v>35</c:v>
                </c:pt>
                <c:pt idx="188">
                  <c:v>34</c:v>
                </c:pt>
                <c:pt idx="189">
                  <c:v>33</c:v>
                </c:pt>
                <c:pt idx="190">
                  <c:v>40</c:v>
                </c:pt>
                <c:pt idx="191">
                  <c:v>35</c:v>
                </c:pt>
                <c:pt idx="192">
                  <c:v>34</c:v>
                </c:pt>
                <c:pt idx="193">
                  <c:v>33</c:v>
                </c:pt>
                <c:pt idx="194">
                  <c:v>40</c:v>
                </c:pt>
                <c:pt idx="195">
                  <c:v>35</c:v>
                </c:pt>
                <c:pt idx="196">
                  <c:v>34</c:v>
                </c:pt>
                <c:pt idx="197">
                  <c:v>33</c:v>
                </c:pt>
                <c:pt idx="198">
                  <c:v>41</c:v>
                </c:pt>
                <c:pt idx="199">
                  <c:v>36</c:v>
                </c:pt>
                <c:pt idx="200">
                  <c:v>35</c:v>
                </c:pt>
                <c:pt idx="201">
                  <c:v>33</c:v>
                </c:pt>
                <c:pt idx="202">
                  <c:v>42</c:v>
                </c:pt>
                <c:pt idx="203">
                  <c:v>37</c:v>
                </c:pt>
                <c:pt idx="204">
                  <c:v>35</c:v>
                </c:pt>
                <c:pt idx="205">
                  <c:v>33</c:v>
                </c:pt>
                <c:pt idx="206">
                  <c:v>32</c:v>
                </c:pt>
                <c:pt idx="207">
                  <c:v>43</c:v>
                </c:pt>
                <c:pt idx="208">
                  <c:v>38</c:v>
                </c:pt>
                <c:pt idx="209">
                  <c:v>35</c:v>
                </c:pt>
                <c:pt idx="210">
                  <c:v>34</c:v>
                </c:pt>
                <c:pt idx="211">
                  <c:v>32</c:v>
                </c:pt>
                <c:pt idx="212">
                  <c:v>32</c:v>
                </c:pt>
                <c:pt idx="213">
                  <c:v>31</c:v>
                </c:pt>
                <c:pt idx="214">
                  <c:v>30</c:v>
                </c:pt>
                <c:pt idx="215">
                  <c:v>29</c:v>
                </c:pt>
                <c:pt idx="216">
                  <c:v>32</c:v>
                </c:pt>
                <c:pt idx="217">
                  <c:v>31</c:v>
                </c:pt>
                <c:pt idx="218">
                  <c:v>30</c:v>
                </c:pt>
                <c:pt idx="219">
                  <c:v>29</c:v>
                </c:pt>
                <c:pt idx="220">
                  <c:v>32</c:v>
                </c:pt>
                <c:pt idx="221">
                  <c:v>31</c:v>
                </c:pt>
                <c:pt idx="222">
                  <c:v>30</c:v>
                </c:pt>
                <c:pt idx="223">
                  <c:v>29</c:v>
                </c:pt>
                <c:pt idx="224">
                  <c:v>29</c:v>
                </c:pt>
                <c:pt idx="225">
                  <c:v>32</c:v>
                </c:pt>
                <c:pt idx="226">
                  <c:v>31</c:v>
                </c:pt>
                <c:pt idx="227">
                  <c:v>30</c:v>
                </c:pt>
                <c:pt idx="228">
                  <c:v>30</c:v>
                </c:pt>
                <c:pt idx="229">
                  <c:v>29</c:v>
                </c:pt>
                <c:pt idx="230">
                  <c:v>32</c:v>
                </c:pt>
                <c:pt idx="231">
                  <c:v>31</c:v>
                </c:pt>
                <c:pt idx="232">
                  <c:v>30</c:v>
                </c:pt>
                <c:pt idx="233">
                  <c:v>30</c:v>
                </c:pt>
                <c:pt idx="234">
                  <c:v>29</c:v>
                </c:pt>
                <c:pt idx="235">
                  <c:v>32</c:v>
                </c:pt>
                <c:pt idx="236">
                  <c:v>30</c:v>
                </c:pt>
                <c:pt idx="237">
                  <c:v>30</c:v>
                </c:pt>
                <c:pt idx="238">
                  <c:v>29</c:v>
                </c:pt>
                <c:pt idx="239">
                  <c:v>32</c:v>
                </c:pt>
                <c:pt idx="240">
                  <c:v>30</c:v>
                </c:pt>
                <c:pt idx="241">
                  <c:v>30</c:v>
                </c:pt>
                <c:pt idx="242">
                  <c:v>29</c:v>
                </c:pt>
                <c:pt idx="243">
                  <c:v>29</c:v>
                </c:pt>
                <c:pt idx="244">
                  <c:v>28</c:v>
                </c:pt>
                <c:pt idx="245">
                  <c:v>27</c:v>
                </c:pt>
                <c:pt idx="246">
                  <c:v>26</c:v>
                </c:pt>
                <c:pt idx="247">
                  <c:v>26</c:v>
                </c:pt>
                <c:pt idx="248">
                  <c:v>29</c:v>
                </c:pt>
                <c:pt idx="249">
                  <c:v>28</c:v>
                </c:pt>
                <c:pt idx="250">
                  <c:v>27</c:v>
                </c:pt>
                <c:pt idx="251">
                  <c:v>26</c:v>
                </c:pt>
                <c:pt idx="252">
                  <c:v>26</c:v>
                </c:pt>
                <c:pt idx="253">
                  <c:v>28</c:v>
                </c:pt>
                <c:pt idx="254">
                  <c:v>27</c:v>
                </c:pt>
                <c:pt idx="255">
                  <c:v>26</c:v>
                </c:pt>
                <c:pt idx="256">
                  <c:v>26</c:v>
                </c:pt>
                <c:pt idx="257">
                  <c:v>28</c:v>
                </c:pt>
                <c:pt idx="258">
                  <c:v>27</c:v>
                </c:pt>
                <c:pt idx="259">
                  <c:v>26</c:v>
                </c:pt>
                <c:pt idx="260">
                  <c:v>26</c:v>
                </c:pt>
                <c:pt idx="261">
                  <c:v>28</c:v>
                </c:pt>
                <c:pt idx="262">
                  <c:v>27</c:v>
                </c:pt>
                <c:pt idx="263">
                  <c:v>26</c:v>
                </c:pt>
                <c:pt idx="264">
                  <c:v>26</c:v>
                </c:pt>
                <c:pt idx="265">
                  <c:v>28</c:v>
                </c:pt>
                <c:pt idx="266">
                  <c:v>28</c:v>
                </c:pt>
                <c:pt idx="267">
                  <c:v>27</c:v>
                </c:pt>
                <c:pt idx="268">
                  <c:v>26</c:v>
                </c:pt>
                <c:pt idx="269">
                  <c:v>29</c:v>
                </c:pt>
                <c:pt idx="270">
                  <c:v>28</c:v>
                </c:pt>
                <c:pt idx="271">
                  <c:v>27</c:v>
                </c:pt>
                <c:pt idx="272">
                  <c:v>26</c:v>
                </c:pt>
                <c:pt idx="273">
                  <c:v>25</c:v>
                </c:pt>
                <c:pt idx="274">
                  <c:v>25</c:v>
                </c:pt>
                <c:pt idx="275">
                  <c:v>24</c:v>
                </c:pt>
                <c:pt idx="276">
                  <c:v>24</c:v>
                </c:pt>
                <c:pt idx="277">
                  <c:v>25</c:v>
                </c:pt>
                <c:pt idx="278">
                  <c:v>25</c:v>
                </c:pt>
                <c:pt idx="279">
                  <c:v>25</c:v>
                </c:pt>
                <c:pt idx="280">
                  <c:v>24</c:v>
                </c:pt>
                <c:pt idx="281">
                  <c:v>25</c:v>
                </c:pt>
                <c:pt idx="282">
                  <c:v>25</c:v>
                </c:pt>
                <c:pt idx="283">
                  <c:v>25</c:v>
                </c:pt>
                <c:pt idx="284">
                  <c:v>24</c:v>
                </c:pt>
                <c:pt idx="285">
                  <c:v>25</c:v>
                </c:pt>
                <c:pt idx="286">
                  <c:v>25</c:v>
                </c:pt>
                <c:pt idx="287">
                  <c:v>25</c:v>
                </c:pt>
                <c:pt idx="288">
                  <c:v>24</c:v>
                </c:pt>
                <c:pt idx="289">
                  <c:v>25</c:v>
                </c:pt>
                <c:pt idx="290">
                  <c:v>25</c:v>
                </c:pt>
                <c:pt idx="291">
                  <c:v>25</c:v>
                </c:pt>
                <c:pt idx="292">
                  <c:v>24</c:v>
                </c:pt>
                <c:pt idx="293">
                  <c:v>24</c:v>
                </c:pt>
                <c:pt idx="294">
                  <c:v>25</c:v>
                </c:pt>
                <c:pt idx="295">
                  <c:v>25</c:v>
                </c:pt>
                <c:pt idx="296">
                  <c:v>25</c:v>
                </c:pt>
                <c:pt idx="297">
                  <c:v>24</c:v>
                </c:pt>
                <c:pt idx="298">
                  <c:v>24</c:v>
                </c:pt>
                <c:pt idx="299">
                  <c:v>26</c:v>
                </c:pt>
                <c:pt idx="300">
                  <c:v>25</c:v>
                </c:pt>
                <c:pt idx="301">
                  <c:v>25</c:v>
                </c:pt>
                <c:pt idx="302">
                  <c:v>24</c:v>
                </c:pt>
                <c:pt idx="303">
                  <c:v>24</c:v>
                </c:pt>
                <c:pt idx="304">
                  <c:v>23</c:v>
                </c:pt>
                <c:pt idx="305">
                  <c:v>22</c:v>
                </c:pt>
                <c:pt idx="306">
                  <c:v>21</c:v>
                </c:pt>
                <c:pt idx="307">
                  <c:v>19</c:v>
                </c:pt>
                <c:pt idx="308">
                  <c:v>23</c:v>
                </c:pt>
                <c:pt idx="309">
                  <c:v>22</c:v>
                </c:pt>
                <c:pt idx="310">
                  <c:v>21</c:v>
                </c:pt>
                <c:pt idx="311">
                  <c:v>19</c:v>
                </c:pt>
                <c:pt idx="312">
                  <c:v>23</c:v>
                </c:pt>
                <c:pt idx="313">
                  <c:v>22</c:v>
                </c:pt>
                <c:pt idx="314">
                  <c:v>21</c:v>
                </c:pt>
                <c:pt idx="315">
                  <c:v>19</c:v>
                </c:pt>
                <c:pt idx="316">
                  <c:v>19</c:v>
                </c:pt>
                <c:pt idx="317">
                  <c:v>23</c:v>
                </c:pt>
                <c:pt idx="318">
                  <c:v>23</c:v>
                </c:pt>
                <c:pt idx="319">
                  <c:v>21</c:v>
                </c:pt>
                <c:pt idx="320">
                  <c:v>20</c:v>
                </c:pt>
                <c:pt idx="321">
                  <c:v>19</c:v>
                </c:pt>
                <c:pt idx="322">
                  <c:v>23</c:v>
                </c:pt>
                <c:pt idx="323">
                  <c:v>22</c:v>
                </c:pt>
                <c:pt idx="324">
                  <c:v>20</c:v>
                </c:pt>
                <c:pt idx="325">
                  <c:v>19</c:v>
                </c:pt>
                <c:pt idx="326">
                  <c:v>23</c:v>
                </c:pt>
                <c:pt idx="327">
                  <c:v>22</c:v>
                </c:pt>
                <c:pt idx="328">
                  <c:v>20</c:v>
                </c:pt>
                <c:pt idx="329">
                  <c:v>19</c:v>
                </c:pt>
                <c:pt idx="330">
                  <c:v>23</c:v>
                </c:pt>
                <c:pt idx="331">
                  <c:v>22</c:v>
                </c:pt>
                <c:pt idx="332">
                  <c:v>20</c:v>
                </c:pt>
                <c:pt idx="333">
                  <c:v>19</c:v>
                </c:pt>
                <c:pt idx="334">
                  <c:v>19</c:v>
                </c:pt>
                <c:pt idx="335">
                  <c:v>17</c:v>
                </c:pt>
                <c:pt idx="336">
                  <c:v>15</c:v>
                </c:pt>
                <c:pt idx="337">
                  <c:v>13</c:v>
                </c:pt>
                <c:pt idx="338">
                  <c:v>10</c:v>
                </c:pt>
                <c:pt idx="339">
                  <c:v>19</c:v>
                </c:pt>
                <c:pt idx="340">
                  <c:v>17</c:v>
                </c:pt>
                <c:pt idx="341">
                  <c:v>15</c:v>
                </c:pt>
                <c:pt idx="342">
                  <c:v>14</c:v>
                </c:pt>
                <c:pt idx="343">
                  <c:v>11</c:v>
                </c:pt>
                <c:pt idx="344">
                  <c:v>17</c:v>
                </c:pt>
                <c:pt idx="345">
                  <c:v>15</c:v>
                </c:pt>
                <c:pt idx="346">
                  <c:v>14</c:v>
                </c:pt>
                <c:pt idx="347">
                  <c:v>13</c:v>
                </c:pt>
                <c:pt idx="348">
                  <c:v>17</c:v>
                </c:pt>
                <c:pt idx="349">
                  <c:v>15</c:v>
                </c:pt>
                <c:pt idx="350">
                  <c:v>14</c:v>
                </c:pt>
                <c:pt idx="351">
                  <c:v>13</c:v>
                </c:pt>
                <c:pt idx="352">
                  <c:v>18</c:v>
                </c:pt>
                <c:pt idx="353">
                  <c:v>16</c:v>
                </c:pt>
                <c:pt idx="354">
                  <c:v>15</c:v>
                </c:pt>
                <c:pt idx="355">
                  <c:v>13</c:v>
                </c:pt>
                <c:pt idx="356">
                  <c:v>18</c:v>
                </c:pt>
                <c:pt idx="357">
                  <c:v>16</c:v>
                </c:pt>
                <c:pt idx="358">
                  <c:v>15</c:v>
                </c:pt>
                <c:pt idx="359">
                  <c:v>13</c:v>
                </c:pt>
                <c:pt idx="360">
                  <c:v>19</c:v>
                </c:pt>
                <c:pt idx="361">
                  <c:v>16</c:v>
                </c:pt>
                <c:pt idx="362">
                  <c:v>15</c:v>
                </c:pt>
                <c:pt idx="363">
                  <c:v>13</c:v>
                </c:pt>
                <c:pt idx="364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52-4875-A7F7-FF0BF2A979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9175167"/>
        <c:axId val="784765935"/>
      </c:scatterChart>
      <c:valAx>
        <c:axId val="619175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765935"/>
        <c:crosses val="autoZero"/>
        <c:crossBetween val="midCat"/>
      </c:valAx>
      <c:valAx>
        <c:axId val="784765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175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Sheet10!$B$1</c:f>
              <c:strCache>
                <c:ptCount val="1"/>
                <c:pt idx="0">
                  <c:v>Sales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Sheet10!$A$2:$A$366</c:f>
              <c:numCache>
                <c:formatCode>General</c:formatCode>
                <c:ptCount val="365"/>
                <c:pt idx="0">
                  <c:v>27</c:v>
                </c:pt>
                <c:pt idx="1">
                  <c:v>28.9</c:v>
                </c:pt>
                <c:pt idx="2">
                  <c:v>34.5</c:v>
                </c:pt>
                <c:pt idx="3">
                  <c:v>44.099999999999994</c:v>
                </c:pt>
                <c:pt idx="4">
                  <c:v>42.4</c:v>
                </c:pt>
                <c:pt idx="5">
                  <c:v>25.299999999999997</c:v>
                </c:pt>
                <c:pt idx="6">
                  <c:v>32.9</c:v>
                </c:pt>
                <c:pt idx="7">
                  <c:v>37.5</c:v>
                </c:pt>
                <c:pt idx="8">
                  <c:v>38.099999999999994</c:v>
                </c:pt>
                <c:pt idx="9">
                  <c:v>43.4</c:v>
                </c:pt>
                <c:pt idx="10">
                  <c:v>32.599999999999994</c:v>
                </c:pt>
                <c:pt idx="11">
                  <c:v>38.199999999999996</c:v>
                </c:pt>
                <c:pt idx="12">
                  <c:v>37.5</c:v>
                </c:pt>
                <c:pt idx="13">
                  <c:v>44.099999999999994</c:v>
                </c:pt>
                <c:pt idx="14">
                  <c:v>43.4</c:v>
                </c:pt>
                <c:pt idx="15">
                  <c:v>30.599999999999998</c:v>
                </c:pt>
                <c:pt idx="16">
                  <c:v>32.199999999999996</c:v>
                </c:pt>
                <c:pt idx="17">
                  <c:v>42.8</c:v>
                </c:pt>
                <c:pt idx="18">
                  <c:v>43.099999999999994</c:v>
                </c:pt>
                <c:pt idx="19">
                  <c:v>31.599999999999998</c:v>
                </c:pt>
                <c:pt idx="20">
                  <c:v>36.199999999999996</c:v>
                </c:pt>
                <c:pt idx="21">
                  <c:v>40.799999999999997</c:v>
                </c:pt>
                <c:pt idx="22">
                  <c:v>38.099999999999994</c:v>
                </c:pt>
                <c:pt idx="23">
                  <c:v>28.599999999999998</c:v>
                </c:pt>
                <c:pt idx="24">
                  <c:v>32.199999999999996</c:v>
                </c:pt>
                <c:pt idx="25">
                  <c:v>35.799999999999997</c:v>
                </c:pt>
                <c:pt idx="26">
                  <c:v>42.099999999999994</c:v>
                </c:pt>
                <c:pt idx="27">
                  <c:v>34.9</c:v>
                </c:pt>
                <c:pt idx="28">
                  <c:v>35.199999999999996</c:v>
                </c:pt>
                <c:pt idx="29">
                  <c:v>41.099999999999994</c:v>
                </c:pt>
                <c:pt idx="30">
                  <c:v>40.4</c:v>
                </c:pt>
                <c:pt idx="31">
                  <c:v>42.4</c:v>
                </c:pt>
                <c:pt idx="32">
                  <c:v>52</c:v>
                </c:pt>
                <c:pt idx="33">
                  <c:v>50.3</c:v>
                </c:pt>
                <c:pt idx="34">
                  <c:v>56.599999999999994</c:v>
                </c:pt>
                <c:pt idx="35">
                  <c:v>45.4</c:v>
                </c:pt>
                <c:pt idx="36">
                  <c:v>45</c:v>
                </c:pt>
                <c:pt idx="37">
                  <c:v>52.3</c:v>
                </c:pt>
                <c:pt idx="38">
                  <c:v>52.599999999999994</c:v>
                </c:pt>
                <c:pt idx="39">
                  <c:v>42.699999999999996</c:v>
                </c:pt>
                <c:pt idx="40">
                  <c:v>50</c:v>
                </c:pt>
                <c:pt idx="41">
                  <c:v>51.3</c:v>
                </c:pt>
                <c:pt idx="42">
                  <c:v>55.599999999999994</c:v>
                </c:pt>
                <c:pt idx="43">
                  <c:v>46.4</c:v>
                </c:pt>
                <c:pt idx="44">
                  <c:v>47.699999999999996</c:v>
                </c:pt>
                <c:pt idx="45">
                  <c:v>52</c:v>
                </c:pt>
                <c:pt idx="46">
                  <c:v>47.3</c:v>
                </c:pt>
                <c:pt idx="47">
                  <c:v>40.4</c:v>
                </c:pt>
                <c:pt idx="48">
                  <c:v>43.699999999999996</c:v>
                </c:pt>
                <c:pt idx="49">
                  <c:v>50</c:v>
                </c:pt>
                <c:pt idx="50">
                  <c:v>50.3</c:v>
                </c:pt>
                <c:pt idx="51">
                  <c:v>42.4</c:v>
                </c:pt>
                <c:pt idx="52">
                  <c:v>47.699999999999996</c:v>
                </c:pt>
                <c:pt idx="53">
                  <c:v>45</c:v>
                </c:pt>
                <c:pt idx="54">
                  <c:v>47.3</c:v>
                </c:pt>
                <c:pt idx="55">
                  <c:v>42.4</c:v>
                </c:pt>
                <c:pt idx="56">
                  <c:v>48.699999999999996</c:v>
                </c:pt>
                <c:pt idx="57">
                  <c:v>45</c:v>
                </c:pt>
                <c:pt idx="58">
                  <c:v>49.599999999999994</c:v>
                </c:pt>
                <c:pt idx="59">
                  <c:v>57.9</c:v>
                </c:pt>
                <c:pt idx="60">
                  <c:v>57.199999999999996</c:v>
                </c:pt>
                <c:pt idx="61">
                  <c:v>60.199999999999996</c:v>
                </c:pt>
                <c:pt idx="62">
                  <c:v>59.499999999999993</c:v>
                </c:pt>
                <c:pt idx="63">
                  <c:v>55.9</c:v>
                </c:pt>
                <c:pt idx="64">
                  <c:v>61.199999999999996</c:v>
                </c:pt>
                <c:pt idx="65">
                  <c:v>60.199999999999996</c:v>
                </c:pt>
                <c:pt idx="66">
                  <c:v>58.499999999999993</c:v>
                </c:pt>
                <c:pt idx="67">
                  <c:v>52.9</c:v>
                </c:pt>
                <c:pt idx="68">
                  <c:v>59.199999999999996</c:v>
                </c:pt>
                <c:pt idx="69">
                  <c:v>58.199999999999996</c:v>
                </c:pt>
                <c:pt idx="70">
                  <c:v>61.499999999999993</c:v>
                </c:pt>
                <c:pt idx="71">
                  <c:v>55.9</c:v>
                </c:pt>
                <c:pt idx="72">
                  <c:v>58.9</c:v>
                </c:pt>
                <c:pt idx="73">
                  <c:v>56.199999999999996</c:v>
                </c:pt>
                <c:pt idx="74">
                  <c:v>60.199999999999996</c:v>
                </c:pt>
                <c:pt idx="75">
                  <c:v>56.499999999999993</c:v>
                </c:pt>
                <c:pt idx="76">
                  <c:v>53.9</c:v>
                </c:pt>
                <c:pt idx="77">
                  <c:v>56.9</c:v>
                </c:pt>
                <c:pt idx="78">
                  <c:v>58.199999999999996</c:v>
                </c:pt>
                <c:pt idx="79">
                  <c:v>57.199999999999996</c:v>
                </c:pt>
                <c:pt idx="80">
                  <c:v>56.499999999999993</c:v>
                </c:pt>
                <c:pt idx="81">
                  <c:v>55.9</c:v>
                </c:pt>
                <c:pt idx="82">
                  <c:v>56.9</c:v>
                </c:pt>
                <c:pt idx="83">
                  <c:v>58.199999999999996</c:v>
                </c:pt>
                <c:pt idx="84">
                  <c:v>59.499999999999993</c:v>
                </c:pt>
                <c:pt idx="85">
                  <c:v>60.499999999999993</c:v>
                </c:pt>
                <c:pt idx="86">
                  <c:v>55.9</c:v>
                </c:pt>
                <c:pt idx="87">
                  <c:v>57.199999999999996</c:v>
                </c:pt>
                <c:pt idx="88">
                  <c:v>55.199999999999996</c:v>
                </c:pt>
                <c:pt idx="89">
                  <c:v>58.499999999999993</c:v>
                </c:pt>
                <c:pt idx="90">
                  <c:v>57.499999999999993</c:v>
                </c:pt>
                <c:pt idx="91">
                  <c:v>65.8</c:v>
                </c:pt>
                <c:pt idx="92">
                  <c:v>60.8</c:v>
                </c:pt>
                <c:pt idx="93">
                  <c:v>62.099999999999994</c:v>
                </c:pt>
                <c:pt idx="94">
                  <c:v>64.399999999999991</c:v>
                </c:pt>
                <c:pt idx="95">
                  <c:v>57.499999999999993</c:v>
                </c:pt>
                <c:pt idx="96">
                  <c:v>59.8</c:v>
                </c:pt>
                <c:pt idx="97">
                  <c:v>63.8</c:v>
                </c:pt>
                <c:pt idx="98">
                  <c:v>63.099999999999994</c:v>
                </c:pt>
                <c:pt idx="99">
                  <c:v>58.499999999999993</c:v>
                </c:pt>
                <c:pt idx="100">
                  <c:v>60.8</c:v>
                </c:pt>
                <c:pt idx="101">
                  <c:v>66.099999999999994</c:v>
                </c:pt>
                <c:pt idx="102">
                  <c:v>61.099999999999994</c:v>
                </c:pt>
                <c:pt idx="103">
                  <c:v>61.499999999999993</c:v>
                </c:pt>
                <c:pt idx="104">
                  <c:v>65.8</c:v>
                </c:pt>
                <c:pt idx="105">
                  <c:v>65.099999999999994</c:v>
                </c:pt>
                <c:pt idx="106">
                  <c:v>64.099999999999994</c:v>
                </c:pt>
                <c:pt idx="107">
                  <c:v>62.499999999999993</c:v>
                </c:pt>
                <c:pt idx="108">
                  <c:v>59.8</c:v>
                </c:pt>
                <c:pt idx="109">
                  <c:v>68.099999999999994</c:v>
                </c:pt>
                <c:pt idx="110">
                  <c:v>67.099999999999994</c:v>
                </c:pt>
                <c:pt idx="111">
                  <c:v>57.499999999999993</c:v>
                </c:pt>
                <c:pt idx="112">
                  <c:v>60.8</c:v>
                </c:pt>
                <c:pt idx="113">
                  <c:v>65.099999999999994</c:v>
                </c:pt>
                <c:pt idx="114">
                  <c:v>65.099999999999994</c:v>
                </c:pt>
                <c:pt idx="115">
                  <c:v>62.499999999999993</c:v>
                </c:pt>
                <c:pt idx="116">
                  <c:v>63.499999999999993</c:v>
                </c:pt>
                <c:pt idx="117">
                  <c:v>58.8</c:v>
                </c:pt>
                <c:pt idx="118">
                  <c:v>65.099999999999994</c:v>
                </c:pt>
                <c:pt idx="119">
                  <c:v>67.099999999999994</c:v>
                </c:pt>
                <c:pt idx="120">
                  <c:v>66.699999999999989</c:v>
                </c:pt>
                <c:pt idx="121">
                  <c:v>65.699999999999989</c:v>
                </c:pt>
                <c:pt idx="122">
                  <c:v>71</c:v>
                </c:pt>
                <c:pt idx="123">
                  <c:v>71.3</c:v>
                </c:pt>
                <c:pt idx="124">
                  <c:v>69.399999999999991</c:v>
                </c:pt>
                <c:pt idx="125">
                  <c:v>66.699999999999989</c:v>
                </c:pt>
                <c:pt idx="126">
                  <c:v>69.699999999999989</c:v>
                </c:pt>
                <c:pt idx="127">
                  <c:v>75</c:v>
                </c:pt>
                <c:pt idx="128">
                  <c:v>71.3</c:v>
                </c:pt>
                <c:pt idx="129">
                  <c:v>69.399999999999991</c:v>
                </c:pt>
                <c:pt idx="130">
                  <c:v>72.699999999999989</c:v>
                </c:pt>
                <c:pt idx="131">
                  <c:v>66.699999999999989</c:v>
                </c:pt>
                <c:pt idx="132">
                  <c:v>70</c:v>
                </c:pt>
                <c:pt idx="133">
                  <c:v>77.3</c:v>
                </c:pt>
                <c:pt idx="134">
                  <c:v>63.399999999999991</c:v>
                </c:pt>
                <c:pt idx="135">
                  <c:v>65.699999999999989</c:v>
                </c:pt>
                <c:pt idx="136">
                  <c:v>70.699999999999989</c:v>
                </c:pt>
                <c:pt idx="137">
                  <c:v>72</c:v>
                </c:pt>
                <c:pt idx="138">
                  <c:v>75.3</c:v>
                </c:pt>
                <c:pt idx="139">
                  <c:v>64.399999999999991</c:v>
                </c:pt>
                <c:pt idx="140">
                  <c:v>71.699999999999989</c:v>
                </c:pt>
                <c:pt idx="141">
                  <c:v>71</c:v>
                </c:pt>
                <c:pt idx="142">
                  <c:v>76.3</c:v>
                </c:pt>
                <c:pt idx="143">
                  <c:v>69.399999999999991</c:v>
                </c:pt>
                <c:pt idx="144">
                  <c:v>71.699999999999989</c:v>
                </c:pt>
                <c:pt idx="145">
                  <c:v>72</c:v>
                </c:pt>
                <c:pt idx="146">
                  <c:v>77.3</c:v>
                </c:pt>
                <c:pt idx="147">
                  <c:v>71.699999999999989</c:v>
                </c:pt>
                <c:pt idx="148">
                  <c:v>66.699999999999989</c:v>
                </c:pt>
                <c:pt idx="149">
                  <c:v>75</c:v>
                </c:pt>
                <c:pt idx="150">
                  <c:v>77.3</c:v>
                </c:pt>
                <c:pt idx="151">
                  <c:v>71.3</c:v>
                </c:pt>
                <c:pt idx="152">
                  <c:v>79.899999999999991</c:v>
                </c:pt>
                <c:pt idx="153">
                  <c:v>81.5</c:v>
                </c:pt>
                <c:pt idx="154">
                  <c:v>90.399999999999991</c:v>
                </c:pt>
                <c:pt idx="155">
                  <c:v>78.599999999999994</c:v>
                </c:pt>
                <c:pt idx="156">
                  <c:v>84.199999999999989</c:v>
                </c:pt>
                <c:pt idx="157">
                  <c:v>86.8</c:v>
                </c:pt>
                <c:pt idx="158">
                  <c:v>90.699999999999989</c:v>
                </c:pt>
                <c:pt idx="159">
                  <c:v>77.599999999999994</c:v>
                </c:pt>
                <c:pt idx="160">
                  <c:v>79.5</c:v>
                </c:pt>
                <c:pt idx="161">
                  <c:v>84.8</c:v>
                </c:pt>
                <c:pt idx="162">
                  <c:v>93</c:v>
                </c:pt>
                <c:pt idx="163">
                  <c:v>75.599999999999994</c:v>
                </c:pt>
                <c:pt idx="164">
                  <c:v>80.5</c:v>
                </c:pt>
                <c:pt idx="165">
                  <c:v>84.8</c:v>
                </c:pt>
                <c:pt idx="166">
                  <c:v>99.3</c:v>
                </c:pt>
                <c:pt idx="167">
                  <c:v>76.3</c:v>
                </c:pt>
                <c:pt idx="168">
                  <c:v>72.599999999999994</c:v>
                </c:pt>
                <c:pt idx="169">
                  <c:v>86.5</c:v>
                </c:pt>
                <c:pt idx="170">
                  <c:v>85.1</c:v>
                </c:pt>
                <c:pt idx="171">
                  <c:v>94.3</c:v>
                </c:pt>
                <c:pt idx="172">
                  <c:v>72.3</c:v>
                </c:pt>
                <c:pt idx="173">
                  <c:v>79.899999999999991</c:v>
                </c:pt>
                <c:pt idx="174">
                  <c:v>80.5</c:v>
                </c:pt>
                <c:pt idx="175">
                  <c:v>85.1</c:v>
                </c:pt>
                <c:pt idx="176">
                  <c:v>102.6</c:v>
                </c:pt>
                <c:pt idx="177">
                  <c:v>75.3</c:v>
                </c:pt>
                <c:pt idx="178">
                  <c:v>75.899999999999991</c:v>
                </c:pt>
                <c:pt idx="179">
                  <c:v>86.5</c:v>
                </c:pt>
                <c:pt idx="180">
                  <c:v>89.399999999999991</c:v>
                </c:pt>
                <c:pt idx="181">
                  <c:v>102.89999999999999</c:v>
                </c:pt>
                <c:pt idx="182">
                  <c:v>93.399999999999991</c:v>
                </c:pt>
                <c:pt idx="183">
                  <c:v>81.5</c:v>
                </c:pt>
                <c:pt idx="184">
                  <c:v>84.199999999999989</c:v>
                </c:pt>
                <c:pt idx="185">
                  <c:v>73.599999999999994</c:v>
                </c:pt>
                <c:pt idx="186">
                  <c:v>91.699999999999989</c:v>
                </c:pt>
                <c:pt idx="187">
                  <c:v>82.5</c:v>
                </c:pt>
                <c:pt idx="188">
                  <c:v>83.199999999999989</c:v>
                </c:pt>
                <c:pt idx="189">
                  <c:v>77.899999999999991</c:v>
                </c:pt>
                <c:pt idx="190">
                  <c:v>98</c:v>
                </c:pt>
                <c:pt idx="191">
                  <c:v>83.5</c:v>
                </c:pt>
                <c:pt idx="192">
                  <c:v>80.199999999999989</c:v>
                </c:pt>
                <c:pt idx="193">
                  <c:v>78.899999999999991</c:v>
                </c:pt>
                <c:pt idx="194">
                  <c:v>92</c:v>
                </c:pt>
                <c:pt idx="195">
                  <c:v>82.5</c:v>
                </c:pt>
                <c:pt idx="196">
                  <c:v>79.199999999999989</c:v>
                </c:pt>
                <c:pt idx="197">
                  <c:v>80.899999999999991</c:v>
                </c:pt>
                <c:pt idx="198">
                  <c:v>99.3</c:v>
                </c:pt>
                <c:pt idx="199">
                  <c:v>83.8</c:v>
                </c:pt>
                <c:pt idx="200">
                  <c:v>86.5</c:v>
                </c:pt>
                <c:pt idx="201">
                  <c:v>76.899999999999991</c:v>
                </c:pt>
                <c:pt idx="202">
                  <c:v>99.6</c:v>
                </c:pt>
                <c:pt idx="203">
                  <c:v>89.1</c:v>
                </c:pt>
                <c:pt idx="204">
                  <c:v>83.5</c:v>
                </c:pt>
                <c:pt idx="205">
                  <c:v>79.899999999999991</c:v>
                </c:pt>
                <c:pt idx="206">
                  <c:v>76.599999999999994</c:v>
                </c:pt>
                <c:pt idx="207">
                  <c:v>97.899999999999991</c:v>
                </c:pt>
                <c:pt idx="208">
                  <c:v>87.399999999999991</c:v>
                </c:pt>
                <c:pt idx="209">
                  <c:v>85.5</c:v>
                </c:pt>
                <c:pt idx="210">
                  <c:v>78.199999999999989</c:v>
                </c:pt>
                <c:pt idx="211">
                  <c:v>74.599999999999994</c:v>
                </c:pt>
                <c:pt idx="212">
                  <c:v>75.599999999999994</c:v>
                </c:pt>
                <c:pt idx="213">
                  <c:v>76.3</c:v>
                </c:pt>
                <c:pt idx="214">
                  <c:v>75</c:v>
                </c:pt>
                <c:pt idx="215">
                  <c:v>70.699999999999989</c:v>
                </c:pt>
                <c:pt idx="216">
                  <c:v>76.599999999999994</c:v>
                </c:pt>
                <c:pt idx="217">
                  <c:v>77.3</c:v>
                </c:pt>
                <c:pt idx="218">
                  <c:v>75</c:v>
                </c:pt>
                <c:pt idx="219">
                  <c:v>68.699999999999989</c:v>
                </c:pt>
                <c:pt idx="220">
                  <c:v>76.599999999999994</c:v>
                </c:pt>
                <c:pt idx="221">
                  <c:v>70.3</c:v>
                </c:pt>
                <c:pt idx="222">
                  <c:v>75</c:v>
                </c:pt>
                <c:pt idx="223">
                  <c:v>67.699999999999989</c:v>
                </c:pt>
                <c:pt idx="224">
                  <c:v>67.699999999999989</c:v>
                </c:pt>
                <c:pt idx="225">
                  <c:v>72.599999999999994</c:v>
                </c:pt>
                <c:pt idx="226">
                  <c:v>74.3</c:v>
                </c:pt>
                <c:pt idx="227">
                  <c:v>71</c:v>
                </c:pt>
                <c:pt idx="228">
                  <c:v>68</c:v>
                </c:pt>
                <c:pt idx="229">
                  <c:v>65.699999999999989</c:v>
                </c:pt>
                <c:pt idx="230">
                  <c:v>79.599999999999994</c:v>
                </c:pt>
                <c:pt idx="231">
                  <c:v>74.3</c:v>
                </c:pt>
                <c:pt idx="232">
                  <c:v>68</c:v>
                </c:pt>
                <c:pt idx="233">
                  <c:v>69</c:v>
                </c:pt>
                <c:pt idx="234">
                  <c:v>70.699999999999989</c:v>
                </c:pt>
                <c:pt idx="235">
                  <c:v>74.599999999999994</c:v>
                </c:pt>
                <c:pt idx="236">
                  <c:v>71</c:v>
                </c:pt>
                <c:pt idx="237">
                  <c:v>70</c:v>
                </c:pt>
                <c:pt idx="238">
                  <c:v>65.699999999999989</c:v>
                </c:pt>
                <c:pt idx="239">
                  <c:v>77.599999999999994</c:v>
                </c:pt>
                <c:pt idx="240">
                  <c:v>75</c:v>
                </c:pt>
                <c:pt idx="241">
                  <c:v>72</c:v>
                </c:pt>
                <c:pt idx="242">
                  <c:v>67.699999999999989</c:v>
                </c:pt>
                <c:pt idx="243">
                  <c:v>71.699999999999989</c:v>
                </c:pt>
                <c:pt idx="244">
                  <c:v>67.399999999999991</c:v>
                </c:pt>
                <c:pt idx="245">
                  <c:v>61.099999999999994</c:v>
                </c:pt>
                <c:pt idx="246">
                  <c:v>59.8</c:v>
                </c:pt>
                <c:pt idx="247">
                  <c:v>61.8</c:v>
                </c:pt>
                <c:pt idx="248">
                  <c:v>71.699999999999989</c:v>
                </c:pt>
                <c:pt idx="249">
                  <c:v>68.399999999999991</c:v>
                </c:pt>
                <c:pt idx="250">
                  <c:v>65.099999999999994</c:v>
                </c:pt>
                <c:pt idx="251">
                  <c:v>64.8</c:v>
                </c:pt>
                <c:pt idx="252">
                  <c:v>61.8</c:v>
                </c:pt>
                <c:pt idx="253">
                  <c:v>68.399999999999991</c:v>
                </c:pt>
                <c:pt idx="254">
                  <c:v>61.099999999999994</c:v>
                </c:pt>
                <c:pt idx="255">
                  <c:v>64.8</c:v>
                </c:pt>
                <c:pt idx="256">
                  <c:v>63.8</c:v>
                </c:pt>
                <c:pt idx="257">
                  <c:v>63.399999999999991</c:v>
                </c:pt>
                <c:pt idx="258">
                  <c:v>68.099999999999994</c:v>
                </c:pt>
                <c:pt idx="259">
                  <c:v>59.8</c:v>
                </c:pt>
                <c:pt idx="260">
                  <c:v>64.8</c:v>
                </c:pt>
                <c:pt idx="261">
                  <c:v>67.399999999999991</c:v>
                </c:pt>
                <c:pt idx="262">
                  <c:v>67.099999999999994</c:v>
                </c:pt>
                <c:pt idx="263">
                  <c:v>59.8</c:v>
                </c:pt>
                <c:pt idx="264">
                  <c:v>64.8</c:v>
                </c:pt>
                <c:pt idx="265">
                  <c:v>63.399999999999991</c:v>
                </c:pt>
                <c:pt idx="266">
                  <c:v>63.399999999999991</c:v>
                </c:pt>
                <c:pt idx="267">
                  <c:v>61.099999999999994</c:v>
                </c:pt>
                <c:pt idx="268">
                  <c:v>61.8</c:v>
                </c:pt>
                <c:pt idx="269">
                  <c:v>70.699999999999989</c:v>
                </c:pt>
                <c:pt idx="270">
                  <c:v>67.399999999999991</c:v>
                </c:pt>
                <c:pt idx="271">
                  <c:v>66.099999999999994</c:v>
                </c:pt>
                <c:pt idx="272">
                  <c:v>64.8</c:v>
                </c:pt>
                <c:pt idx="273">
                  <c:v>56.499999999999993</c:v>
                </c:pt>
                <c:pt idx="274">
                  <c:v>58.499999999999993</c:v>
                </c:pt>
                <c:pt idx="275">
                  <c:v>59.199999999999996</c:v>
                </c:pt>
                <c:pt idx="276">
                  <c:v>61.199999999999996</c:v>
                </c:pt>
                <c:pt idx="277">
                  <c:v>60.499999999999993</c:v>
                </c:pt>
                <c:pt idx="278">
                  <c:v>62.499999999999993</c:v>
                </c:pt>
                <c:pt idx="279">
                  <c:v>63.499999999999993</c:v>
                </c:pt>
                <c:pt idx="280">
                  <c:v>60.199999999999996</c:v>
                </c:pt>
                <c:pt idx="281">
                  <c:v>63.499999999999993</c:v>
                </c:pt>
                <c:pt idx="282">
                  <c:v>58.499999999999993</c:v>
                </c:pt>
                <c:pt idx="283">
                  <c:v>61.499999999999993</c:v>
                </c:pt>
                <c:pt idx="284">
                  <c:v>58.199999999999996</c:v>
                </c:pt>
                <c:pt idx="285">
                  <c:v>61.499999999999993</c:v>
                </c:pt>
                <c:pt idx="286">
                  <c:v>59.499999999999993</c:v>
                </c:pt>
                <c:pt idx="287">
                  <c:v>61.499999999999993</c:v>
                </c:pt>
                <c:pt idx="288">
                  <c:v>58.199999999999996</c:v>
                </c:pt>
                <c:pt idx="289">
                  <c:v>58.499999999999993</c:v>
                </c:pt>
                <c:pt idx="290">
                  <c:v>62.499999999999993</c:v>
                </c:pt>
                <c:pt idx="291">
                  <c:v>60.499999999999993</c:v>
                </c:pt>
                <c:pt idx="292">
                  <c:v>60.199999999999996</c:v>
                </c:pt>
                <c:pt idx="293">
                  <c:v>56.199999999999996</c:v>
                </c:pt>
                <c:pt idx="294">
                  <c:v>57.499999999999993</c:v>
                </c:pt>
                <c:pt idx="295">
                  <c:v>58.499999999999993</c:v>
                </c:pt>
                <c:pt idx="296">
                  <c:v>61.499999999999993</c:v>
                </c:pt>
                <c:pt idx="297">
                  <c:v>61.199999999999996</c:v>
                </c:pt>
                <c:pt idx="298">
                  <c:v>54.199999999999996</c:v>
                </c:pt>
                <c:pt idx="299">
                  <c:v>62.8</c:v>
                </c:pt>
                <c:pt idx="300">
                  <c:v>57.499999999999993</c:v>
                </c:pt>
                <c:pt idx="301">
                  <c:v>61.499999999999993</c:v>
                </c:pt>
                <c:pt idx="302">
                  <c:v>58.199999999999996</c:v>
                </c:pt>
                <c:pt idx="303">
                  <c:v>54.199999999999996</c:v>
                </c:pt>
                <c:pt idx="304">
                  <c:v>51.9</c:v>
                </c:pt>
                <c:pt idx="305">
                  <c:v>53.599999999999994</c:v>
                </c:pt>
                <c:pt idx="306">
                  <c:v>51.3</c:v>
                </c:pt>
                <c:pt idx="307">
                  <c:v>48.699999999999996</c:v>
                </c:pt>
                <c:pt idx="308">
                  <c:v>55.9</c:v>
                </c:pt>
                <c:pt idx="309">
                  <c:v>51.599999999999994</c:v>
                </c:pt>
                <c:pt idx="310">
                  <c:v>52.3</c:v>
                </c:pt>
                <c:pt idx="311">
                  <c:v>44.699999999999996</c:v>
                </c:pt>
                <c:pt idx="312">
                  <c:v>53.9</c:v>
                </c:pt>
                <c:pt idx="313">
                  <c:v>54.599999999999994</c:v>
                </c:pt>
                <c:pt idx="314">
                  <c:v>47.3</c:v>
                </c:pt>
                <c:pt idx="315">
                  <c:v>49.699999999999996</c:v>
                </c:pt>
                <c:pt idx="316">
                  <c:v>44.699999999999996</c:v>
                </c:pt>
                <c:pt idx="317">
                  <c:v>55.9</c:v>
                </c:pt>
                <c:pt idx="318">
                  <c:v>55.9</c:v>
                </c:pt>
                <c:pt idx="319">
                  <c:v>47.3</c:v>
                </c:pt>
                <c:pt idx="320">
                  <c:v>46</c:v>
                </c:pt>
                <c:pt idx="321">
                  <c:v>48.699999999999996</c:v>
                </c:pt>
                <c:pt idx="322">
                  <c:v>55.9</c:v>
                </c:pt>
                <c:pt idx="323">
                  <c:v>55.599999999999994</c:v>
                </c:pt>
                <c:pt idx="324">
                  <c:v>47</c:v>
                </c:pt>
                <c:pt idx="325">
                  <c:v>48.699999999999996</c:v>
                </c:pt>
                <c:pt idx="326">
                  <c:v>51.9</c:v>
                </c:pt>
                <c:pt idx="327">
                  <c:v>53.599999999999994</c:v>
                </c:pt>
                <c:pt idx="328">
                  <c:v>49</c:v>
                </c:pt>
                <c:pt idx="329">
                  <c:v>49.699999999999996</c:v>
                </c:pt>
                <c:pt idx="330">
                  <c:v>53.9</c:v>
                </c:pt>
                <c:pt idx="331">
                  <c:v>54.599999999999994</c:v>
                </c:pt>
                <c:pt idx="332">
                  <c:v>50</c:v>
                </c:pt>
                <c:pt idx="333">
                  <c:v>44.699999999999996</c:v>
                </c:pt>
                <c:pt idx="334">
                  <c:v>48.699999999999996</c:v>
                </c:pt>
                <c:pt idx="335">
                  <c:v>44.099999999999994</c:v>
                </c:pt>
                <c:pt idx="336">
                  <c:v>33.5</c:v>
                </c:pt>
                <c:pt idx="337">
                  <c:v>34.9</c:v>
                </c:pt>
                <c:pt idx="338">
                  <c:v>22</c:v>
                </c:pt>
                <c:pt idx="339">
                  <c:v>44.699999999999996</c:v>
                </c:pt>
                <c:pt idx="340">
                  <c:v>42.099999999999994</c:v>
                </c:pt>
                <c:pt idx="341">
                  <c:v>40.5</c:v>
                </c:pt>
                <c:pt idx="342">
                  <c:v>31.199999999999996</c:v>
                </c:pt>
                <c:pt idx="343">
                  <c:v>31.299999999999997</c:v>
                </c:pt>
                <c:pt idx="344">
                  <c:v>45.099999999999994</c:v>
                </c:pt>
                <c:pt idx="345">
                  <c:v>33.5</c:v>
                </c:pt>
                <c:pt idx="346">
                  <c:v>32.199999999999996</c:v>
                </c:pt>
                <c:pt idx="347">
                  <c:v>31.9</c:v>
                </c:pt>
                <c:pt idx="348">
                  <c:v>42.099999999999994</c:v>
                </c:pt>
                <c:pt idx="349">
                  <c:v>35.5</c:v>
                </c:pt>
                <c:pt idx="350">
                  <c:v>32.199999999999996</c:v>
                </c:pt>
                <c:pt idx="351">
                  <c:v>30.9</c:v>
                </c:pt>
                <c:pt idx="352">
                  <c:v>41.4</c:v>
                </c:pt>
                <c:pt idx="353">
                  <c:v>36.799999999999997</c:v>
                </c:pt>
                <c:pt idx="354">
                  <c:v>40.5</c:v>
                </c:pt>
                <c:pt idx="355">
                  <c:v>30.9</c:v>
                </c:pt>
                <c:pt idx="356">
                  <c:v>42.4</c:v>
                </c:pt>
                <c:pt idx="357">
                  <c:v>35.799999999999997</c:v>
                </c:pt>
                <c:pt idx="358">
                  <c:v>35.5</c:v>
                </c:pt>
                <c:pt idx="359">
                  <c:v>28.9</c:v>
                </c:pt>
                <c:pt idx="360">
                  <c:v>42.699999999999996</c:v>
                </c:pt>
                <c:pt idx="361">
                  <c:v>37.799999999999997</c:v>
                </c:pt>
                <c:pt idx="362">
                  <c:v>39.5</c:v>
                </c:pt>
                <c:pt idx="363">
                  <c:v>30.9</c:v>
                </c:pt>
                <c:pt idx="364">
                  <c:v>15.099999999999998</c:v>
                </c:pt>
              </c:numCache>
            </c:numRef>
          </c:xVal>
          <c:yVal>
            <c:numRef>
              <c:f>Sheet10!$B$2:$B$366</c:f>
              <c:numCache>
                <c:formatCode>General</c:formatCode>
                <c:ptCount val="365"/>
                <c:pt idx="0">
                  <c:v>10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18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18</c:v>
                </c:pt>
                <c:pt idx="10">
                  <c:v>12</c:v>
                </c:pt>
                <c:pt idx="11">
                  <c:v>14</c:v>
                </c:pt>
                <c:pt idx="12">
                  <c:v>15</c:v>
                </c:pt>
                <c:pt idx="13">
                  <c:v>17</c:v>
                </c:pt>
                <c:pt idx="14">
                  <c:v>18</c:v>
                </c:pt>
                <c:pt idx="15">
                  <c:v>12</c:v>
                </c:pt>
                <c:pt idx="16">
                  <c:v>14</c:v>
                </c:pt>
                <c:pt idx="17">
                  <c:v>16</c:v>
                </c:pt>
                <c:pt idx="18">
                  <c:v>17</c:v>
                </c:pt>
                <c:pt idx="19">
                  <c:v>12</c:v>
                </c:pt>
                <c:pt idx="20">
                  <c:v>14</c:v>
                </c:pt>
                <c:pt idx="21">
                  <c:v>16</c:v>
                </c:pt>
                <c:pt idx="22">
                  <c:v>17</c:v>
                </c:pt>
                <c:pt idx="23">
                  <c:v>12</c:v>
                </c:pt>
                <c:pt idx="24">
                  <c:v>14</c:v>
                </c:pt>
                <c:pt idx="25">
                  <c:v>16</c:v>
                </c:pt>
                <c:pt idx="26">
                  <c:v>17</c:v>
                </c:pt>
                <c:pt idx="27">
                  <c:v>13</c:v>
                </c:pt>
                <c:pt idx="28">
                  <c:v>14</c:v>
                </c:pt>
                <c:pt idx="29">
                  <c:v>17</c:v>
                </c:pt>
                <c:pt idx="30">
                  <c:v>18</c:v>
                </c:pt>
                <c:pt idx="31">
                  <c:v>18</c:v>
                </c:pt>
                <c:pt idx="32">
                  <c:v>20</c:v>
                </c:pt>
                <c:pt idx="33">
                  <c:v>21</c:v>
                </c:pt>
                <c:pt idx="34">
                  <c:v>22</c:v>
                </c:pt>
                <c:pt idx="35">
                  <c:v>18</c:v>
                </c:pt>
                <c:pt idx="36">
                  <c:v>20</c:v>
                </c:pt>
                <c:pt idx="37">
                  <c:v>21</c:v>
                </c:pt>
                <c:pt idx="38">
                  <c:v>22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  <c:pt idx="46">
                  <c:v>21</c:v>
                </c:pt>
                <c:pt idx="47">
                  <c:v>18</c:v>
                </c:pt>
                <c:pt idx="48">
                  <c:v>19</c:v>
                </c:pt>
                <c:pt idx="49">
                  <c:v>20</c:v>
                </c:pt>
                <c:pt idx="50">
                  <c:v>21</c:v>
                </c:pt>
                <c:pt idx="51">
                  <c:v>18</c:v>
                </c:pt>
                <c:pt idx="52">
                  <c:v>19</c:v>
                </c:pt>
                <c:pt idx="53">
                  <c:v>20</c:v>
                </c:pt>
                <c:pt idx="54">
                  <c:v>21</c:v>
                </c:pt>
                <c:pt idx="55">
                  <c:v>18</c:v>
                </c:pt>
                <c:pt idx="56">
                  <c:v>19</c:v>
                </c:pt>
                <c:pt idx="57">
                  <c:v>20</c:v>
                </c:pt>
                <c:pt idx="58">
                  <c:v>22</c:v>
                </c:pt>
                <c:pt idx="59">
                  <c:v>23</c:v>
                </c:pt>
                <c:pt idx="60">
                  <c:v>24</c:v>
                </c:pt>
                <c:pt idx="61">
                  <c:v>24</c:v>
                </c:pt>
                <c:pt idx="62">
                  <c:v>25</c:v>
                </c:pt>
                <c:pt idx="63">
                  <c:v>23</c:v>
                </c:pt>
                <c:pt idx="64">
                  <c:v>24</c:v>
                </c:pt>
                <c:pt idx="65">
                  <c:v>24</c:v>
                </c:pt>
                <c:pt idx="66">
                  <c:v>25</c:v>
                </c:pt>
                <c:pt idx="67">
                  <c:v>23</c:v>
                </c:pt>
                <c:pt idx="68">
                  <c:v>24</c:v>
                </c:pt>
                <c:pt idx="69">
                  <c:v>24</c:v>
                </c:pt>
                <c:pt idx="70">
                  <c:v>25</c:v>
                </c:pt>
                <c:pt idx="71">
                  <c:v>23</c:v>
                </c:pt>
                <c:pt idx="72">
                  <c:v>23</c:v>
                </c:pt>
                <c:pt idx="73">
                  <c:v>24</c:v>
                </c:pt>
                <c:pt idx="74">
                  <c:v>24</c:v>
                </c:pt>
                <c:pt idx="75">
                  <c:v>25</c:v>
                </c:pt>
                <c:pt idx="76">
                  <c:v>23</c:v>
                </c:pt>
                <c:pt idx="77">
                  <c:v>23</c:v>
                </c:pt>
                <c:pt idx="78">
                  <c:v>24</c:v>
                </c:pt>
                <c:pt idx="79">
                  <c:v>24</c:v>
                </c:pt>
                <c:pt idx="80">
                  <c:v>25</c:v>
                </c:pt>
                <c:pt idx="81">
                  <c:v>23</c:v>
                </c:pt>
                <c:pt idx="82">
                  <c:v>23</c:v>
                </c:pt>
                <c:pt idx="83">
                  <c:v>24</c:v>
                </c:pt>
                <c:pt idx="84">
                  <c:v>25</c:v>
                </c:pt>
                <c:pt idx="85">
                  <c:v>25</c:v>
                </c:pt>
                <c:pt idx="86">
                  <c:v>23</c:v>
                </c:pt>
                <c:pt idx="87">
                  <c:v>24</c:v>
                </c:pt>
                <c:pt idx="88">
                  <c:v>24</c:v>
                </c:pt>
                <c:pt idx="89">
                  <c:v>25</c:v>
                </c:pt>
                <c:pt idx="90">
                  <c:v>25</c:v>
                </c:pt>
                <c:pt idx="91">
                  <c:v>26</c:v>
                </c:pt>
                <c:pt idx="92">
                  <c:v>26</c:v>
                </c:pt>
                <c:pt idx="93">
                  <c:v>27</c:v>
                </c:pt>
                <c:pt idx="94">
                  <c:v>28</c:v>
                </c:pt>
                <c:pt idx="95">
                  <c:v>25</c:v>
                </c:pt>
                <c:pt idx="96">
                  <c:v>26</c:v>
                </c:pt>
                <c:pt idx="97">
                  <c:v>26</c:v>
                </c:pt>
                <c:pt idx="98">
                  <c:v>27</c:v>
                </c:pt>
                <c:pt idx="99">
                  <c:v>25</c:v>
                </c:pt>
                <c:pt idx="100">
                  <c:v>26</c:v>
                </c:pt>
                <c:pt idx="101">
                  <c:v>27</c:v>
                </c:pt>
                <c:pt idx="102">
                  <c:v>27</c:v>
                </c:pt>
                <c:pt idx="103">
                  <c:v>25</c:v>
                </c:pt>
                <c:pt idx="104">
                  <c:v>26</c:v>
                </c:pt>
                <c:pt idx="105">
                  <c:v>27</c:v>
                </c:pt>
                <c:pt idx="106">
                  <c:v>27</c:v>
                </c:pt>
                <c:pt idx="107">
                  <c:v>25</c:v>
                </c:pt>
                <c:pt idx="108">
                  <c:v>26</c:v>
                </c:pt>
                <c:pt idx="109">
                  <c:v>27</c:v>
                </c:pt>
                <c:pt idx="110">
                  <c:v>27</c:v>
                </c:pt>
                <c:pt idx="111">
                  <c:v>25</c:v>
                </c:pt>
                <c:pt idx="112">
                  <c:v>26</c:v>
                </c:pt>
                <c:pt idx="113">
                  <c:v>27</c:v>
                </c:pt>
                <c:pt idx="114">
                  <c:v>27</c:v>
                </c:pt>
                <c:pt idx="115">
                  <c:v>25</c:v>
                </c:pt>
                <c:pt idx="116">
                  <c:v>25</c:v>
                </c:pt>
                <c:pt idx="117">
                  <c:v>26</c:v>
                </c:pt>
                <c:pt idx="118">
                  <c:v>27</c:v>
                </c:pt>
                <c:pt idx="119">
                  <c:v>27</c:v>
                </c:pt>
                <c:pt idx="120">
                  <c:v>29</c:v>
                </c:pt>
                <c:pt idx="121">
                  <c:v>29</c:v>
                </c:pt>
                <c:pt idx="122">
                  <c:v>30</c:v>
                </c:pt>
                <c:pt idx="123">
                  <c:v>31</c:v>
                </c:pt>
                <c:pt idx="124">
                  <c:v>28</c:v>
                </c:pt>
                <c:pt idx="125">
                  <c:v>29</c:v>
                </c:pt>
                <c:pt idx="126">
                  <c:v>29</c:v>
                </c:pt>
                <c:pt idx="127">
                  <c:v>30</c:v>
                </c:pt>
                <c:pt idx="128">
                  <c:v>31</c:v>
                </c:pt>
                <c:pt idx="129">
                  <c:v>28</c:v>
                </c:pt>
                <c:pt idx="130">
                  <c:v>29</c:v>
                </c:pt>
                <c:pt idx="131">
                  <c:v>29</c:v>
                </c:pt>
                <c:pt idx="132">
                  <c:v>30</c:v>
                </c:pt>
                <c:pt idx="133">
                  <c:v>31</c:v>
                </c:pt>
                <c:pt idx="134">
                  <c:v>28</c:v>
                </c:pt>
                <c:pt idx="135">
                  <c:v>29</c:v>
                </c:pt>
                <c:pt idx="136">
                  <c:v>29</c:v>
                </c:pt>
                <c:pt idx="137">
                  <c:v>30</c:v>
                </c:pt>
                <c:pt idx="138">
                  <c:v>31</c:v>
                </c:pt>
                <c:pt idx="139">
                  <c:v>28</c:v>
                </c:pt>
                <c:pt idx="140">
                  <c:v>29</c:v>
                </c:pt>
                <c:pt idx="141">
                  <c:v>30</c:v>
                </c:pt>
                <c:pt idx="142">
                  <c:v>31</c:v>
                </c:pt>
                <c:pt idx="143">
                  <c:v>28</c:v>
                </c:pt>
                <c:pt idx="144">
                  <c:v>29</c:v>
                </c:pt>
                <c:pt idx="145">
                  <c:v>30</c:v>
                </c:pt>
                <c:pt idx="146">
                  <c:v>31</c:v>
                </c:pt>
                <c:pt idx="147">
                  <c:v>29</c:v>
                </c:pt>
                <c:pt idx="148">
                  <c:v>29</c:v>
                </c:pt>
                <c:pt idx="149">
                  <c:v>30</c:v>
                </c:pt>
                <c:pt idx="150">
                  <c:v>31</c:v>
                </c:pt>
                <c:pt idx="151">
                  <c:v>31</c:v>
                </c:pt>
                <c:pt idx="152">
                  <c:v>33</c:v>
                </c:pt>
                <c:pt idx="153">
                  <c:v>35</c:v>
                </c:pt>
                <c:pt idx="154">
                  <c:v>38</c:v>
                </c:pt>
                <c:pt idx="155">
                  <c:v>32</c:v>
                </c:pt>
                <c:pt idx="156">
                  <c:v>34</c:v>
                </c:pt>
                <c:pt idx="157">
                  <c:v>36</c:v>
                </c:pt>
                <c:pt idx="158">
                  <c:v>39</c:v>
                </c:pt>
                <c:pt idx="159">
                  <c:v>32</c:v>
                </c:pt>
                <c:pt idx="160">
                  <c:v>35</c:v>
                </c:pt>
                <c:pt idx="161">
                  <c:v>36</c:v>
                </c:pt>
                <c:pt idx="162">
                  <c:v>40</c:v>
                </c:pt>
                <c:pt idx="163">
                  <c:v>32</c:v>
                </c:pt>
                <c:pt idx="164">
                  <c:v>35</c:v>
                </c:pt>
                <c:pt idx="165">
                  <c:v>36</c:v>
                </c:pt>
                <c:pt idx="166">
                  <c:v>41</c:v>
                </c:pt>
                <c:pt idx="167">
                  <c:v>31</c:v>
                </c:pt>
                <c:pt idx="168">
                  <c:v>32</c:v>
                </c:pt>
                <c:pt idx="169">
                  <c:v>35</c:v>
                </c:pt>
                <c:pt idx="170">
                  <c:v>37</c:v>
                </c:pt>
                <c:pt idx="171">
                  <c:v>41</c:v>
                </c:pt>
                <c:pt idx="172">
                  <c:v>31</c:v>
                </c:pt>
                <c:pt idx="173">
                  <c:v>33</c:v>
                </c:pt>
                <c:pt idx="174">
                  <c:v>35</c:v>
                </c:pt>
                <c:pt idx="175">
                  <c:v>37</c:v>
                </c:pt>
                <c:pt idx="176">
                  <c:v>42</c:v>
                </c:pt>
                <c:pt idx="177">
                  <c:v>31</c:v>
                </c:pt>
                <c:pt idx="178">
                  <c:v>33</c:v>
                </c:pt>
                <c:pt idx="179">
                  <c:v>35</c:v>
                </c:pt>
                <c:pt idx="180">
                  <c:v>38</c:v>
                </c:pt>
                <c:pt idx="181">
                  <c:v>43</c:v>
                </c:pt>
                <c:pt idx="182">
                  <c:v>38</c:v>
                </c:pt>
                <c:pt idx="183">
                  <c:v>35</c:v>
                </c:pt>
                <c:pt idx="184">
                  <c:v>34</c:v>
                </c:pt>
                <c:pt idx="185">
                  <c:v>32</c:v>
                </c:pt>
                <c:pt idx="186">
                  <c:v>39</c:v>
                </c:pt>
                <c:pt idx="187">
                  <c:v>35</c:v>
                </c:pt>
                <c:pt idx="188">
                  <c:v>34</c:v>
                </c:pt>
                <c:pt idx="189">
                  <c:v>33</c:v>
                </c:pt>
                <c:pt idx="190">
                  <c:v>40</c:v>
                </c:pt>
                <c:pt idx="191">
                  <c:v>35</c:v>
                </c:pt>
                <c:pt idx="192">
                  <c:v>34</c:v>
                </c:pt>
                <c:pt idx="193">
                  <c:v>33</c:v>
                </c:pt>
                <c:pt idx="194">
                  <c:v>40</c:v>
                </c:pt>
                <c:pt idx="195">
                  <c:v>35</c:v>
                </c:pt>
                <c:pt idx="196">
                  <c:v>34</c:v>
                </c:pt>
                <c:pt idx="197">
                  <c:v>33</c:v>
                </c:pt>
                <c:pt idx="198">
                  <c:v>41</c:v>
                </c:pt>
                <c:pt idx="199">
                  <c:v>36</c:v>
                </c:pt>
                <c:pt idx="200">
                  <c:v>35</c:v>
                </c:pt>
                <c:pt idx="201">
                  <c:v>33</c:v>
                </c:pt>
                <c:pt idx="202">
                  <c:v>42</c:v>
                </c:pt>
                <c:pt idx="203">
                  <c:v>37</c:v>
                </c:pt>
                <c:pt idx="204">
                  <c:v>35</c:v>
                </c:pt>
                <c:pt idx="205">
                  <c:v>33</c:v>
                </c:pt>
                <c:pt idx="206">
                  <c:v>32</c:v>
                </c:pt>
                <c:pt idx="207">
                  <c:v>43</c:v>
                </c:pt>
                <c:pt idx="208">
                  <c:v>38</c:v>
                </c:pt>
                <c:pt idx="209">
                  <c:v>35</c:v>
                </c:pt>
                <c:pt idx="210">
                  <c:v>34</c:v>
                </c:pt>
                <c:pt idx="211">
                  <c:v>32</c:v>
                </c:pt>
                <c:pt idx="212">
                  <c:v>32</c:v>
                </c:pt>
                <c:pt idx="213">
                  <c:v>31</c:v>
                </c:pt>
                <c:pt idx="214">
                  <c:v>30</c:v>
                </c:pt>
                <c:pt idx="215">
                  <c:v>29</c:v>
                </c:pt>
                <c:pt idx="216">
                  <c:v>32</c:v>
                </c:pt>
                <c:pt idx="217">
                  <c:v>31</c:v>
                </c:pt>
                <c:pt idx="218">
                  <c:v>30</c:v>
                </c:pt>
                <c:pt idx="219">
                  <c:v>29</c:v>
                </c:pt>
                <c:pt idx="220">
                  <c:v>32</c:v>
                </c:pt>
                <c:pt idx="221">
                  <c:v>31</c:v>
                </c:pt>
                <c:pt idx="222">
                  <c:v>30</c:v>
                </c:pt>
                <c:pt idx="223">
                  <c:v>29</c:v>
                </c:pt>
                <c:pt idx="224">
                  <c:v>29</c:v>
                </c:pt>
                <c:pt idx="225">
                  <c:v>32</c:v>
                </c:pt>
                <c:pt idx="226">
                  <c:v>31</c:v>
                </c:pt>
                <c:pt idx="227">
                  <c:v>30</c:v>
                </c:pt>
                <c:pt idx="228">
                  <c:v>30</c:v>
                </c:pt>
                <c:pt idx="229">
                  <c:v>29</c:v>
                </c:pt>
                <c:pt idx="230">
                  <c:v>32</c:v>
                </c:pt>
                <c:pt idx="231">
                  <c:v>31</c:v>
                </c:pt>
                <c:pt idx="232">
                  <c:v>30</c:v>
                </c:pt>
                <c:pt idx="233">
                  <c:v>30</c:v>
                </c:pt>
                <c:pt idx="234">
                  <c:v>29</c:v>
                </c:pt>
                <c:pt idx="235">
                  <c:v>32</c:v>
                </c:pt>
                <c:pt idx="236">
                  <c:v>30</c:v>
                </c:pt>
                <c:pt idx="237">
                  <c:v>30</c:v>
                </c:pt>
                <c:pt idx="238">
                  <c:v>29</c:v>
                </c:pt>
                <c:pt idx="239">
                  <c:v>32</c:v>
                </c:pt>
                <c:pt idx="240">
                  <c:v>30</c:v>
                </c:pt>
                <c:pt idx="241">
                  <c:v>30</c:v>
                </c:pt>
                <c:pt idx="242">
                  <c:v>29</c:v>
                </c:pt>
                <c:pt idx="243">
                  <c:v>29</c:v>
                </c:pt>
                <c:pt idx="244">
                  <c:v>28</c:v>
                </c:pt>
                <c:pt idx="245">
                  <c:v>27</c:v>
                </c:pt>
                <c:pt idx="246">
                  <c:v>26</c:v>
                </c:pt>
                <c:pt idx="247">
                  <c:v>26</c:v>
                </c:pt>
                <c:pt idx="248">
                  <c:v>29</c:v>
                </c:pt>
                <c:pt idx="249">
                  <c:v>28</c:v>
                </c:pt>
                <c:pt idx="250">
                  <c:v>27</c:v>
                </c:pt>
                <c:pt idx="251">
                  <c:v>26</c:v>
                </c:pt>
                <c:pt idx="252">
                  <c:v>26</c:v>
                </c:pt>
                <c:pt idx="253">
                  <c:v>28</c:v>
                </c:pt>
                <c:pt idx="254">
                  <c:v>27</c:v>
                </c:pt>
                <c:pt idx="255">
                  <c:v>26</c:v>
                </c:pt>
                <c:pt idx="256">
                  <c:v>26</c:v>
                </c:pt>
                <c:pt idx="257">
                  <c:v>28</c:v>
                </c:pt>
                <c:pt idx="258">
                  <c:v>27</c:v>
                </c:pt>
                <c:pt idx="259">
                  <c:v>26</c:v>
                </c:pt>
                <c:pt idx="260">
                  <c:v>26</c:v>
                </c:pt>
                <c:pt idx="261">
                  <c:v>28</c:v>
                </c:pt>
                <c:pt idx="262">
                  <c:v>27</c:v>
                </c:pt>
                <c:pt idx="263">
                  <c:v>26</c:v>
                </c:pt>
                <c:pt idx="264">
                  <c:v>26</c:v>
                </c:pt>
                <c:pt idx="265">
                  <c:v>28</c:v>
                </c:pt>
                <c:pt idx="266">
                  <c:v>28</c:v>
                </c:pt>
                <c:pt idx="267">
                  <c:v>27</c:v>
                </c:pt>
                <c:pt idx="268">
                  <c:v>26</c:v>
                </c:pt>
                <c:pt idx="269">
                  <c:v>29</c:v>
                </c:pt>
                <c:pt idx="270">
                  <c:v>28</c:v>
                </c:pt>
                <c:pt idx="271">
                  <c:v>27</c:v>
                </c:pt>
                <c:pt idx="272">
                  <c:v>26</c:v>
                </c:pt>
                <c:pt idx="273">
                  <c:v>25</c:v>
                </c:pt>
                <c:pt idx="274">
                  <c:v>25</c:v>
                </c:pt>
                <c:pt idx="275">
                  <c:v>24</c:v>
                </c:pt>
                <c:pt idx="276">
                  <c:v>24</c:v>
                </c:pt>
                <c:pt idx="277">
                  <c:v>25</c:v>
                </c:pt>
                <c:pt idx="278">
                  <c:v>25</c:v>
                </c:pt>
                <c:pt idx="279">
                  <c:v>25</c:v>
                </c:pt>
                <c:pt idx="280">
                  <c:v>24</c:v>
                </c:pt>
                <c:pt idx="281">
                  <c:v>25</c:v>
                </c:pt>
                <c:pt idx="282">
                  <c:v>25</c:v>
                </c:pt>
                <c:pt idx="283">
                  <c:v>25</c:v>
                </c:pt>
                <c:pt idx="284">
                  <c:v>24</c:v>
                </c:pt>
                <c:pt idx="285">
                  <c:v>25</c:v>
                </c:pt>
                <c:pt idx="286">
                  <c:v>25</c:v>
                </c:pt>
                <c:pt idx="287">
                  <c:v>25</c:v>
                </c:pt>
                <c:pt idx="288">
                  <c:v>24</c:v>
                </c:pt>
                <c:pt idx="289">
                  <c:v>25</c:v>
                </c:pt>
                <c:pt idx="290">
                  <c:v>25</c:v>
                </c:pt>
                <c:pt idx="291">
                  <c:v>25</c:v>
                </c:pt>
                <c:pt idx="292">
                  <c:v>24</c:v>
                </c:pt>
                <c:pt idx="293">
                  <c:v>24</c:v>
                </c:pt>
                <c:pt idx="294">
                  <c:v>25</c:v>
                </c:pt>
                <c:pt idx="295">
                  <c:v>25</c:v>
                </c:pt>
                <c:pt idx="296">
                  <c:v>25</c:v>
                </c:pt>
                <c:pt idx="297">
                  <c:v>24</c:v>
                </c:pt>
                <c:pt idx="298">
                  <c:v>24</c:v>
                </c:pt>
                <c:pt idx="299">
                  <c:v>26</c:v>
                </c:pt>
                <c:pt idx="300">
                  <c:v>25</c:v>
                </c:pt>
                <c:pt idx="301">
                  <c:v>25</c:v>
                </c:pt>
                <c:pt idx="302">
                  <c:v>24</c:v>
                </c:pt>
                <c:pt idx="303">
                  <c:v>24</c:v>
                </c:pt>
                <c:pt idx="304">
                  <c:v>23</c:v>
                </c:pt>
                <c:pt idx="305">
                  <c:v>22</c:v>
                </c:pt>
                <c:pt idx="306">
                  <c:v>21</c:v>
                </c:pt>
                <c:pt idx="307">
                  <c:v>19</c:v>
                </c:pt>
                <c:pt idx="308">
                  <c:v>23</c:v>
                </c:pt>
                <c:pt idx="309">
                  <c:v>22</c:v>
                </c:pt>
                <c:pt idx="310">
                  <c:v>21</c:v>
                </c:pt>
                <c:pt idx="311">
                  <c:v>19</c:v>
                </c:pt>
                <c:pt idx="312">
                  <c:v>23</c:v>
                </c:pt>
                <c:pt idx="313">
                  <c:v>22</c:v>
                </c:pt>
                <c:pt idx="314">
                  <c:v>21</c:v>
                </c:pt>
                <c:pt idx="315">
                  <c:v>19</c:v>
                </c:pt>
                <c:pt idx="316">
                  <c:v>19</c:v>
                </c:pt>
                <c:pt idx="317">
                  <c:v>23</c:v>
                </c:pt>
                <c:pt idx="318">
                  <c:v>23</c:v>
                </c:pt>
                <c:pt idx="319">
                  <c:v>21</c:v>
                </c:pt>
                <c:pt idx="320">
                  <c:v>20</c:v>
                </c:pt>
                <c:pt idx="321">
                  <c:v>19</c:v>
                </c:pt>
                <c:pt idx="322">
                  <c:v>23</c:v>
                </c:pt>
                <c:pt idx="323">
                  <c:v>22</c:v>
                </c:pt>
                <c:pt idx="324">
                  <c:v>20</c:v>
                </c:pt>
                <c:pt idx="325">
                  <c:v>19</c:v>
                </c:pt>
                <c:pt idx="326">
                  <c:v>23</c:v>
                </c:pt>
                <c:pt idx="327">
                  <c:v>22</c:v>
                </c:pt>
                <c:pt idx="328">
                  <c:v>20</c:v>
                </c:pt>
                <c:pt idx="329">
                  <c:v>19</c:v>
                </c:pt>
                <c:pt idx="330">
                  <c:v>23</c:v>
                </c:pt>
                <c:pt idx="331">
                  <c:v>22</c:v>
                </c:pt>
                <c:pt idx="332">
                  <c:v>20</c:v>
                </c:pt>
                <c:pt idx="333">
                  <c:v>19</c:v>
                </c:pt>
                <c:pt idx="334">
                  <c:v>19</c:v>
                </c:pt>
                <c:pt idx="335">
                  <c:v>17</c:v>
                </c:pt>
                <c:pt idx="336">
                  <c:v>15</c:v>
                </c:pt>
                <c:pt idx="337">
                  <c:v>13</c:v>
                </c:pt>
                <c:pt idx="338">
                  <c:v>10</c:v>
                </c:pt>
                <c:pt idx="339">
                  <c:v>19</c:v>
                </c:pt>
                <c:pt idx="340">
                  <c:v>17</c:v>
                </c:pt>
                <c:pt idx="341">
                  <c:v>15</c:v>
                </c:pt>
                <c:pt idx="342">
                  <c:v>14</c:v>
                </c:pt>
                <c:pt idx="343">
                  <c:v>11</c:v>
                </c:pt>
                <c:pt idx="344">
                  <c:v>17</c:v>
                </c:pt>
                <c:pt idx="345">
                  <c:v>15</c:v>
                </c:pt>
                <c:pt idx="346">
                  <c:v>14</c:v>
                </c:pt>
                <c:pt idx="347">
                  <c:v>13</c:v>
                </c:pt>
                <c:pt idx="348">
                  <c:v>17</c:v>
                </c:pt>
                <c:pt idx="349">
                  <c:v>15</c:v>
                </c:pt>
                <c:pt idx="350">
                  <c:v>14</c:v>
                </c:pt>
                <c:pt idx="351">
                  <c:v>13</c:v>
                </c:pt>
                <c:pt idx="352">
                  <c:v>18</c:v>
                </c:pt>
                <c:pt idx="353">
                  <c:v>16</c:v>
                </c:pt>
                <c:pt idx="354">
                  <c:v>15</c:v>
                </c:pt>
                <c:pt idx="355">
                  <c:v>13</c:v>
                </c:pt>
                <c:pt idx="356">
                  <c:v>18</c:v>
                </c:pt>
                <c:pt idx="357">
                  <c:v>16</c:v>
                </c:pt>
                <c:pt idx="358">
                  <c:v>15</c:v>
                </c:pt>
                <c:pt idx="359">
                  <c:v>13</c:v>
                </c:pt>
                <c:pt idx="360">
                  <c:v>19</c:v>
                </c:pt>
                <c:pt idx="361">
                  <c:v>16</c:v>
                </c:pt>
                <c:pt idx="362">
                  <c:v>15</c:v>
                </c:pt>
                <c:pt idx="363">
                  <c:v>13</c:v>
                </c:pt>
                <c:pt idx="364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BA-47D6-A55C-25AD2E2562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9160783"/>
        <c:axId val="552138911"/>
      </c:scatterChart>
      <c:valAx>
        <c:axId val="799160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138911"/>
        <c:crosses val="autoZero"/>
        <c:crossBetween val="midCat"/>
      </c:valAx>
      <c:valAx>
        <c:axId val="552138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160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Sales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Sales</a:t>
          </a:r>
        </a:p>
      </cx:txPr>
    </cx:title>
    <cx:plotArea>
      <cx:plotAreaRegion>
        <cx:series layoutId="clusteredColumn" uniqueId="{83E43D9E-66BB-4674-9375-9D4C275D7772}">
          <cx:tx>
            <cx:txData>
              <cx:f>_xlchart.v1.2</cx:f>
              <cx:v>Sales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1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_xlchart.v1.20</cx:f>
      </cx:numDim>
    </cx:data>
  </cx:chartData>
  <cx:chart>
    <cx:title pos="t" align="ctr" overlay="0">
      <cx:tx>
        <cx:txData>
          <cx:v>Temperature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Temperature</a:t>
          </a:r>
        </a:p>
      </cx:txPr>
    </cx:title>
    <cx:plotArea>
      <cx:plotAreaRegion>
        <cx:series layoutId="clusteredColumn" uniqueId="{FEE62A04-E206-46A2-BF94-2053B93CAEA7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Sales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Sales</a:t>
          </a:r>
        </a:p>
      </cx:txPr>
    </cx:title>
    <cx:plotArea>
      <cx:plotAreaRegion>
        <cx:series layoutId="boxWhisker" uniqueId="{27B79D8E-EE0B-46B3-85CF-A497444313C2}">
          <cx:tx>
            <cx:txData>
              <cx:f>_xlchart.v1.0</cx:f>
              <cx:v>Sales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Rainfall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Rainfall</a:t>
          </a:r>
        </a:p>
      </cx:txPr>
    </cx:title>
    <cx:plotArea>
      <cx:plotAreaRegion>
        <cx:series layoutId="clusteredColumn" uniqueId="{EA11FA70-414D-4455-9FA4-561A181A9B22}">
          <cx:tx>
            <cx:txData>
              <cx:f>_xlchart.v1.4</cx:f>
              <cx:v>Rainfall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</cx:chartData>
  <cx:chart>
    <cx:title pos="t" align="ctr" overlay="0">
      <cx:tx>
        <cx:txData>
          <cx:v>Rainfall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Rainfall</a:t>
          </a:r>
        </a:p>
      </cx:txPr>
    </cx:title>
    <cx:plotArea>
      <cx:plotAreaRegion>
        <cx:series layoutId="boxWhisker" uniqueId="{EFAFD3E2-03DB-4495-84D7-3B6CF13C7AE0}">
          <cx:tx>
            <cx:txData>
              <cx:f>_xlchart.v1.8</cx:f>
              <cx:v>Rainfall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Temperature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Temperature</a:t>
          </a:r>
        </a:p>
      </cx:txPr>
    </cx:title>
    <cx:plotArea>
      <cx:plotAreaRegion>
        <cx:series layoutId="clusteredColumn" uniqueId="{F8862B09-58A9-46F4-919A-06CF56634CF5}">
          <cx:tx>
            <cx:txData>
              <cx:f>_xlchart.v1.6</cx:f>
              <cx:v>Temperature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/>
            <a:r>
              <a:rPr lang="en-US" sz="1800" b="0" i="0" baseline="0">
                <a:effectLst/>
              </a:rPr>
              <a:t>Temperature</a:t>
            </a:r>
            <a:endParaRPr lang="en-GB" sz="1400">
              <a:effectLst/>
            </a:endParaRPr>
          </a:p>
        </cx:rich>
      </cx:tx>
    </cx:title>
    <cx:plotArea>
      <cx:plotAreaRegion>
        <cx:series layoutId="boxWhisker" uniqueId="{4D34EEA4-D526-4A71-B6FF-3445B824B957}">
          <cx:tx>
            <cx:txData>
              <cx:f>_xlchart.v1.10</cx:f>
              <cx:v>Temperature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_xlchart.v1.13</cx:f>
      </cx:numDim>
    </cx:data>
  </cx:chartData>
  <cx:chart>
    <cx:title pos="t" align="ctr" overlay="0">
      <cx:tx>
        <cx:txData>
          <cx:v>Sales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Sales</a:t>
          </a:r>
        </a:p>
      </cx:txPr>
    </cx:title>
    <cx:plotArea>
      <cx:plotAreaRegion>
        <cx:series layoutId="clusteredColumn" uniqueId="{13798205-CC88-4A02-8463-C272C241F969}">
          <cx:tx>
            <cx:txData>
              <cx:f>_xlchart.v1.12</cx:f>
              <cx:v>Sales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_xlchart.v1.17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Sales</a:t>
            </a:r>
          </a:p>
        </cx:rich>
      </cx:tx>
    </cx:title>
    <cx:plotArea>
      <cx:plotAreaRegion>
        <cx:series layoutId="clusteredColumn" uniqueId="{00E576D9-0F4D-4767-A8FE-ED9A042EF56F}">
          <cx:tx>
            <cx:txData>
              <cx:f>_xlchart.v1.16</cx:f>
              <cx:v>Sales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_xlchart.v1.19</cx:f>
      </cx:numDim>
    </cx:data>
  </cx:chartData>
  <cx:chart>
    <cx:title pos="t" align="ctr" overlay="0">
      <cx:tx>
        <cx:txData>
          <cx:v>Rain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Rain</a:t>
          </a:r>
        </a:p>
      </cx:txPr>
    </cx:title>
    <cx:plotArea>
      <cx:plotAreaRegion>
        <cx:series layoutId="clusteredColumn" uniqueId="{CDF4ADF8-0ABE-4AA2-B649-EF82D22137D8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microsoft.com/office/2014/relationships/chartEx" Target="../charts/chartEx7.xml"/></Relationships>
</file>

<file path=xl/drawings/_rels/drawing11.xml.rels><?xml version="1.0" encoding="UTF-8" standalone="yes"?>
<Relationships xmlns="http://schemas.openxmlformats.org/package/2006/relationships"><Relationship Id="rId1" Type="http://schemas.microsoft.com/office/2014/relationships/chartEx" Target="../charts/chartEx8.xml"/></Relationships>
</file>

<file path=xl/drawings/_rels/drawing12.xml.rels><?xml version="1.0" encoding="UTF-8" standalone="yes"?>
<Relationships xmlns="http://schemas.openxmlformats.org/package/2006/relationships"><Relationship Id="rId2" Type="http://schemas.microsoft.com/office/2014/relationships/chartEx" Target="../charts/chartEx10.xml"/><Relationship Id="rId1" Type="http://schemas.microsoft.com/office/2014/relationships/chartEx" Target="../charts/chartEx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microsoft.com/office/2014/relationships/chartEx" Target="../charts/chartEx6.xml"/><Relationship Id="rId5" Type="http://schemas.microsoft.com/office/2014/relationships/chartEx" Target="../charts/chartEx5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428625</xdr:colOff>
      <xdr:row>0</xdr:row>
      <xdr:rowOff>161925</xdr:rowOff>
    </xdr:from>
    <xdr:to>
      <xdr:col>13</xdr:col>
      <xdr:colOff>123825</xdr:colOff>
      <xdr:row>15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0A03D0-C218-47DC-A9F5-8FD5258499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114299</xdr:colOff>
      <xdr:row>0</xdr:row>
      <xdr:rowOff>0</xdr:rowOff>
    </xdr:from>
    <xdr:to>
      <xdr:col>5</xdr:col>
      <xdr:colOff>533399</xdr:colOff>
      <xdr:row>9</xdr:row>
      <xdr:rowOff>133350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5CEE8A1E-D0EE-493D-89D6-FAD2DF6FC07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4299" y="0"/>
              <a:ext cx="3571875" cy="18478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19050</xdr:rowOff>
    </xdr:from>
    <xdr:to>
      <xdr:col>5</xdr:col>
      <xdr:colOff>485775</xdr:colOff>
      <xdr:row>9</xdr:row>
      <xdr:rowOff>180975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81AF37C2-3A4B-4729-A228-B5C5BA7983A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9050"/>
              <a:ext cx="3638550" cy="1876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152400</xdr:colOff>
      <xdr:row>0</xdr:row>
      <xdr:rowOff>0</xdr:rowOff>
    </xdr:from>
    <xdr:to>
      <xdr:col>28</xdr:col>
      <xdr:colOff>457200</xdr:colOff>
      <xdr:row>14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55BB461A-8329-4F90-B0DA-A3F22E22039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287375" y="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21</xdr:col>
      <xdr:colOff>190500</xdr:colOff>
      <xdr:row>15</xdr:row>
      <xdr:rowOff>76200</xdr:rowOff>
    </xdr:from>
    <xdr:to>
      <xdr:col>28</xdr:col>
      <xdr:colOff>495300</xdr:colOff>
      <xdr:row>29</xdr:row>
      <xdr:rowOff>152400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8BF4D479-DECE-450B-94E2-168B6F8EB7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325475" y="29337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4</xdr:row>
      <xdr:rowOff>123825</xdr:rowOff>
    </xdr:from>
    <xdr:to>
      <xdr:col>14</xdr:col>
      <xdr:colOff>28575</xdr:colOff>
      <xdr:row>19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10F68F-DC29-4DDB-A1E0-44AB539177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38100</xdr:colOff>
      <xdr:row>0</xdr:row>
      <xdr:rowOff>0</xdr:rowOff>
    </xdr:from>
    <xdr:to>
      <xdr:col>21</xdr:col>
      <xdr:colOff>342900</xdr:colOff>
      <xdr:row>14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E9800CC-3816-4BFD-8182-77541EE7E8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314325</xdr:colOff>
      <xdr:row>0</xdr:row>
      <xdr:rowOff>0</xdr:rowOff>
    </xdr:from>
    <xdr:to>
      <xdr:col>14</xdr:col>
      <xdr:colOff>9525</xdr:colOff>
      <xdr:row>14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046648F-71E8-46C7-9ADA-DBE96F712A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347</xdr:row>
      <xdr:rowOff>123825</xdr:rowOff>
    </xdr:from>
    <xdr:to>
      <xdr:col>14</xdr:col>
      <xdr:colOff>28575</xdr:colOff>
      <xdr:row>362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303465-4928-4B54-B6AC-40B2DEC9F2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123825</xdr:colOff>
      <xdr:row>1</xdr:row>
      <xdr:rowOff>57150</xdr:rowOff>
    </xdr:from>
    <xdr:to>
      <xdr:col>11</xdr:col>
      <xdr:colOff>428625</xdr:colOff>
      <xdr:row>15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DCA2E1-A0B8-4D1A-A369-96AD5B8EBC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104775</xdr:colOff>
      <xdr:row>347</xdr:row>
      <xdr:rowOff>123825</xdr:rowOff>
    </xdr:from>
    <xdr:to>
      <xdr:col>13</xdr:col>
      <xdr:colOff>409575</xdr:colOff>
      <xdr:row>362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19DC2B9-7AF9-484F-8070-36A5D67871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495300</xdr:colOff>
      <xdr:row>1</xdr:row>
      <xdr:rowOff>47625</xdr:rowOff>
    </xdr:from>
    <xdr:to>
      <xdr:col>12</xdr:col>
      <xdr:colOff>190500</xdr:colOff>
      <xdr:row>15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2809E1-C851-4655-AA8F-7B4E464E7D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400050</xdr:colOff>
      <xdr:row>2</xdr:row>
      <xdr:rowOff>123825</xdr:rowOff>
    </xdr:from>
    <xdr:to>
      <xdr:col>12</xdr:col>
      <xdr:colOff>95250</xdr:colOff>
      <xdr:row>17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5E42DB-E993-4D9B-BD50-A700CFBA47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581025</xdr:colOff>
      <xdr:row>0</xdr:row>
      <xdr:rowOff>0</xdr:rowOff>
    </xdr:from>
    <xdr:to>
      <xdr:col>21</xdr:col>
      <xdr:colOff>276225</xdr:colOff>
      <xdr:row>14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CE16225E-7DD9-4BEA-A0CA-357709673F0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982200" y="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22</xdr:col>
      <xdr:colOff>485775</xdr:colOff>
      <xdr:row>0</xdr:row>
      <xdr:rowOff>0</xdr:rowOff>
    </xdr:from>
    <xdr:to>
      <xdr:col>30</xdr:col>
      <xdr:colOff>180975</xdr:colOff>
      <xdr:row>14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E675C45A-268F-4937-9492-820B68C8455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373350" y="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13</xdr:col>
      <xdr:colOff>38100</xdr:colOff>
      <xdr:row>15</xdr:row>
      <xdr:rowOff>85731</xdr:rowOff>
    </xdr:from>
    <xdr:to>
      <xdr:col>20</xdr:col>
      <xdr:colOff>342900</xdr:colOff>
      <xdr:row>29</xdr:row>
      <xdr:rowOff>161931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1760010D-1A7D-4E97-828F-0C3DF41833F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439275" y="2943231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21</xdr:col>
      <xdr:colOff>19050</xdr:colOff>
      <xdr:row>15</xdr:row>
      <xdr:rowOff>47625</xdr:rowOff>
    </xdr:from>
    <xdr:to>
      <xdr:col>28</xdr:col>
      <xdr:colOff>323850</xdr:colOff>
      <xdr:row>29</xdr:row>
      <xdr:rowOff>123825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F153375D-0B31-46AF-A6E4-C0D56DB4981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297025" y="29051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12</xdr:col>
      <xdr:colOff>333375</xdr:colOff>
      <xdr:row>31</xdr:row>
      <xdr:rowOff>180975</xdr:rowOff>
    </xdr:from>
    <xdr:to>
      <xdr:col>20</xdr:col>
      <xdr:colOff>28575</xdr:colOff>
      <xdr:row>46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2ADFFA0A-544F-4C5F-8F9C-9788B66B06D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124950" y="60864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20</xdr:col>
      <xdr:colOff>104775</xdr:colOff>
      <xdr:row>31</xdr:row>
      <xdr:rowOff>171450</xdr:rowOff>
    </xdr:from>
    <xdr:to>
      <xdr:col>27</xdr:col>
      <xdr:colOff>409575</xdr:colOff>
      <xdr:row>46</xdr:row>
      <xdr:rowOff>57150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3EB11A0B-5444-4225-B501-3697DAD7984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773150" y="60769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ul Muhia" refreshedDate="43954.519378124998" createdVersion="6" refreshedVersion="6" minRefreshableVersion="3" recordCount="365" xr:uid="{C714B315-7212-4CAD-92C1-A0666EC73379}">
  <cacheSource type="worksheet">
    <worksheetSource name="Table1"/>
  </cacheSource>
  <cacheFields count="10">
    <cacheField name="Date" numFmtId="14">
      <sharedItems containsSemiMixedTypes="0" containsNonDate="0" containsDate="1" containsString="0" minDate="2017-01-01T00:00:00" maxDate="2018-01-01T00:00:00" count="365">
        <d v="2017-07-01T00:00:00"/>
        <d v="2017-07-27T00:00:00"/>
        <d v="2017-06-26T00:00:00"/>
        <d v="2017-07-22T00:00:00"/>
        <d v="2017-06-16T00:00:00"/>
        <d v="2017-06-21T00:00:00"/>
        <d v="2017-07-18T00:00:00"/>
        <d v="2017-06-12T00:00:00"/>
        <d v="2017-07-10T00:00:00"/>
        <d v="2017-07-14T00:00:00"/>
        <d v="2017-06-08T00:00:00"/>
        <d v="2017-07-06T00:00:00"/>
        <d v="2017-06-04T00:00:00"/>
        <d v="2017-06-30T00:00:00"/>
        <d v="2017-07-02T00:00:00"/>
        <d v="2017-07-28T00:00:00"/>
        <d v="2017-06-20T00:00:00"/>
        <d v="2017-06-25T00:00:00"/>
        <d v="2017-07-23T00:00:00"/>
        <d v="2017-06-07T00:00:00"/>
        <d v="2017-06-11T00:00:00"/>
        <d v="2017-06-15T00:00:00"/>
        <d v="2017-07-19T00:00:00"/>
        <d v="2017-06-03T00:00:00"/>
        <d v="2017-06-10T00:00:00"/>
        <d v="2017-06-14T00:00:00"/>
        <d v="2017-06-19T00:00:00"/>
        <d v="2017-06-24T00:00:00"/>
        <d v="2017-06-29T00:00:00"/>
        <d v="2017-07-03T00:00:00"/>
        <d v="2017-07-07T00:00:00"/>
        <d v="2017-07-11T00:00:00"/>
        <d v="2017-07-15T00:00:00"/>
        <d v="2017-07-20T00:00:00"/>
        <d v="2017-07-24T00:00:00"/>
        <d v="2017-07-29T00:00:00"/>
        <d v="2017-06-06T00:00:00"/>
        <d v="2017-07-04T00:00:00"/>
        <d v="2017-07-08T00:00:00"/>
        <d v="2017-07-12T00:00:00"/>
        <d v="2017-07-16T00:00:00"/>
        <d v="2017-07-30T00:00:00"/>
        <d v="2017-06-02T00:00:00"/>
        <d v="2017-06-23T00:00:00"/>
        <d v="2017-06-28T00:00:00"/>
        <d v="2017-07-09T00:00:00"/>
        <d v="2017-07-13T00:00:00"/>
        <d v="2017-07-17T00:00:00"/>
        <d v="2017-07-21T00:00:00"/>
        <d v="2017-07-25T00:00:00"/>
        <d v="2017-06-05T00:00:00"/>
        <d v="2017-06-09T00:00:00"/>
        <d v="2017-06-13T00:00:00"/>
        <d v="2017-06-18T00:00:00"/>
        <d v="2017-07-05T00:00:00"/>
        <d v="2017-07-26T00:00:00"/>
        <d v="2017-07-31T00:00:00"/>
        <d v="2017-08-01T00:00:00"/>
        <d v="2017-08-05T00:00:00"/>
        <d v="2017-08-09T00:00:00"/>
        <d v="2017-08-14T00:00:00"/>
        <d v="2017-08-19T00:00:00"/>
        <d v="2017-08-24T00:00:00"/>
        <d v="2017-08-28T00:00:00"/>
        <d v="2017-05-04T00:00:00"/>
        <d v="2017-05-09T00:00:00"/>
        <d v="2017-05-14T00:00:00"/>
        <d v="2017-05-19T00:00:00"/>
        <d v="2017-05-23T00:00:00"/>
        <d v="2017-05-27T00:00:00"/>
        <d v="2017-05-31T00:00:00"/>
        <d v="2017-06-01T00:00:00"/>
        <d v="2017-06-17T00:00:00"/>
        <d v="2017-06-22T00:00:00"/>
        <d v="2017-06-27T00:00:00"/>
        <d v="2017-08-02T00:00:00"/>
        <d v="2017-08-06T00:00:00"/>
        <d v="2017-08-10T00:00:00"/>
        <d v="2017-08-15T00:00:00"/>
        <d v="2017-08-20T00:00:00"/>
        <d v="2017-05-03T00:00:00"/>
        <d v="2017-05-08T00:00:00"/>
        <d v="2017-05-13T00:00:00"/>
        <d v="2017-05-18T00:00:00"/>
        <d v="2017-05-22T00:00:00"/>
        <d v="2017-05-26T00:00:00"/>
        <d v="2017-05-30T00:00:00"/>
        <d v="2017-08-03T00:00:00"/>
        <d v="2017-08-07T00:00:00"/>
        <d v="2017-08-11T00:00:00"/>
        <d v="2017-08-16T00:00:00"/>
        <d v="2017-08-17T00:00:00"/>
        <d v="2017-08-21T00:00:00"/>
        <d v="2017-08-22T00:00:00"/>
        <d v="2017-08-25T00:00:00"/>
        <d v="2017-08-26T00:00:00"/>
        <d v="2017-08-29T00:00:00"/>
        <d v="2017-08-30T00:00:00"/>
        <d v="2017-05-01T00:00:00"/>
        <d v="2017-05-02T00:00:00"/>
        <d v="2017-05-06T00:00:00"/>
        <d v="2017-05-07T00:00:00"/>
        <d v="2017-05-11T00:00:00"/>
        <d v="2017-05-12T00:00:00"/>
        <d v="2017-05-16T00:00:00"/>
        <d v="2017-05-17T00:00:00"/>
        <d v="2017-05-21T00:00:00"/>
        <d v="2017-05-25T00:00:00"/>
        <d v="2017-05-28T00:00:00"/>
        <d v="2017-05-29T00:00:00"/>
        <d v="2017-08-04T00:00:00"/>
        <d v="2017-08-08T00:00:00"/>
        <d v="2017-08-12T00:00:00"/>
        <d v="2017-08-13T00:00:00"/>
        <d v="2017-08-18T00:00:00"/>
        <d v="2017-08-23T00:00:00"/>
        <d v="2017-08-27T00:00:00"/>
        <d v="2017-08-31T00:00:00"/>
        <d v="2017-09-01T00:00:00"/>
        <d v="2017-09-06T00:00:00"/>
        <d v="2017-09-27T00:00:00"/>
        <d v="2017-04-05T00:00:00"/>
        <d v="2017-05-05T00:00:00"/>
        <d v="2017-05-10T00:00:00"/>
        <d v="2017-05-15T00:00:00"/>
        <d v="2017-05-20T00:00:00"/>
        <d v="2017-05-24T00:00:00"/>
        <d v="2017-09-02T00:00:00"/>
        <d v="2017-09-07T00:00:00"/>
        <d v="2017-09-11T00:00:00"/>
        <d v="2017-09-15T00:00:00"/>
        <d v="2017-09-19T00:00:00"/>
        <d v="2017-09-23T00:00:00"/>
        <d v="2017-09-24T00:00:00"/>
        <d v="2017-09-28T00:00:00"/>
        <d v="2017-04-04T00:00:00"/>
        <d v="2017-04-09T00:00:00"/>
        <d v="2017-04-12T00:00:00"/>
        <d v="2017-04-13T00:00:00"/>
        <d v="2017-04-16T00:00:00"/>
        <d v="2017-04-17T00:00:00"/>
        <d v="2017-04-20T00:00:00"/>
        <d v="2017-04-21T00:00:00"/>
        <d v="2017-04-24T00:00:00"/>
        <d v="2017-04-25T00:00:00"/>
        <d v="2017-04-29T00:00:00"/>
        <d v="2017-04-30T00:00:00"/>
        <d v="2017-09-03T00:00:00"/>
        <d v="2017-09-08T00:00:00"/>
        <d v="2017-09-12T00:00:00"/>
        <d v="2017-09-16T00:00:00"/>
        <d v="2017-09-20T00:00:00"/>
        <d v="2017-09-25T00:00:00"/>
        <d v="2017-09-29T00:00:00"/>
        <d v="2017-04-02T00:00:00"/>
        <d v="2017-04-03T00:00:00"/>
        <d v="2017-04-07T00:00:00"/>
        <d v="2017-04-08T00:00:00"/>
        <d v="2017-04-11T00:00:00"/>
        <d v="2017-04-15T00:00:00"/>
        <d v="2017-04-19T00:00:00"/>
        <d v="2017-04-23T00:00:00"/>
        <d v="2017-04-28T00:00:00"/>
        <d v="2017-09-04T00:00:00"/>
        <d v="2017-09-05T00:00:00"/>
        <d v="2017-09-09T00:00:00"/>
        <d v="2017-09-10T00:00:00"/>
        <d v="2017-09-13T00:00:00"/>
        <d v="2017-09-14T00:00:00"/>
        <d v="2017-09-17T00:00:00"/>
        <d v="2017-09-18T00:00:00"/>
        <d v="2017-09-21T00:00:00"/>
        <d v="2017-09-22T00:00:00"/>
        <d v="2017-09-26T00:00:00"/>
        <d v="2017-09-30T00:00:00"/>
        <d v="2017-10-27T00:00:00"/>
        <d v="2017-03-04T00:00:00"/>
        <d v="2017-03-08T00:00:00"/>
        <d v="2017-03-12T00:00:00"/>
        <d v="2017-03-17T00:00:00"/>
        <d v="2017-03-22T00:00:00"/>
        <d v="2017-03-26T00:00:00"/>
        <d v="2017-03-27T00:00:00"/>
        <d v="2017-03-31T00:00:00"/>
        <d v="2017-04-01T00:00:00"/>
        <d v="2017-04-06T00:00:00"/>
        <d v="2017-04-10T00:00:00"/>
        <d v="2017-04-14T00:00:00"/>
        <d v="2017-04-18T00:00:00"/>
        <d v="2017-04-22T00:00:00"/>
        <d v="2017-04-26T00:00:00"/>
        <d v="2017-04-27T00:00:00"/>
        <d v="2017-10-01T00:00:00"/>
        <d v="2017-10-02T00:00:00"/>
        <d v="2017-10-05T00:00:00"/>
        <d v="2017-10-06T00:00:00"/>
        <d v="2017-10-07T00:00:00"/>
        <d v="2017-10-09T00:00:00"/>
        <d v="2017-10-10T00:00:00"/>
        <d v="2017-10-11T00:00:00"/>
        <d v="2017-10-13T00:00:00"/>
        <d v="2017-10-14T00:00:00"/>
        <d v="2017-10-15T00:00:00"/>
        <d v="2017-10-17T00:00:00"/>
        <d v="2017-10-18T00:00:00"/>
        <d v="2017-10-19T00:00:00"/>
        <d v="2017-10-22T00:00:00"/>
        <d v="2017-10-23T00:00:00"/>
        <d v="2017-10-24T00:00:00"/>
        <d v="2017-10-28T00:00:00"/>
        <d v="2017-10-29T00:00:00"/>
        <d v="2017-03-02T00:00:00"/>
        <d v="2017-03-03T00:00:00"/>
        <d v="2017-03-06T00:00:00"/>
        <d v="2017-03-07T00:00:00"/>
        <d v="2017-03-10T00:00:00"/>
        <d v="2017-03-11T00:00:00"/>
        <d v="2017-03-15T00:00:00"/>
        <d v="2017-03-16T00:00:00"/>
        <d v="2017-03-20T00:00:00"/>
        <d v="2017-03-21T00:00:00"/>
        <d v="2017-03-25T00:00:00"/>
        <d v="2017-03-29T00:00:00"/>
        <d v="2017-03-30T00:00:00"/>
        <d v="2017-10-03T00:00:00"/>
        <d v="2017-10-04T00:00:00"/>
        <d v="2017-10-08T00:00:00"/>
        <d v="2017-10-12T00:00:00"/>
        <d v="2017-10-16T00:00:00"/>
        <d v="2017-10-20T00:00:00"/>
        <d v="2017-10-21T00:00:00"/>
        <d v="2017-10-25T00:00:00"/>
        <d v="2017-10-26T00:00:00"/>
        <d v="2017-10-30T00:00:00"/>
        <d v="2017-10-31T00:00:00"/>
        <d v="2017-03-01T00:00:00"/>
        <d v="2017-03-05T00:00:00"/>
        <d v="2017-03-09T00:00:00"/>
        <d v="2017-03-13T00:00:00"/>
        <d v="2017-03-14T00:00:00"/>
        <d v="2017-03-18T00:00:00"/>
        <d v="2017-03-19T00:00:00"/>
        <d v="2017-03-23T00:00:00"/>
        <d v="2017-03-24T00:00:00"/>
        <d v="2017-03-28T00:00:00"/>
        <d v="2017-11-01T00:00:00"/>
        <d v="2017-11-05T00:00:00"/>
        <d v="2017-11-09T00:00:00"/>
        <d v="2017-11-14T00:00:00"/>
        <d v="2017-11-15T00:00:00"/>
        <d v="2017-11-19T00:00:00"/>
        <d v="2017-11-23T00:00:00"/>
        <d v="2017-11-27T00:00:00"/>
        <d v="2017-02-04T00:00:00"/>
        <d v="2017-02-08T00:00:00"/>
        <d v="2017-02-12T00:00:00"/>
        <d v="2017-02-28T00:00:00"/>
        <d v="2017-11-02T00:00:00"/>
        <d v="2017-11-06T00:00:00"/>
        <d v="2017-11-10T00:00:00"/>
        <d v="2017-11-20T00:00:00"/>
        <d v="2017-11-24T00:00:00"/>
        <d v="2017-11-28T00:00:00"/>
        <d v="2017-02-03T00:00:00"/>
        <d v="2017-02-07T00:00:00"/>
        <d v="2017-02-11T00:00:00"/>
        <d v="2017-02-16T00:00:00"/>
        <d v="2017-02-20T00:00:00"/>
        <d v="2017-02-24T00:00:00"/>
        <d v="2017-11-03T00:00:00"/>
        <d v="2017-11-07T00:00:00"/>
        <d v="2017-11-11T00:00:00"/>
        <d v="2017-11-16T00:00:00"/>
        <d v="2017-02-02T00:00:00"/>
        <d v="2017-02-06T00:00:00"/>
        <d v="2017-02-10T00:00:00"/>
        <d v="2017-02-15T00:00:00"/>
        <d v="2017-02-19T00:00:00"/>
        <d v="2017-02-23T00:00:00"/>
        <d v="2017-02-27T00:00:00"/>
        <d v="2017-11-17T00:00:00"/>
        <d v="2017-11-21T00:00:00"/>
        <d v="2017-11-25T00:00:00"/>
        <d v="2017-11-29T00:00:00"/>
        <d v="2017-02-09T00:00:00"/>
        <d v="2017-02-14T00:00:00"/>
        <d v="2017-02-18T00:00:00"/>
        <d v="2017-02-22T00:00:00"/>
        <d v="2017-02-26T00:00:00"/>
        <d v="2017-11-04T00:00:00"/>
        <d v="2017-11-08T00:00:00"/>
        <d v="2017-11-12T00:00:00"/>
        <d v="2017-11-13T00:00:00"/>
        <d v="2017-11-18T00:00:00"/>
        <d v="2017-11-22T00:00:00"/>
        <d v="2017-11-26T00:00:00"/>
        <d v="2017-11-30T00:00:00"/>
        <d v="2017-12-01T00:00:00"/>
        <d v="2017-12-06T00:00:00"/>
        <d v="2017-12-27T00:00:00"/>
        <d v="2017-01-05T00:00:00"/>
        <d v="2017-01-10T00:00:00"/>
        <d v="2017-01-15T00:00:00"/>
        <d v="2017-01-31T00:00:00"/>
        <d v="2017-02-01T00:00:00"/>
        <d v="2017-02-05T00:00:00"/>
        <d v="2017-02-13T00:00:00"/>
        <d v="2017-02-17T00:00:00"/>
        <d v="2017-02-21T00:00:00"/>
        <d v="2017-02-25T00:00:00"/>
        <d v="2017-12-19T00:00:00"/>
        <d v="2017-12-23T00:00:00"/>
        <d v="2017-01-04T00:00:00"/>
        <d v="2017-01-09T00:00:00"/>
        <d v="2017-01-14T00:00:00"/>
        <d v="2017-01-19T00:00:00"/>
        <d v="2017-01-23T00:00:00"/>
        <d v="2017-01-27T00:00:00"/>
        <d v="2017-01-30T00:00:00"/>
        <d v="2017-12-02T00:00:00"/>
        <d v="2017-12-07T00:00:00"/>
        <d v="2017-12-11T00:00:00"/>
        <d v="2017-12-15T00:00:00"/>
        <d v="2017-01-18T00:00:00"/>
        <d v="2017-01-22T00:00:00"/>
        <d v="2017-01-26T00:00:00"/>
        <d v="2017-12-20T00:00:00"/>
        <d v="2017-12-24T00:00:00"/>
        <d v="2017-12-28T00:00:00"/>
        <d v="2017-01-03T00:00:00"/>
        <d v="2017-01-08T00:00:00"/>
        <d v="2017-01-13T00:00:00"/>
        <d v="2017-12-03T00:00:00"/>
        <d v="2017-12-08T00:00:00"/>
        <d v="2017-12-12T00:00:00"/>
        <d v="2017-12-16T00:00:00"/>
        <d v="2017-12-21T00:00:00"/>
        <d v="2017-12-25T00:00:00"/>
        <d v="2017-12-29T00:00:00"/>
        <d v="2017-01-12T00:00:00"/>
        <d v="2017-01-17T00:00:00"/>
        <d v="2017-01-21T00:00:00"/>
        <d v="2017-01-25T00:00:00"/>
        <d v="2017-01-29T00:00:00"/>
        <d v="2017-12-09T00:00:00"/>
        <d v="2017-12-13T00:00:00"/>
        <d v="2017-12-17T00:00:00"/>
        <d v="2017-01-02T00:00:00"/>
        <d v="2017-01-07T00:00:00"/>
        <d v="2017-01-28T00:00:00"/>
        <d v="2017-12-04T00:00:00"/>
        <d v="2017-12-14T00:00:00"/>
        <d v="2017-12-18T00:00:00"/>
        <d v="2017-12-22T00:00:00"/>
        <d v="2017-12-26T00:00:00"/>
        <d v="2017-12-30T00:00:00"/>
        <d v="2017-01-11T00:00:00"/>
        <d v="2017-01-16T00:00:00"/>
        <d v="2017-01-20T00:00:00"/>
        <d v="2017-01-24T00:00:00"/>
        <d v="2017-01-06T00:00:00"/>
        <d v="2017-12-10T00:00:00"/>
        <d v="2017-01-01T00:00:00"/>
        <d v="2017-12-05T00:00:00"/>
        <d v="2017-12-31T00:00:00"/>
      </sharedItems>
      <fieldGroup par="9" base="0">
        <rangePr groupBy="days" startDate="2017-01-01T00:00:00" endDate="2018-01-01T00:00:00"/>
        <groupItems count="368">
          <s v="&lt;01/01/2017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01/01/2018"/>
        </groupItems>
      </fieldGroup>
    </cacheField>
    <cacheField name="Month" numFmtId="14">
      <sharedItems count="12">
        <s v="July"/>
        <s v="June"/>
        <s v="August"/>
        <s v="May"/>
        <s v="September"/>
        <s v="April"/>
        <s v="October"/>
        <s v="March"/>
        <s v="November"/>
        <s v="February"/>
        <s v="December"/>
        <s v="January"/>
      </sharedItems>
    </cacheField>
    <cacheField name="Day" numFmtId="0">
      <sharedItems count="7">
        <s v="Saturday"/>
        <s v="Thursday"/>
        <s v="Monday"/>
        <s v="Friday"/>
        <s v="Wednesday"/>
        <s v="Tuesday"/>
        <s v="Sunday"/>
      </sharedItems>
    </cacheField>
    <cacheField name="Temperature" numFmtId="0">
      <sharedItems containsSemiMixedTypes="0" containsString="0" containsNumber="1" minValue="15.099999999999998" maxValue="102.89999999999999"/>
    </cacheField>
    <cacheField name="Rainfall" numFmtId="2">
      <sharedItems containsSemiMixedTypes="0" containsString="0" containsNumber="1" minValue="0.47" maxValue="2.5"/>
    </cacheField>
    <cacheField name="Flyers" numFmtId="0">
      <sharedItems containsSemiMixedTypes="0" containsString="0" containsNumber="1" containsInteger="1" minValue="9" maxValue="80"/>
    </cacheField>
    <cacheField name="Price" numFmtId="0">
      <sharedItems containsSemiMixedTypes="0" containsString="0" containsNumber="1" minValue="0.3" maxValue="0.5"/>
    </cacheField>
    <cacheField name="Sales" numFmtId="0">
      <sharedItems containsSemiMixedTypes="0" containsString="0" containsNumber="1" containsInteger="1" minValue="7" maxValue="43"/>
    </cacheField>
    <cacheField name="Revenue" numFmtId="164">
      <sharedItems containsSemiMixedTypes="0" containsString="0" containsNumber="1" minValue="2.1" maxValue="21.5"/>
    </cacheField>
    <cacheField name="Months" numFmtId="0" databaseField="0">
      <fieldGroup base="0">
        <rangePr groupBy="months" startDate="2017-01-01T00:00:00" endDate="2018-01-01T00:00:00"/>
        <groupItems count="14">
          <s v="&lt;01/01/2017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1/01/201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5">
  <r>
    <x v="0"/>
    <x v="0"/>
    <x v="0"/>
    <n v="102.89999999999999"/>
    <n v="0.47"/>
    <n v="59"/>
    <n v="0.5"/>
    <n v="43"/>
    <n v="21.5"/>
  </r>
  <r>
    <x v="1"/>
    <x v="0"/>
    <x v="1"/>
    <n v="97.899999999999991"/>
    <n v="0.47"/>
    <n v="74"/>
    <n v="0.5"/>
    <n v="43"/>
    <n v="21.5"/>
  </r>
  <r>
    <x v="2"/>
    <x v="1"/>
    <x v="2"/>
    <n v="102.6"/>
    <n v="0.47"/>
    <n v="60"/>
    <n v="0.3"/>
    <n v="42"/>
    <n v="12.6"/>
  </r>
  <r>
    <x v="3"/>
    <x v="0"/>
    <x v="0"/>
    <n v="99.6"/>
    <n v="0.47"/>
    <n v="49"/>
    <n v="0.5"/>
    <n v="42"/>
    <n v="21"/>
  </r>
  <r>
    <x v="4"/>
    <x v="1"/>
    <x v="3"/>
    <n v="99.3"/>
    <n v="0.47"/>
    <n v="77"/>
    <n v="0.3"/>
    <n v="41"/>
    <n v="12.299999999999999"/>
  </r>
  <r>
    <x v="5"/>
    <x v="1"/>
    <x v="4"/>
    <n v="94.3"/>
    <n v="0.47"/>
    <n v="76"/>
    <n v="0.3"/>
    <n v="41"/>
    <n v="12.299999999999999"/>
  </r>
  <r>
    <x v="6"/>
    <x v="0"/>
    <x v="5"/>
    <n v="99.3"/>
    <n v="0.47"/>
    <n v="76"/>
    <n v="0.5"/>
    <n v="41"/>
    <n v="20.5"/>
  </r>
  <r>
    <x v="7"/>
    <x v="1"/>
    <x v="2"/>
    <n v="93"/>
    <n v="0.5"/>
    <n v="67"/>
    <n v="0.3"/>
    <n v="40"/>
    <n v="12"/>
  </r>
  <r>
    <x v="8"/>
    <x v="0"/>
    <x v="2"/>
    <n v="98"/>
    <n v="0.49"/>
    <n v="66"/>
    <n v="0.5"/>
    <n v="40"/>
    <n v="20"/>
  </r>
  <r>
    <x v="9"/>
    <x v="0"/>
    <x v="3"/>
    <n v="92"/>
    <n v="0.5"/>
    <n v="80"/>
    <n v="0.5"/>
    <n v="40"/>
    <n v="20"/>
  </r>
  <r>
    <x v="10"/>
    <x v="1"/>
    <x v="1"/>
    <n v="90.699999999999989"/>
    <n v="0.5"/>
    <n v="46"/>
    <n v="0.3"/>
    <n v="39"/>
    <n v="11.7"/>
  </r>
  <r>
    <x v="11"/>
    <x v="0"/>
    <x v="1"/>
    <n v="91.699999999999989"/>
    <n v="0.51"/>
    <n v="46"/>
    <n v="0.5"/>
    <n v="39"/>
    <n v="19.5"/>
  </r>
  <r>
    <x v="12"/>
    <x v="1"/>
    <x v="6"/>
    <n v="90.399999999999991"/>
    <n v="0.51"/>
    <n v="43"/>
    <n v="0.3"/>
    <n v="38"/>
    <n v="11.4"/>
  </r>
  <r>
    <x v="13"/>
    <x v="1"/>
    <x v="3"/>
    <n v="89.399999999999991"/>
    <n v="0.53"/>
    <n v="47"/>
    <n v="0.3"/>
    <n v="38"/>
    <n v="11.4"/>
  </r>
  <r>
    <x v="14"/>
    <x v="0"/>
    <x v="6"/>
    <n v="93.399999999999991"/>
    <n v="0.51"/>
    <n v="68"/>
    <n v="0.5"/>
    <n v="38"/>
    <n v="19"/>
  </r>
  <r>
    <x v="15"/>
    <x v="0"/>
    <x v="3"/>
    <n v="87.399999999999991"/>
    <n v="0.51"/>
    <n v="58"/>
    <n v="0.5"/>
    <n v="38"/>
    <n v="19"/>
  </r>
  <r>
    <x v="16"/>
    <x v="1"/>
    <x v="5"/>
    <n v="85.1"/>
    <n v="0.54"/>
    <n v="70"/>
    <n v="0.3"/>
    <n v="37"/>
    <n v="11.1"/>
  </r>
  <r>
    <x v="17"/>
    <x v="1"/>
    <x v="6"/>
    <n v="85.1"/>
    <n v="0.51"/>
    <n v="58"/>
    <n v="0.3"/>
    <n v="37"/>
    <n v="11.1"/>
  </r>
  <r>
    <x v="18"/>
    <x v="0"/>
    <x v="6"/>
    <n v="89.1"/>
    <n v="0.51"/>
    <n v="72"/>
    <n v="0.5"/>
    <n v="37"/>
    <n v="18.5"/>
  </r>
  <r>
    <x v="19"/>
    <x v="1"/>
    <x v="4"/>
    <n v="86.8"/>
    <n v="0.56000000000000005"/>
    <n v="58"/>
    <n v="0.3"/>
    <n v="36"/>
    <n v="10.799999999999999"/>
  </r>
  <r>
    <x v="20"/>
    <x v="1"/>
    <x v="6"/>
    <n v="84.8"/>
    <n v="0.53"/>
    <n v="42"/>
    <n v="0.3"/>
    <n v="36"/>
    <n v="10.799999999999999"/>
  </r>
  <r>
    <x v="21"/>
    <x v="1"/>
    <x v="1"/>
    <n v="84.8"/>
    <n v="0.56000000000000005"/>
    <n v="50"/>
    <n v="0.3"/>
    <n v="36"/>
    <n v="10.799999999999999"/>
  </r>
  <r>
    <x v="22"/>
    <x v="0"/>
    <x v="4"/>
    <n v="83.8"/>
    <n v="0.56000000000000005"/>
    <n v="44"/>
    <n v="0.5"/>
    <n v="36"/>
    <n v="18"/>
  </r>
  <r>
    <x v="23"/>
    <x v="1"/>
    <x v="0"/>
    <n v="81.5"/>
    <n v="0.56000000000000005"/>
    <n v="59"/>
    <n v="0.3"/>
    <n v="35"/>
    <n v="10.5"/>
  </r>
  <r>
    <x v="24"/>
    <x v="1"/>
    <x v="0"/>
    <n v="79.5"/>
    <n v="0.54"/>
    <n v="54"/>
    <n v="0.3"/>
    <n v="35"/>
    <n v="10.5"/>
  </r>
  <r>
    <x v="25"/>
    <x v="1"/>
    <x v="4"/>
    <n v="80.5"/>
    <n v="0.56999999999999995"/>
    <n v="48"/>
    <n v="0.3"/>
    <n v="35"/>
    <n v="10.5"/>
  </r>
  <r>
    <x v="26"/>
    <x v="1"/>
    <x v="2"/>
    <n v="86.5"/>
    <n v="0.56000000000000005"/>
    <n v="66"/>
    <n v="0.3"/>
    <n v="35"/>
    <n v="10.5"/>
  </r>
  <r>
    <x v="27"/>
    <x v="1"/>
    <x v="0"/>
    <n v="80.5"/>
    <n v="0.56999999999999995"/>
    <n v="50"/>
    <n v="0.3"/>
    <n v="35"/>
    <n v="10.5"/>
  </r>
  <r>
    <x v="28"/>
    <x v="1"/>
    <x v="1"/>
    <n v="86.5"/>
    <n v="0.54"/>
    <n v="64"/>
    <n v="0.3"/>
    <n v="35"/>
    <n v="10.5"/>
  </r>
  <r>
    <x v="29"/>
    <x v="0"/>
    <x v="2"/>
    <n v="81.5"/>
    <n v="0.54"/>
    <n v="68"/>
    <n v="0.5"/>
    <n v="35"/>
    <n v="17.5"/>
  </r>
  <r>
    <x v="30"/>
    <x v="0"/>
    <x v="3"/>
    <n v="82.5"/>
    <n v="0.56999999999999995"/>
    <n v="41"/>
    <n v="0.5"/>
    <n v="35"/>
    <n v="17.5"/>
  </r>
  <r>
    <x v="31"/>
    <x v="0"/>
    <x v="5"/>
    <n v="83.5"/>
    <n v="0.54"/>
    <n v="40"/>
    <n v="0.5"/>
    <n v="35"/>
    <n v="17.5"/>
  </r>
  <r>
    <x v="32"/>
    <x v="0"/>
    <x v="0"/>
    <n v="82.5"/>
    <n v="0.54"/>
    <n v="56"/>
    <n v="0.5"/>
    <n v="35"/>
    <n v="17.5"/>
  </r>
  <r>
    <x v="33"/>
    <x v="0"/>
    <x v="1"/>
    <n v="86.5"/>
    <n v="0.56999999999999995"/>
    <n v="44"/>
    <n v="0.5"/>
    <n v="35"/>
    <n v="17.5"/>
  </r>
  <r>
    <x v="34"/>
    <x v="0"/>
    <x v="2"/>
    <n v="83.5"/>
    <n v="0.56999999999999995"/>
    <n v="69"/>
    <n v="0.5"/>
    <n v="35"/>
    <n v="17.5"/>
  </r>
  <r>
    <x v="35"/>
    <x v="0"/>
    <x v="0"/>
    <n v="85.5"/>
    <n v="0.56999999999999995"/>
    <n v="50"/>
    <n v="0.5"/>
    <n v="35"/>
    <n v="17.5"/>
  </r>
  <r>
    <x v="36"/>
    <x v="1"/>
    <x v="5"/>
    <n v="84.199999999999989"/>
    <n v="0.56000000000000005"/>
    <n v="44"/>
    <n v="0.3"/>
    <n v="34"/>
    <n v="10.199999999999999"/>
  </r>
  <r>
    <x v="37"/>
    <x v="0"/>
    <x v="5"/>
    <n v="84.199999999999989"/>
    <n v="0.59"/>
    <n v="49"/>
    <n v="0.5"/>
    <n v="34"/>
    <n v="17"/>
  </r>
  <r>
    <x v="38"/>
    <x v="0"/>
    <x v="0"/>
    <n v="83.199999999999989"/>
    <n v="0.56999999999999995"/>
    <n v="44"/>
    <n v="0.5"/>
    <n v="34"/>
    <n v="17"/>
  </r>
  <r>
    <x v="39"/>
    <x v="0"/>
    <x v="4"/>
    <n v="80.199999999999989"/>
    <n v="0.56000000000000005"/>
    <n v="39"/>
    <n v="0.5"/>
    <n v="34"/>
    <n v="17"/>
  </r>
  <r>
    <x v="40"/>
    <x v="0"/>
    <x v="6"/>
    <n v="79.199999999999989"/>
    <n v="0.59"/>
    <n v="50"/>
    <n v="0.5"/>
    <n v="34"/>
    <n v="17"/>
  </r>
  <r>
    <x v="41"/>
    <x v="0"/>
    <x v="6"/>
    <n v="78.199999999999989"/>
    <n v="0.59"/>
    <n v="52"/>
    <n v="0.5"/>
    <n v="34"/>
    <n v="17"/>
  </r>
  <r>
    <x v="42"/>
    <x v="1"/>
    <x v="3"/>
    <n v="79.899999999999991"/>
    <n v="0.59"/>
    <n v="48"/>
    <n v="0.3"/>
    <n v="33"/>
    <n v="9.9"/>
  </r>
  <r>
    <x v="43"/>
    <x v="1"/>
    <x v="3"/>
    <n v="79.899999999999991"/>
    <n v="0.61"/>
    <n v="39"/>
    <n v="0.3"/>
    <n v="33"/>
    <n v="9.9"/>
  </r>
  <r>
    <x v="44"/>
    <x v="1"/>
    <x v="4"/>
    <n v="75.899999999999991"/>
    <n v="0.59"/>
    <n v="65"/>
    <n v="0.3"/>
    <n v="33"/>
    <n v="9.9"/>
  </r>
  <r>
    <x v="45"/>
    <x v="0"/>
    <x v="6"/>
    <n v="77.899999999999991"/>
    <n v="0.59"/>
    <n v="44"/>
    <n v="0.5"/>
    <n v="33"/>
    <n v="16.5"/>
  </r>
  <r>
    <x v="46"/>
    <x v="0"/>
    <x v="1"/>
    <n v="78.899999999999991"/>
    <n v="0.61"/>
    <n v="49"/>
    <n v="0.5"/>
    <n v="33"/>
    <n v="16.5"/>
  </r>
  <r>
    <x v="47"/>
    <x v="0"/>
    <x v="2"/>
    <n v="80.899999999999991"/>
    <n v="0.56999999999999995"/>
    <n v="64"/>
    <n v="0.5"/>
    <n v="33"/>
    <n v="16.5"/>
  </r>
  <r>
    <x v="48"/>
    <x v="0"/>
    <x v="3"/>
    <n v="76.899999999999991"/>
    <n v="0.56999999999999995"/>
    <n v="59"/>
    <n v="0.5"/>
    <n v="33"/>
    <n v="16.5"/>
  </r>
  <r>
    <x v="49"/>
    <x v="0"/>
    <x v="5"/>
    <n v="79.899999999999991"/>
    <n v="0.56999999999999995"/>
    <n v="64"/>
    <n v="0.5"/>
    <n v="33"/>
    <n v="16.5"/>
  </r>
  <r>
    <x v="50"/>
    <x v="1"/>
    <x v="2"/>
    <n v="78.599999999999994"/>
    <n v="0.59"/>
    <n v="36"/>
    <n v="0.3"/>
    <n v="32"/>
    <n v="9.6"/>
  </r>
  <r>
    <x v="51"/>
    <x v="1"/>
    <x v="3"/>
    <n v="77.599999999999994"/>
    <n v="0.61"/>
    <n v="44"/>
    <n v="0.3"/>
    <n v="32"/>
    <n v="9.6"/>
  </r>
  <r>
    <x v="52"/>
    <x v="1"/>
    <x v="5"/>
    <n v="75.599999999999994"/>
    <n v="0.59"/>
    <n v="65"/>
    <n v="0.3"/>
    <n v="32"/>
    <n v="9.6"/>
  </r>
  <r>
    <x v="53"/>
    <x v="1"/>
    <x v="6"/>
    <n v="72.599999999999994"/>
    <n v="0.59"/>
    <n v="60"/>
    <n v="0.3"/>
    <n v="32"/>
    <n v="9.6"/>
  </r>
  <r>
    <x v="54"/>
    <x v="0"/>
    <x v="4"/>
    <n v="73.599999999999994"/>
    <n v="0.63"/>
    <n v="55"/>
    <n v="0.5"/>
    <n v="32"/>
    <n v="16"/>
  </r>
  <r>
    <x v="55"/>
    <x v="0"/>
    <x v="4"/>
    <n v="76.599999999999994"/>
    <n v="0.59"/>
    <n v="37"/>
    <n v="0.5"/>
    <n v="32"/>
    <n v="16"/>
  </r>
  <r>
    <x v="56"/>
    <x v="0"/>
    <x v="2"/>
    <n v="74.599999999999994"/>
    <n v="0.61"/>
    <n v="38"/>
    <n v="0.5"/>
    <n v="32"/>
    <n v="16"/>
  </r>
  <r>
    <x v="57"/>
    <x v="2"/>
    <x v="5"/>
    <n v="75.599999999999994"/>
    <n v="0.63"/>
    <n v="56"/>
    <n v="0.5"/>
    <n v="32"/>
    <n v="16"/>
  </r>
  <r>
    <x v="58"/>
    <x v="2"/>
    <x v="0"/>
    <n v="76.599999999999994"/>
    <n v="0.61"/>
    <n v="66"/>
    <n v="0.5"/>
    <n v="32"/>
    <n v="16"/>
  </r>
  <r>
    <x v="59"/>
    <x v="2"/>
    <x v="4"/>
    <n v="76.599999999999994"/>
    <n v="0.63"/>
    <n v="55"/>
    <n v="0.5"/>
    <n v="32"/>
    <n v="16"/>
  </r>
  <r>
    <x v="60"/>
    <x v="2"/>
    <x v="2"/>
    <n v="72.599999999999994"/>
    <n v="0.59"/>
    <n v="43"/>
    <n v="0.5"/>
    <n v="32"/>
    <n v="16"/>
  </r>
  <r>
    <x v="61"/>
    <x v="2"/>
    <x v="0"/>
    <n v="79.599999999999994"/>
    <n v="0.61"/>
    <n v="58"/>
    <n v="0.5"/>
    <n v="32"/>
    <n v="16"/>
  </r>
  <r>
    <x v="62"/>
    <x v="2"/>
    <x v="1"/>
    <n v="74.599999999999994"/>
    <n v="0.59"/>
    <n v="64"/>
    <n v="0.5"/>
    <n v="32"/>
    <n v="16"/>
  </r>
  <r>
    <x v="63"/>
    <x v="2"/>
    <x v="2"/>
    <n v="77.599999999999994"/>
    <n v="0.63"/>
    <n v="49"/>
    <n v="0.5"/>
    <n v="32"/>
    <n v="16"/>
  </r>
  <r>
    <x v="64"/>
    <x v="3"/>
    <x v="1"/>
    <n v="71.3"/>
    <n v="0.63"/>
    <n v="64"/>
    <n v="0.3"/>
    <n v="31"/>
    <n v="9.2999999999999989"/>
  </r>
  <r>
    <x v="65"/>
    <x v="3"/>
    <x v="5"/>
    <n v="71.3"/>
    <n v="0.63"/>
    <n v="56"/>
    <n v="0.3"/>
    <n v="31"/>
    <n v="9.2999999999999989"/>
  </r>
  <r>
    <x v="66"/>
    <x v="3"/>
    <x v="6"/>
    <n v="77.3"/>
    <n v="0.63"/>
    <n v="58"/>
    <n v="0.3"/>
    <n v="31"/>
    <n v="9.2999999999999989"/>
  </r>
  <r>
    <x v="67"/>
    <x v="3"/>
    <x v="3"/>
    <n v="75.3"/>
    <n v="0.61"/>
    <n v="58"/>
    <n v="0.3"/>
    <n v="31"/>
    <n v="9.2999999999999989"/>
  </r>
  <r>
    <x v="68"/>
    <x v="3"/>
    <x v="5"/>
    <n v="76.3"/>
    <n v="0.63"/>
    <n v="45"/>
    <n v="0.3"/>
    <n v="31"/>
    <n v="9.2999999999999989"/>
  </r>
  <r>
    <x v="69"/>
    <x v="3"/>
    <x v="0"/>
    <n v="77.3"/>
    <n v="0.63"/>
    <n v="56"/>
    <n v="0.3"/>
    <n v="31"/>
    <n v="9.2999999999999989"/>
  </r>
  <r>
    <x v="70"/>
    <x v="3"/>
    <x v="4"/>
    <n v="77.3"/>
    <n v="0.65"/>
    <n v="56"/>
    <n v="0.3"/>
    <n v="31"/>
    <n v="9.2999999999999989"/>
  </r>
  <r>
    <x v="71"/>
    <x v="1"/>
    <x v="1"/>
    <n v="71.3"/>
    <n v="0.65"/>
    <n v="42"/>
    <n v="0.3"/>
    <n v="31"/>
    <n v="9.2999999999999989"/>
  </r>
  <r>
    <x v="72"/>
    <x v="1"/>
    <x v="0"/>
    <n v="76.3"/>
    <n v="0.65"/>
    <n v="47"/>
    <n v="0.3"/>
    <n v="31"/>
    <n v="9.2999999999999989"/>
  </r>
  <r>
    <x v="73"/>
    <x v="1"/>
    <x v="1"/>
    <n v="72.3"/>
    <n v="0.65"/>
    <n v="36"/>
    <n v="0.3"/>
    <n v="31"/>
    <n v="9.2999999999999989"/>
  </r>
  <r>
    <x v="74"/>
    <x v="1"/>
    <x v="5"/>
    <n v="75.3"/>
    <n v="0.63"/>
    <n v="62"/>
    <n v="0.3"/>
    <n v="31"/>
    <n v="9.2999999999999989"/>
  </r>
  <r>
    <x v="75"/>
    <x v="2"/>
    <x v="4"/>
    <n v="76.3"/>
    <n v="0.63"/>
    <n v="48"/>
    <n v="0.5"/>
    <n v="31"/>
    <n v="15.5"/>
  </r>
  <r>
    <x v="76"/>
    <x v="2"/>
    <x v="6"/>
    <n v="77.3"/>
    <n v="0.61"/>
    <n v="36"/>
    <n v="0.5"/>
    <n v="31"/>
    <n v="15.5"/>
  </r>
  <r>
    <x v="77"/>
    <x v="2"/>
    <x v="1"/>
    <n v="70.3"/>
    <n v="0.65"/>
    <n v="56"/>
    <n v="0.5"/>
    <n v="31"/>
    <n v="15.5"/>
  </r>
  <r>
    <x v="78"/>
    <x v="2"/>
    <x v="5"/>
    <n v="74.3"/>
    <n v="0.63"/>
    <n v="44"/>
    <n v="0.5"/>
    <n v="31"/>
    <n v="15.5"/>
  </r>
  <r>
    <x v="79"/>
    <x v="2"/>
    <x v="6"/>
    <n v="74.3"/>
    <n v="0.65"/>
    <n v="53"/>
    <n v="0.5"/>
    <n v="31"/>
    <n v="15.5"/>
  </r>
  <r>
    <x v="80"/>
    <x v="3"/>
    <x v="4"/>
    <n v="71"/>
    <n v="0.63"/>
    <n v="55"/>
    <n v="0.3"/>
    <n v="30"/>
    <n v="9"/>
  </r>
  <r>
    <x v="81"/>
    <x v="3"/>
    <x v="2"/>
    <n v="75"/>
    <n v="0.67"/>
    <n v="56"/>
    <n v="0.3"/>
    <n v="30"/>
    <n v="9"/>
  </r>
  <r>
    <x v="82"/>
    <x v="3"/>
    <x v="0"/>
    <n v="70"/>
    <n v="0.65"/>
    <n v="34"/>
    <n v="0.3"/>
    <n v="30"/>
    <n v="9"/>
  </r>
  <r>
    <x v="83"/>
    <x v="3"/>
    <x v="1"/>
    <n v="72"/>
    <n v="0.67"/>
    <n v="53"/>
    <n v="0.3"/>
    <n v="30"/>
    <n v="9"/>
  </r>
  <r>
    <x v="84"/>
    <x v="3"/>
    <x v="2"/>
    <n v="71"/>
    <n v="0.67"/>
    <n v="34"/>
    <n v="0.3"/>
    <n v="30"/>
    <n v="9"/>
  </r>
  <r>
    <x v="85"/>
    <x v="3"/>
    <x v="3"/>
    <n v="72"/>
    <n v="0.67"/>
    <n v="63"/>
    <n v="0.3"/>
    <n v="30"/>
    <n v="9"/>
  </r>
  <r>
    <x v="86"/>
    <x v="3"/>
    <x v="5"/>
    <n v="75"/>
    <n v="0.67"/>
    <n v="43"/>
    <n v="0.3"/>
    <n v="30"/>
    <n v="9"/>
  </r>
  <r>
    <x v="87"/>
    <x v="2"/>
    <x v="1"/>
    <n v="75"/>
    <n v="0.63"/>
    <n v="52"/>
    <n v="0.5"/>
    <n v="30"/>
    <n v="15"/>
  </r>
  <r>
    <x v="88"/>
    <x v="2"/>
    <x v="2"/>
    <n v="75"/>
    <n v="0.67"/>
    <n v="38"/>
    <n v="0.5"/>
    <n v="30"/>
    <n v="15"/>
  </r>
  <r>
    <x v="89"/>
    <x v="2"/>
    <x v="3"/>
    <n v="75"/>
    <n v="0.67"/>
    <n v="49"/>
    <n v="0.5"/>
    <n v="30"/>
    <n v="15"/>
  </r>
  <r>
    <x v="90"/>
    <x v="2"/>
    <x v="4"/>
    <n v="71"/>
    <n v="0.63"/>
    <n v="49"/>
    <n v="0.5"/>
    <n v="30"/>
    <n v="15"/>
  </r>
  <r>
    <x v="91"/>
    <x v="2"/>
    <x v="1"/>
    <n v="68"/>
    <n v="0.67"/>
    <n v="42"/>
    <n v="0.5"/>
    <n v="30"/>
    <n v="15"/>
  </r>
  <r>
    <x v="92"/>
    <x v="2"/>
    <x v="2"/>
    <n v="68"/>
    <n v="0.65"/>
    <n v="58"/>
    <n v="0.5"/>
    <n v="30"/>
    <n v="15"/>
  </r>
  <r>
    <x v="93"/>
    <x v="2"/>
    <x v="5"/>
    <n v="69"/>
    <n v="0.63"/>
    <n v="55"/>
    <n v="0.5"/>
    <n v="30"/>
    <n v="15"/>
  </r>
  <r>
    <x v="94"/>
    <x v="2"/>
    <x v="3"/>
    <n v="71"/>
    <n v="0.63"/>
    <n v="55"/>
    <n v="0.5"/>
    <n v="30"/>
    <n v="15"/>
  </r>
  <r>
    <x v="95"/>
    <x v="2"/>
    <x v="0"/>
    <n v="70"/>
    <n v="0.63"/>
    <n v="46"/>
    <n v="0.5"/>
    <n v="30"/>
    <n v="15"/>
  </r>
  <r>
    <x v="96"/>
    <x v="2"/>
    <x v="5"/>
    <n v="75"/>
    <n v="0.65"/>
    <n v="40"/>
    <n v="0.5"/>
    <n v="30"/>
    <n v="15"/>
  </r>
  <r>
    <x v="97"/>
    <x v="2"/>
    <x v="4"/>
    <n v="72"/>
    <n v="0.63"/>
    <n v="51"/>
    <n v="0.5"/>
    <n v="30"/>
    <n v="15"/>
  </r>
  <r>
    <x v="98"/>
    <x v="3"/>
    <x v="2"/>
    <n v="66.699999999999989"/>
    <n v="0.65"/>
    <n v="56"/>
    <n v="0.3"/>
    <n v="29"/>
    <n v="8.6999999999999993"/>
  </r>
  <r>
    <x v="99"/>
    <x v="3"/>
    <x v="5"/>
    <n v="65.699999999999989"/>
    <n v="0.69"/>
    <n v="40"/>
    <n v="0.3"/>
    <n v="29"/>
    <n v="8.6999999999999993"/>
  </r>
  <r>
    <x v="100"/>
    <x v="3"/>
    <x v="0"/>
    <n v="66.699999999999989"/>
    <n v="0.67"/>
    <n v="51"/>
    <n v="0.3"/>
    <n v="29"/>
    <n v="8.6999999999999993"/>
  </r>
  <r>
    <x v="101"/>
    <x v="3"/>
    <x v="6"/>
    <n v="69.699999999999989"/>
    <n v="0.65"/>
    <n v="49"/>
    <n v="0.3"/>
    <n v="29"/>
    <n v="8.6999999999999993"/>
  </r>
  <r>
    <x v="102"/>
    <x v="3"/>
    <x v="1"/>
    <n v="72.699999999999989"/>
    <n v="0.67"/>
    <n v="57"/>
    <n v="0.3"/>
    <n v="29"/>
    <n v="8.6999999999999993"/>
  </r>
  <r>
    <x v="103"/>
    <x v="3"/>
    <x v="3"/>
    <n v="66.699999999999989"/>
    <n v="0.67"/>
    <n v="40"/>
    <n v="0.3"/>
    <n v="29"/>
    <n v="8.6999999999999993"/>
  </r>
  <r>
    <x v="104"/>
    <x v="3"/>
    <x v="5"/>
    <n v="65.699999999999989"/>
    <n v="0.67"/>
    <n v="55"/>
    <n v="0.3"/>
    <n v="29"/>
    <n v="8.6999999999999993"/>
  </r>
  <r>
    <x v="105"/>
    <x v="3"/>
    <x v="4"/>
    <n v="70.699999999999989"/>
    <n v="0.67"/>
    <n v="43"/>
    <n v="0.3"/>
    <n v="29"/>
    <n v="8.6999999999999993"/>
  </r>
  <r>
    <x v="106"/>
    <x v="3"/>
    <x v="6"/>
    <n v="71.699999999999989"/>
    <n v="0.69"/>
    <n v="47"/>
    <n v="0.3"/>
    <n v="29"/>
    <n v="8.6999999999999993"/>
  </r>
  <r>
    <x v="107"/>
    <x v="3"/>
    <x v="1"/>
    <n v="71.699999999999989"/>
    <n v="0.69"/>
    <n v="53"/>
    <n v="0.3"/>
    <n v="29"/>
    <n v="8.6999999999999993"/>
  </r>
  <r>
    <x v="108"/>
    <x v="3"/>
    <x v="6"/>
    <n v="71.699999999999989"/>
    <n v="0.65"/>
    <n v="45"/>
    <n v="0.3"/>
    <n v="29"/>
    <n v="8.6999999999999993"/>
  </r>
  <r>
    <x v="109"/>
    <x v="3"/>
    <x v="2"/>
    <n v="66.699999999999989"/>
    <n v="0.65"/>
    <n v="32"/>
    <n v="0.3"/>
    <n v="29"/>
    <n v="8.6999999999999993"/>
  </r>
  <r>
    <x v="110"/>
    <x v="2"/>
    <x v="3"/>
    <n v="70.699999999999989"/>
    <n v="0.69"/>
    <n v="34"/>
    <n v="0.5"/>
    <n v="29"/>
    <n v="14.5"/>
  </r>
  <r>
    <x v="111"/>
    <x v="2"/>
    <x v="5"/>
    <n v="68.699999999999989"/>
    <n v="0.65"/>
    <n v="50"/>
    <n v="0.5"/>
    <n v="29"/>
    <n v="14.5"/>
  </r>
  <r>
    <x v="112"/>
    <x v="2"/>
    <x v="0"/>
    <n v="67.699999999999989"/>
    <n v="0.65"/>
    <n v="43"/>
    <n v="0.5"/>
    <n v="29"/>
    <n v="14.5"/>
  </r>
  <r>
    <x v="113"/>
    <x v="2"/>
    <x v="6"/>
    <n v="67.699999999999989"/>
    <n v="0.65"/>
    <n v="54"/>
    <n v="0.5"/>
    <n v="29"/>
    <n v="14.5"/>
  </r>
  <r>
    <x v="114"/>
    <x v="2"/>
    <x v="3"/>
    <n v="65.699999999999989"/>
    <n v="0.69"/>
    <n v="45"/>
    <n v="0.5"/>
    <n v="29"/>
    <n v="14.5"/>
  </r>
  <r>
    <x v="115"/>
    <x v="2"/>
    <x v="4"/>
    <n v="70.699999999999989"/>
    <n v="0.67"/>
    <n v="33"/>
    <n v="0.5"/>
    <n v="29"/>
    <n v="14.5"/>
  </r>
  <r>
    <x v="116"/>
    <x v="2"/>
    <x v="6"/>
    <n v="65.699999999999989"/>
    <n v="0.65"/>
    <n v="45"/>
    <n v="0.5"/>
    <n v="29"/>
    <n v="14.5"/>
  </r>
  <r>
    <x v="117"/>
    <x v="2"/>
    <x v="1"/>
    <n v="67.699999999999989"/>
    <n v="0.69"/>
    <n v="58"/>
    <n v="0.5"/>
    <n v="29"/>
    <n v="14.5"/>
  </r>
  <r>
    <x v="118"/>
    <x v="4"/>
    <x v="3"/>
    <n v="71.699999999999989"/>
    <n v="0.69"/>
    <n v="41"/>
    <n v="0.3"/>
    <n v="29"/>
    <n v="8.6999999999999993"/>
  </r>
  <r>
    <x v="119"/>
    <x v="4"/>
    <x v="4"/>
    <n v="71.699999999999989"/>
    <n v="0.69"/>
    <n v="60"/>
    <n v="0.3"/>
    <n v="29"/>
    <n v="8.6999999999999993"/>
  </r>
  <r>
    <x v="120"/>
    <x v="4"/>
    <x v="4"/>
    <n v="70.699999999999989"/>
    <n v="0.67"/>
    <n v="51"/>
    <n v="0.3"/>
    <n v="29"/>
    <n v="8.6999999999999993"/>
  </r>
  <r>
    <x v="121"/>
    <x v="5"/>
    <x v="4"/>
    <n v="64.399999999999991"/>
    <n v="0.71"/>
    <n v="33"/>
    <n v="0.3"/>
    <n v="28"/>
    <n v="8.4"/>
  </r>
  <r>
    <x v="122"/>
    <x v="3"/>
    <x v="3"/>
    <n v="69.399999999999991"/>
    <n v="0.71"/>
    <n v="31"/>
    <n v="0.3"/>
    <n v="28"/>
    <n v="8.4"/>
  </r>
  <r>
    <x v="123"/>
    <x v="3"/>
    <x v="4"/>
    <n v="69.399999999999991"/>
    <n v="0.69"/>
    <n v="40"/>
    <n v="0.3"/>
    <n v="28"/>
    <n v="8.4"/>
  </r>
  <r>
    <x v="124"/>
    <x v="3"/>
    <x v="2"/>
    <n v="63.399999999999991"/>
    <n v="0.69"/>
    <n v="32"/>
    <n v="0.3"/>
    <n v="28"/>
    <n v="8.4"/>
  </r>
  <r>
    <x v="125"/>
    <x v="3"/>
    <x v="0"/>
    <n v="64.399999999999991"/>
    <n v="0.67"/>
    <n v="59"/>
    <n v="0.3"/>
    <n v="28"/>
    <n v="8.4"/>
  </r>
  <r>
    <x v="126"/>
    <x v="3"/>
    <x v="4"/>
    <n v="69.399999999999991"/>
    <n v="0.69"/>
    <n v="34"/>
    <n v="0.3"/>
    <n v="28"/>
    <n v="8.4"/>
  </r>
  <r>
    <x v="127"/>
    <x v="4"/>
    <x v="0"/>
    <n v="67.399999999999991"/>
    <n v="0.69"/>
    <n v="53"/>
    <n v="0.3"/>
    <n v="28"/>
    <n v="8.4"/>
  </r>
  <r>
    <x v="128"/>
    <x v="4"/>
    <x v="1"/>
    <n v="68.399999999999991"/>
    <n v="0.67"/>
    <n v="49"/>
    <n v="0.3"/>
    <n v="28"/>
    <n v="8.4"/>
  </r>
  <r>
    <x v="129"/>
    <x v="4"/>
    <x v="2"/>
    <n v="68.399999999999991"/>
    <n v="0.69"/>
    <n v="38"/>
    <n v="0.3"/>
    <n v="28"/>
    <n v="8.4"/>
  </r>
  <r>
    <x v="130"/>
    <x v="4"/>
    <x v="3"/>
    <n v="63.399999999999991"/>
    <n v="0.67"/>
    <n v="41"/>
    <n v="0.3"/>
    <n v="28"/>
    <n v="8.4"/>
  </r>
  <r>
    <x v="131"/>
    <x v="4"/>
    <x v="5"/>
    <n v="67.399999999999991"/>
    <n v="0.67"/>
    <n v="48"/>
    <n v="0.3"/>
    <n v="28"/>
    <n v="8.4"/>
  </r>
  <r>
    <x v="132"/>
    <x v="4"/>
    <x v="0"/>
    <n v="63.399999999999991"/>
    <n v="0.71"/>
    <n v="39"/>
    <n v="0.3"/>
    <n v="28"/>
    <n v="8.4"/>
  </r>
  <r>
    <x v="133"/>
    <x v="4"/>
    <x v="6"/>
    <n v="63.399999999999991"/>
    <n v="0.71"/>
    <n v="43"/>
    <n v="0.3"/>
    <n v="28"/>
    <n v="8.4"/>
  </r>
  <r>
    <x v="134"/>
    <x v="4"/>
    <x v="1"/>
    <n v="67.399999999999991"/>
    <n v="0.69"/>
    <n v="38"/>
    <n v="0.3"/>
    <n v="28"/>
    <n v="8.4"/>
  </r>
  <r>
    <x v="135"/>
    <x v="5"/>
    <x v="5"/>
    <n v="62.099999999999994"/>
    <n v="0.71"/>
    <n v="31"/>
    <n v="0.3"/>
    <n v="27"/>
    <n v="8.1"/>
  </r>
  <r>
    <x v="136"/>
    <x v="5"/>
    <x v="6"/>
    <n v="63.099999999999994"/>
    <n v="0.69"/>
    <n v="52"/>
    <n v="0.3"/>
    <n v="27"/>
    <n v="8.1"/>
  </r>
  <r>
    <x v="137"/>
    <x v="5"/>
    <x v="4"/>
    <n v="66.099999999999994"/>
    <n v="0.74"/>
    <n v="30"/>
    <n v="0.3"/>
    <n v="27"/>
    <n v="8.1"/>
  </r>
  <r>
    <x v="138"/>
    <x v="5"/>
    <x v="1"/>
    <n v="61.099999999999994"/>
    <n v="0.69"/>
    <n v="46"/>
    <n v="0.3"/>
    <n v="27"/>
    <n v="8.1"/>
  </r>
  <r>
    <x v="139"/>
    <x v="5"/>
    <x v="6"/>
    <n v="65.099999999999994"/>
    <n v="0.69"/>
    <n v="43"/>
    <n v="0.3"/>
    <n v="27"/>
    <n v="8.1"/>
  </r>
  <r>
    <x v="140"/>
    <x v="5"/>
    <x v="2"/>
    <n v="64.099999999999994"/>
    <n v="0.71"/>
    <n v="56"/>
    <n v="0.3"/>
    <n v="27"/>
    <n v="8.1"/>
  </r>
  <r>
    <x v="141"/>
    <x v="5"/>
    <x v="1"/>
    <n v="68.099999999999994"/>
    <n v="0.69"/>
    <n v="42"/>
    <n v="0.3"/>
    <n v="27"/>
    <n v="8.1"/>
  </r>
  <r>
    <x v="142"/>
    <x v="5"/>
    <x v="3"/>
    <n v="67.099999999999994"/>
    <n v="0.74"/>
    <n v="48"/>
    <n v="0.3"/>
    <n v="27"/>
    <n v="8.1"/>
  </r>
  <r>
    <x v="143"/>
    <x v="5"/>
    <x v="2"/>
    <n v="65.099999999999994"/>
    <n v="0.69"/>
    <n v="48"/>
    <n v="0.3"/>
    <n v="27"/>
    <n v="8.1"/>
  </r>
  <r>
    <x v="144"/>
    <x v="5"/>
    <x v="5"/>
    <n v="65.099999999999994"/>
    <n v="0.71"/>
    <n v="37"/>
    <n v="0.3"/>
    <n v="27"/>
    <n v="8.1"/>
  </r>
  <r>
    <x v="145"/>
    <x v="5"/>
    <x v="0"/>
    <n v="65.099999999999994"/>
    <n v="0.71"/>
    <n v="32"/>
    <n v="0.3"/>
    <n v="27"/>
    <n v="8.1"/>
  </r>
  <r>
    <x v="146"/>
    <x v="5"/>
    <x v="6"/>
    <n v="67.099999999999994"/>
    <n v="0.74"/>
    <n v="35"/>
    <n v="0.3"/>
    <n v="27"/>
    <n v="8.1"/>
  </r>
  <r>
    <x v="147"/>
    <x v="4"/>
    <x v="6"/>
    <n v="61.099999999999994"/>
    <n v="0.69"/>
    <n v="50"/>
    <n v="0.3"/>
    <n v="27"/>
    <n v="8.1"/>
  </r>
  <r>
    <x v="148"/>
    <x v="4"/>
    <x v="3"/>
    <n v="65.099999999999994"/>
    <n v="0.71"/>
    <n v="37"/>
    <n v="0.3"/>
    <n v="27"/>
    <n v="8.1"/>
  </r>
  <r>
    <x v="149"/>
    <x v="4"/>
    <x v="5"/>
    <n v="61.099999999999994"/>
    <n v="0.71"/>
    <n v="36"/>
    <n v="0.3"/>
    <n v="27"/>
    <n v="8.1"/>
  </r>
  <r>
    <x v="150"/>
    <x v="4"/>
    <x v="0"/>
    <n v="68.099999999999994"/>
    <n v="0.69"/>
    <n v="37"/>
    <n v="0.3"/>
    <n v="27"/>
    <n v="8.1"/>
  </r>
  <r>
    <x v="151"/>
    <x v="4"/>
    <x v="4"/>
    <n v="67.099999999999994"/>
    <n v="0.69"/>
    <n v="52"/>
    <n v="0.3"/>
    <n v="27"/>
    <n v="8.1"/>
  </r>
  <r>
    <x v="152"/>
    <x v="4"/>
    <x v="2"/>
    <n v="61.099999999999994"/>
    <n v="0.71"/>
    <n v="33"/>
    <n v="0.3"/>
    <n v="27"/>
    <n v="8.1"/>
  </r>
  <r>
    <x v="153"/>
    <x v="4"/>
    <x v="3"/>
    <n v="66.099999999999994"/>
    <n v="0.71"/>
    <n v="48"/>
    <n v="0.3"/>
    <n v="27"/>
    <n v="8.1"/>
  </r>
  <r>
    <x v="154"/>
    <x v="5"/>
    <x v="6"/>
    <n v="65.8"/>
    <n v="0.74"/>
    <n v="47"/>
    <n v="0.3"/>
    <n v="26"/>
    <n v="7.8"/>
  </r>
  <r>
    <x v="155"/>
    <x v="5"/>
    <x v="2"/>
    <n v="60.8"/>
    <n v="0.74"/>
    <n v="51"/>
    <n v="0.3"/>
    <n v="26"/>
    <n v="7.8"/>
  </r>
  <r>
    <x v="156"/>
    <x v="5"/>
    <x v="3"/>
    <n v="59.8"/>
    <n v="0.74"/>
    <n v="44"/>
    <n v="0.3"/>
    <n v="26"/>
    <n v="7.8"/>
  </r>
  <r>
    <x v="157"/>
    <x v="5"/>
    <x v="0"/>
    <n v="63.8"/>
    <n v="0.74"/>
    <n v="37"/>
    <n v="0.3"/>
    <n v="26"/>
    <n v="7.8"/>
  </r>
  <r>
    <x v="158"/>
    <x v="5"/>
    <x v="5"/>
    <n v="60.8"/>
    <n v="0.74"/>
    <n v="34"/>
    <n v="0.3"/>
    <n v="26"/>
    <n v="7.8"/>
  </r>
  <r>
    <x v="159"/>
    <x v="5"/>
    <x v="0"/>
    <n v="65.8"/>
    <n v="0.74"/>
    <n v="41"/>
    <n v="0.3"/>
    <n v="26"/>
    <n v="7.8"/>
  </r>
  <r>
    <x v="160"/>
    <x v="5"/>
    <x v="4"/>
    <n v="59.8"/>
    <n v="0.77"/>
    <n v="53"/>
    <n v="0.3"/>
    <n v="26"/>
    <n v="7.8"/>
  </r>
  <r>
    <x v="161"/>
    <x v="5"/>
    <x v="6"/>
    <n v="60.8"/>
    <n v="0.77"/>
    <n v="50"/>
    <n v="0.3"/>
    <n v="26"/>
    <n v="7.8"/>
  </r>
  <r>
    <x v="162"/>
    <x v="5"/>
    <x v="3"/>
    <n v="58.8"/>
    <n v="0.74"/>
    <n v="32"/>
    <n v="0.3"/>
    <n v="26"/>
    <n v="7.8"/>
  </r>
  <r>
    <x v="163"/>
    <x v="4"/>
    <x v="2"/>
    <n v="59.8"/>
    <n v="0.74"/>
    <n v="54"/>
    <n v="0.3"/>
    <n v="26"/>
    <n v="7.8"/>
  </r>
  <r>
    <x v="164"/>
    <x v="4"/>
    <x v="5"/>
    <n v="61.8"/>
    <n v="0.71"/>
    <n v="39"/>
    <n v="0.3"/>
    <n v="26"/>
    <n v="7.8"/>
  </r>
  <r>
    <x v="165"/>
    <x v="4"/>
    <x v="0"/>
    <n v="64.8"/>
    <n v="0.77"/>
    <n v="45"/>
    <n v="0.3"/>
    <n v="26"/>
    <n v="7.8"/>
  </r>
  <r>
    <x v="166"/>
    <x v="4"/>
    <x v="6"/>
    <n v="61.8"/>
    <n v="0.74"/>
    <n v="50"/>
    <n v="0.3"/>
    <n v="26"/>
    <n v="7.8"/>
  </r>
  <r>
    <x v="167"/>
    <x v="4"/>
    <x v="4"/>
    <n v="64.8"/>
    <n v="0.71"/>
    <n v="42"/>
    <n v="0.3"/>
    <n v="26"/>
    <n v="7.8"/>
  </r>
  <r>
    <x v="168"/>
    <x v="4"/>
    <x v="1"/>
    <n v="63.8"/>
    <n v="0.71"/>
    <n v="29"/>
    <n v="0.3"/>
    <n v="26"/>
    <n v="7.8"/>
  </r>
  <r>
    <x v="169"/>
    <x v="4"/>
    <x v="6"/>
    <n v="59.8"/>
    <n v="0.71"/>
    <n v="53"/>
    <n v="0.3"/>
    <n v="26"/>
    <n v="7.8"/>
  </r>
  <r>
    <x v="170"/>
    <x v="4"/>
    <x v="2"/>
    <n v="64.8"/>
    <n v="0.71"/>
    <n v="37"/>
    <n v="0.3"/>
    <n v="26"/>
    <n v="7.8"/>
  </r>
  <r>
    <x v="171"/>
    <x v="4"/>
    <x v="1"/>
    <n v="59.8"/>
    <n v="0.71"/>
    <n v="42"/>
    <n v="0.3"/>
    <n v="26"/>
    <n v="7.8"/>
  </r>
  <r>
    <x v="172"/>
    <x v="4"/>
    <x v="3"/>
    <n v="64.8"/>
    <n v="0.74"/>
    <n v="34"/>
    <n v="0.3"/>
    <n v="26"/>
    <n v="7.8"/>
  </r>
  <r>
    <x v="173"/>
    <x v="4"/>
    <x v="5"/>
    <n v="61.8"/>
    <n v="0.77"/>
    <n v="51"/>
    <n v="0.3"/>
    <n v="26"/>
    <n v="7.8"/>
  </r>
  <r>
    <x v="174"/>
    <x v="4"/>
    <x v="0"/>
    <n v="64.8"/>
    <n v="0.74"/>
    <n v="29"/>
    <n v="0.3"/>
    <n v="26"/>
    <n v="7.8"/>
  </r>
  <r>
    <x v="175"/>
    <x v="6"/>
    <x v="3"/>
    <n v="62.8"/>
    <n v="0.71"/>
    <n v="52"/>
    <n v="0.3"/>
    <n v="26"/>
    <n v="7.8"/>
  </r>
  <r>
    <x v="176"/>
    <x v="7"/>
    <x v="0"/>
    <n v="59.499999999999993"/>
    <n v="0.77"/>
    <n v="29"/>
    <n v="0.3"/>
    <n v="25"/>
    <n v="7.5"/>
  </r>
  <r>
    <x v="177"/>
    <x v="7"/>
    <x v="4"/>
    <n v="58.499999999999993"/>
    <n v="0.77"/>
    <n v="43"/>
    <n v="0.3"/>
    <n v="25"/>
    <n v="7.5"/>
  </r>
  <r>
    <x v="178"/>
    <x v="7"/>
    <x v="6"/>
    <n v="61.499999999999993"/>
    <n v="0.74"/>
    <n v="47"/>
    <n v="0.3"/>
    <n v="25"/>
    <n v="7.5"/>
  </r>
  <r>
    <x v="179"/>
    <x v="7"/>
    <x v="3"/>
    <n v="56.499999999999993"/>
    <n v="0.77"/>
    <n v="50"/>
    <n v="0.3"/>
    <n v="25"/>
    <n v="7.5"/>
  </r>
  <r>
    <x v="180"/>
    <x v="7"/>
    <x v="4"/>
    <n v="56.499999999999993"/>
    <n v="0.74"/>
    <n v="38"/>
    <n v="0.3"/>
    <n v="25"/>
    <n v="7.5"/>
  </r>
  <r>
    <x v="181"/>
    <x v="7"/>
    <x v="6"/>
    <n v="59.499999999999993"/>
    <n v="0.77"/>
    <n v="39"/>
    <n v="0.3"/>
    <n v="25"/>
    <n v="7.5"/>
  </r>
  <r>
    <x v="182"/>
    <x v="7"/>
    <x v="2"/>
    <n v="60.499999999999993"/>
    <n v="0.74"/>
    <n v="30"/>
    <n v="0.3"/>
    <n v="25"/>
    <n v="7.5"/>
  </r>
  <r>
    <x v="183"/>
    <x v="7"/>
    <x v="3"/>
    <n v="58.499999999999993"/>
    <n v="0.77"/>
    <n v="48"/>
    <n v="0.3"/>
    <n v="25"/>
    <n v="7.5"/>
  </r>
  <r>
    <x v="184"/>
    <x v="5"/>
    <x v="0"/>
    <n v="57.499999999999993"/>
    <n v="0.8"/>
    <n v="33"/>
    <n v="0.3"/>
    <n v="25"/>
    <n v="7.5"/>
  </r>
  <r>
    <x v="185"/>
    <x v="5"/>
    <x v="1"/>
    <n v="57.499999999999993"/>
    <n v="0.8"/>
    <n v="31"/>
    <n v="0.3"/>
    <n v="25"/>
    <n v="7.5"/>
  </r>
  <r>
    <x v="186"/>
    <x v="5"/>
    <x v="2"/>
    <n v="58.499999999999993"/>
    <n v="0.74"/>
    <n v="48"/>
    <n v="0.3"/>
    <n v="25"/>
    <n v="7.5"/>
  </r>
  <r>
    <x v="187"/>
    <x v="5"/>
    <x v="3"/>
    <n v="61.499999999999993"/>
    <n v="0.77"/>
    <n v="49"/>
    <n v="0.3"/>
    <n v="25"/>
    <n v="7.5"/>
  </r>
  <r>
    <x v="188"/>
    <x v="5"/>
    <x v="5"/>
    <n v="62.499999999999993"/>
    <n v="0.74"/>
    <n v="31"/>
    <n v="0.3"/>
    <n v="25"/>
    <n v="7.5"/>
  </r>
  <r>
    <x v="189"/>
    <x v="5"/>
    <x v="0"/>
    <n v="57.499999999999993"/>
    <n v="0.77"/>
    <n v="47"/>
    <n v="0.3"/>
    <n v="25"/>
    <n v="7.5"/>
  </r>
  <r>
    <x v="190"/>
    <x v="5"/>
    <x v="4"/>
    <n v="62.499999999999993"/>
    <n v="0.8"/>
    <n v="48"/>
    <n v="0.3"/>
    <n v="25"/>
    <n v="7.5"/>
  </r>
  <r>
    <x v="191"/>
    <x v="5"/>
    <x v="1"/>
    <n v="63.499999999999993"/>
    <n v="0.77"/>
    <n v="50"/>
    <n v="0.3"/>
    <n v="25"/>
    <n v="7.5"/>
  </r>
  <r>
    <x v="192"/>
    <x v="6"/>
    <x v="6"/>
    <n v="56.499999999999993"/>
    <n v="0.8"/>
    <n v="43"/>
    <n v="0.3"/>
    <n v="25"/>
    <n v="7.5"/>
  </r>
  <r>
    <x v="193"/>
    <x v="6"/>
    <x v="2"/>
    <n v="58.499999999999993"/>
    <n v="0.74"/>
    <n v="32"/>
    <n v="0.3"/>
    <n v="25"/>
    <n v="7.5"/>
  </r>
  <r>
    <x v="194"/>
    <x v="6"/>
    <x v="1"/>
    <n v="60.499999999999993"/>
    <n v="0.8"/>
    <n v="33"/>
    <n v="0.3"/>
    <n v="25"/>
    <n v="7.5"/>
  </r>
  <r>
    <x v="195"/>
    <x v="6"/>
    <x v="3"/>
    <n v="62.499999999999993"/>
    <n v="0.74"/>
    <n v="42"/>
    <n v="0.3"/>
    <n v="25"/>
    <n v="7.5"/>
  </r>
  <r>
    <x v="196"/>
    <x v="6"/>
    <x v="0"/>
    <n v="63.499999999999993"/>
    <n v="0.8"/>
    <n v="31"/>
    <n v="0.3"/>
    <n v="25"/>
    <n v="7.5"/>
  </r>
  <r>
    <x v="197"/>
    <x v="6"/>
    <x v="2"/>
    <n v="63.499999999999993"/>
    <n v="0.74"/>
    <n v="47"/>
    <n v="0.3"/>
    <n v="25"/>
    <n v="7.5"/>
  </r>
  <r>
    <x v="198"/>
    <x v="6"/>
    <x v="5"/>
    <n v="58.499999999999993"/>
    <n v="0.74"/>
    <n v="51"/>
    <n v="0.3"/>
    <n v="25"/>
    <n v="7.5"/>
  </r>
  <r>
    <x v="199"/>
    <x v="6"/>
    <x v="4"/>
    <n v="61.499999999999993"/>
    <n v="0.77"/>
    <n v="47"/>
    <n v="0.3"/>
    <n v="25"/>
    <n v="7.5"/>
  </r>
  <r>
    <x v="200"/>
    <x v="6"/>
    <x v="3"/>
    <n v="61.499999999999993"/>
    <n v="0.8"/>
    <n v="28"/>
    <n v="0.3"/>
    <n v="25"/>
    <n v="7.5"/>
  </r>
  <r>
    <x v="201"/>
    <x v="6"/>
    <x v="0"/>
    <n v="59.499999999999993"/>
    <n v="0.74"/>
    <n v="28"/>
    <n v="0.3"/>
    <n v="25"/>
    <n v="7.5"/>
  </r>
  <r>
    <x v="202"/>
    <x v="6"/>
    <x v="6"/>
    <n v="61.499999999999993"/>
    <n v="0.74"/>
    <n v="36"/>
    <n v="0.3"/>
    <n v="25"/>
    <n v="7.5"/>
  </r>
  <r>
    <x v="203"/>
    <x v="6"/>
    <x v="5"/>
    <n v="58.499999999999993"/>
    <n v="0.77"/>
    <n v="46"/>
    <n v="0.3"/>
    <n v="25"/>
    <n v="7.5"/>
  </r>
  <r>
    <x v="204"/>
    <x v="6"/>
    <x v="4"/>
    <n v="62.499999999999993"/>
    <n v="0.77"/>
    <n v="33"/>
    <n v="0.3"/>
    <n v="25"/>
    <n v="7.5"/>
  </r>
  <r>
    <x v="205"/>
    <x v="6"/>
    <x v="1"/>
    <n v="60.499999999999993"/>
    <n v="0.8"/>
    <n v="41"/>
    <n v="0.3"/>
    <n v="25"/>
    <n v="7.5"/>
  </r>
  <r>
    <x v="206"/>
    <x v="6"/>
    <x v="6"/>
    <n v="57.499999999999993"/>
    <n v="0.77"/>
    <n v="35"/>
    <n v="0.3"/>
    <n v="25"/>
    <n v="7.5"/>
  </r>
  <r>
    <x v="207"/>
    <x v="6"/>
    <x v="2"/>
    <n v="58.499999999999993"/>
    <n v="0.8"/>
    <n v="50"/>
    <n v="0.3"/>
    <n v="25"/>
    <n v="7.5"/>
  </r>
  <r>
    <x v="208"/>
    <x v="6"/>
    <x v="5"/>
    <n v="61.499999999999993"/>
    <n v="0.74"/>
    <n v="48"/>
    <n v="0.3"/>
    <n v="25"/>
    <n v="7.5"/>
  </r>
  <r>
    <x v="209"/>
    <x v="6"/>
    <x v="0"/>
    <n v="57.499999999999993"/>
    <n v="0.77"/>
    <n v="28"/>
    <n v="0.3"/>
    <n v="25"/>
    <n v="7.5"/>
  </r>
  <r>
    <x v="210"/>
    <x v="6"/>
    <x v="6"/>
    <n v="61.499999999999993"/>
    <n v="0.8"/>
    <n v="34"/>
    <n v="0.3"/>
    <n v="25"/>
    <n v="7.5"/>
  </r>
  <r>
    <x v="211"/>
    <x v="7"/>
    <x v="1"/>
    <n v="57.199999999999996"/>
    <n v="0.8"/>
    <n v="31"/>
    <n v="0.3"/>
    <n v="24"/>
    <n v="7.1999999999999993"/>
  </r>
  <r>
    <x v="212"/>
    <x v="7"/>
    <x v="3"/>
    <n v="60.199999999999996"/>
    <n v="0.77"/>
    <n v="28"/>
    <n v="0.3"/>
    <n v="24"/>
    <n v="7.1999999999999993"/>
  </r>
  <r>
    <x v="213"/>
    <x v="7"/>
    <x v="2"/>
    <n v="61.199999999999996"/>
    <n v="0.77"/>
    <n v="28"/>
    <n v="0.3"/>
    <n v="24"/>
    <n v="7.1999999999999993"/>
  </r>
  <r>
    <x v="214"/>
    <x v="7"/>
    <x v="5"/>
    <n v="60.199999999999996"/>
    <n v="0.77"/>
    <n v="32"/>
    <n v="0.3"/>
    <n v="24"/>
    <n v="7.1999999999999993"/>
  </r>
  <r>
    <x v="215"/>
    <x v="7"/>
    <x v="3"/>
    <n v="59.199999999999996"/>
    <n v="0.83"/>
    <n v="31"/>
    <n v="0.3"/>
    <n v="24"/>
    <n v="7.1999999999999993"/>
  </r>
  <r>
    <x v="216"/>
    <x v="7"/>
    <x v="0"/>
    <n v="58.199999999999996"/>
    <n v="0.83"/>
    <n v="30"/>
    <n v="0.3"/>
    <n v="24"/>
    <n v="7.1999999999999993"/>
  </r>
  <r>
    <x v="217"/>
    <x v="7"/>
    <x v="4"/>
    <n v="56.199999999999996"/>
    <n v="0.83"/>
    <n v="30"/>
    <n v="0.3"/>
    <n v="24"/>
    <n v="7.1999999999999993"/>
  </r>
  <r>
    <x v="218"/>
    <x v="7"/>
    <x v="1"/>
    <n v="60.199999999999996"/>
    <n v="0.83"/>
    <n v="39"/>
    <n v="0.3"/>
    <n v="24"/>
    <n v="7.1999999999999993"/>
  </r>
  <r>
    <x v="219"/>
    <x v="7"/>
    <x v="2"/>
    <n v="58.199999999999996"/>
    <n v="0.77"/>
    <n v="33"/>
    <n v="0.3"/>
    <n v="24"/>
    <n v="7.1999999999999993"/>
  </r>
  <r>
    <x v="220"/>
    <x v="7"/>
    <x v="5"/>
    <n v="57.199999999999996"/>
    <n v="0.83"/>
    <n v="36"/>
    <n v="0.3"/>
    <n v="24"/>
    <n v="7.1999999999999993"/>
  </r>
  <r>
    <x v="221"/>
    <x v="7"/>
    <x v="0"/>
    <n v="58.199999999999996"/>
    <n v="0.8"/>
    <n v="50"/>
    <n v="0.3"/>
    <n v="24"/>
    <n v="7.1999999999999993"/>
  </r>
  <r>
    <x v="222"/>
    <x v="7"/>
    <x v="4"/>
    <n v="57.199999999999996"/>
    <n v="0.83"/>
    <n v="39"/>
    <n v="0.3"/>
    <n v="24"/>
    <n v="7.1999999999999993"/>
  </r>
  <r>
    <x v="223"/>
    <x v="7"/>
    <x v="1"/>
    <n v="55.199999999999996"/>
    <n v="0.8"/>
    <n v="47"/>
    <n v="0.3"/>
    <n v="24"/>
    <n v="7.1999999999999993"/>
  </r>
  <r>
    <x v="224"/>
    <x v="6"/>
    <x v="5"/>
    <n v="59.199999999999996"/>
    <n v="0.8"/>
    <n v="34"/>
    <n v="0.3"/>
    <n v="24"/>
    <n v="7.1999999999999993"/>
  </r>
  <r>
    <x v="225"/>
    <x v="6"/>
    <x v="4"/>
    <n v="61.199999999999996"/>
    <n v="0.77"/>
    <n v="33"/>
    <n v="0.3"/>
    <n v="24"/>
    <n v="7.1999999999999993"/>
  </r>
  <r>
    <x v="226"/>
    <x v="6"/>
    <x v="6"/>
    <n v="60.199999999999996"/>
    <n v="0.8"/>
    <n v="47"/>
    <n v="0.3"/>
    <n v="24"/>
    <n v="7.1999999999999993"/>
  </r>
  <r>
    <x v="227"/>
    <x v="6"/>
    <x v="1"/>
    <n v="58.199999999999996"/>
    <n v="0.77"/>
    <n v="39"/>
    <n v="0.3"/>
    <n v="24"/>
    <n v="7.1999999999999993"/>
  </r>
  <r>
    <x v="228"/>
    <x v="6"/>
    <x v="2"/>
    <n v="58.199999999999996"/>
    <n v="0.8"/>
    <n v="28"/>
    <n v="0.3"/>
    <n v="24"/>
    <n v="7.1999999999999993"/>
  </r>
  <r>
    <x v="229"/>
    <x v="6"/>
    <x v="3"/>
    <n v="60.199999999999996"/>
    <n v="0.8"/>
    <n v="50"/>
    <n v="0.3"/>
    <n v="24"/>
    <n v="7.1999999999999993"/>
  </r>
  <r>
    <x v="230"/>
    <x v="6"/>
    <x v="0"/>
    <n v="56.199999999999996"/>
    <n v="0.83"/>
    <n v="28"/>
    <n v="0.3"/>
    <n v="24"/>
    <n v="7.1999999999999993"/>
  </r>
  <r>
    <x v="231"/>
    <x v="6"/>
    <x v="4"/>
    <n v="61.199999999999996"/>
    <n v="0.8"/>
    <n v="44"/>
    <n v="0.3"/>
    <n v="24"/>
    <n v="7.1999999999999993"/>
  </r>
  <r>
    <x v="232"/>
    <x v="6"/>
    <x v="1"/>
    <n v="54.199999999999996"/>
    <n v="0.77"/>
    <n v="47"/>
    <n v="0.3"/>
    <n v="24"/>
    <n v="7.1999999999999993"/>
  </r>
  <r>
    <x v="233"/>
    <x v="6"/>
    <x v="2"/>
    <n v="58.199999999999996"/>
    <n v="0.77"/>
    <n v="35"/>
    <n v="0.3"/>
    <n v="24"/>
    <n v="7.1999999999999993"/>
  </r>
  <r>
    <x v="234"/>
    <x v="6"/>
    <x v="5"/>
    <n v="54.199999999999996"/>
    <n v="0.77"/>
    <n v="38"/>
    <n v="0.3"/>
    <n v="24"/>
    <n v="7.1999999999999993"/>
  </r>
  <r>
    <x v="235"/>
    <x v="7"/>
    <x v="4"/>
    <n v="57.9"/>
    <n v="0.87"/>
    <n v="46"/>
    <n v="0.3"/>
    <n v="23"/>
    <n v="6.8999999999999995"/>
  </r>
  <r>
    <x v="236"/>
    <x v="7"/>
    <x v="6"/>
    <n v="55.9"/>
    <n v="0.87"/>
    <n v="32"/>
    <n v="0.3"/>
    <n v="23"/>
    <n v="6.8999999999999995"/>
  </r>
  <r>
    <x v="237"/>
    <x v="7"/>
    <x v="1"/>
    <n v="52.9"/>
    <n v="0.8"/>
    <n v="29"/>
    <n v="0.3"/>
    <n v="23"/>
    <n v="6.8999999999999995"/>
  </r>
  <r>
    <x v="238"/>
    <x v="7"/>
    <x v="2"/>
    <n v="55.9"/>
    <n v="0.87"/>
    <n v="48"/>
    <n v="0.3"/>
    <n v="23"/>
    <n v="6.8999999999999995"/>
  </r>
  <r>
    <x v="239"/>
    <x v="7"/>
    <x v="5"/>
    <n v="58.9"/>
    <n v="0.87"/>
    <n v="35"/>
    <n v="0.3"/>
    <n v="23"/>
    <n v="6.8999999999999995"/>
  </r>
  <r>
    <x v="240"/>
    <x v="7"/>
    <x v="0"/>
    <n v="53.9"/>
    <n v="0.83"/>
    <n v="32"/>
    <n v="0.3"/>
    <n v="23"/>
    <n v="6.8999999999999995"/>
  </r>
  <r>
    <x v="241"/>
    <x v="7"/>
    <x v="6"/>
    <n v="56.9"/>
    <n v="0.83"/>
    <n v="38"/>
    <n v="0.3"/>
    <n v="23"/>
    <n v="6.8999999999999995"/>
  </r>
  <r>
    <x v="242"/>
    <x v="7"/>
    <x v="1"/>
    <n v="55.9"/>
    <n v="0.87"/>
    <n v="35"/>
    <n v="0.3"/>
    <n v="23"/>
    <n v="6.8999999999999995"/>
  </r>
  <r>
    <x v="243"/>
    <x v="7"/>
    <x v="3"/>
    <n v="56.9"/>
    <n v="0.83"/>
    <n v="41"/>
    <n v="0.3"/>
    <n v="23"/>
    <n v="6.8999999999999995"/>
  </r>
  <r>
    <x v="244"/>
    <x v="7"/>
    <x v="5"/>
    <n v="55.9"/>
    <n v="0.83"/>
    <n v="48"/>
    <n v="0.3"/>
    <n v="23"/>
    <n v="6.8999999999999995"/>
  </r>
  <r>
    <x v="245"/>
    <x v="8"/>
    <x v="4"/>
    <n v="51.9"/>
    <n v="0.83"/>
    <n v="43"/>
    <n v="0.3"/>
    <n v="23"/>
    <n v="6.8999999999999995"/>
  </r>
  <r>
    <x v="246"/>
    <x v="8"/>
    <x v="6"/>
    <n v="55.9"/>
    <n v="0.87"/>
    <n v="45"/>
    <n v="0.3"/>
    <n v="23"/>
    <n v="6.8999999999999995"/>
  </r>
  <r>
    <x v="247"/>
    <x v="8"/>
    <x v="1"/>
    <n v="53.9"/>
    <n v="0.83"/>
    <n v="33"/>
    <n v="0.3"/>
    <n v="23"/>
    <n v="6.8999999999999995"/>
  </r>
  <r>
    <x v="248"/>
    <x v="8"/>
    <x v="5"/>
    <n v="55.9"/>
    <n v="0.8"/>
    <n v="28"/>
    <n v="0.3"/>
    <n v="23"/>
    <n v="6.8999999999999995"/>
  </r>
  <r>
    <x v="249"/>
    <x v="8"/>
    <x v="4"/>
    <n v="55.9"/>
    <n v="0.83"/>
    <n v="47"/>
    <n v="0.3"/>
    <n v="23"/>
    <n v="6.8999999999999995"/>
  </r>
  <r>
    <x v="250"/>
    <x v="8"/>
    <x v="6"/>
    <n v="55.9"/>
    <n v="0.87"/>
    <n v="34"/>
    <n v="0.3"/>
    <n v="23"/>
    <n v="6.8999999999999995"/>
  </r>
  <r>
    <x v="251"/>
    <x v="8"/>
    <x v="1"/>
    <n v="51.9"/>
    <n v="0.87"/>
    <n v="47"/>
    <n v="0.3"/>
    <n v="23"/>
    <n v="6.8999999999999995"/>
  </r>
  <r>
    <x v="252"/>
    <x v="8"/>
    <x v="2"/>
    <n v="53.9"/>
    <n v="0.87"/>
    <n v="30"/>
    <n v="0.3"/>
    <n v="23"/>
    <n v="6.8999999999999995"/>
  </r>
  <r>
    <x v="253"/>
    <x v="9"/>
    <x v="0"/>
    <n v="56.599999999999994"/>
    <n v="0.83"/>
    <n v="46"/>
    <n v="0.3"/>
    <n v="22"/>
    <n v="6.6"/>
  </r>
  <r>
    <x v="254"/>
    <x v="9"/>
    <x v="4"/>
    <n v="52.599999999999994"/>
    <n v="0.87"/>
    <n v="31"/>
    <n v="0.3"/>
    <n v="22"/>
    <n v="6.6"/>
  </r>
  <r>
    <x v="255"/>
    <x v="9"/>
    <x v="6"/>
    <n v="55.599999999999994"/>
    <n v="0.83"/>
    <n v="41"/>
    <n v="0.3"/>
    <n v="22"/>
    <n v="6.6"/>
  </r>
  <r>
    <x v="256"/>
    <x v="9"/>
    <x v="5"/>
    <n v="49.599999999999994"/>
    <n v="0.91"/>
    <n v="45"/>
    <n v="0.3"/>
    <n v="22"/>
    <n v="6.6"/>
  </r>
  <r>
    <x v="257"/>
    <x v="8"/>
    <x v="1"/>
    <n v="53.599999999999994"/>
    <n v="0.91"/>
    <n v="46"/>
    <n v="0.3"/>
    <n v="22"/>
    <n v="6.6"/>
  </r>
  <r>
    <x v="258"/>
    <x v="8"/>
    <x v="2"/>
    <n v="51.599999999999994"/>
    <n v="0.91"/>
    <n v="28"/>
    <n v="0.3"/>
    <n v="22"/>
    <n v="6.6"/>
  </r>
  <r>
    <x v="259"/>
    <x v="8"/>
    <x v="3"/>
    <n v="54.599999999999994"/>
    <n v="0.87"/>
    <n v="28"/>
    <n v="0.3"/>
    <n v="22"/>
    <n v="6.6"/>
  </r>
  <r>
    <x v="260"/>
    <x v="8"/>
    <x v="2"/>
    <n v="55.599999999999994"/>
    <n v="0.87"/>
    <n v="41"/>
    <n v="0.3"/>
    <n v="22"/>
    <n v="6.6"/>
  </r>
  <r>
    <x v="261"/>
    <x v="8"/>
    <x v="3"/>
    <n v="53.599999999999994"/>
    <n v="0.83"/>
    <n v="46"/>
    <n v="0.3"/>
    <n v="22"/>
    <n v="6.6"/>
  </r>
  <r>
    <x v="262"/>
    <x v="8"/>
    <x v="5"/>
    <n v="54.599999999999994"/>
    <n v="0.91"/>
    <n v="37"/>
    <n v="0.3"/>
    <n v="22"/>
    <n v="6.6"/>
  </r>
  <r>
    <x v="263"/>
    <x v="9"/>
    <x v="3"/>
    <n v="50.3"/>
    <n v="0.87"/>
    <n v="25"/>
    <n v="0.3"/>
    <n v="21"/>
    <n v="6.3"/>
  </r>
  <r>
    <x v="264"/>
    <x v="9"/>
    <x v="5"/>
    <n v="52.3"/>
    <n v="0.87"/>
    <n v="39"/>
    <n v="0.3"/>
    <n v="21"/>
    <n v="6.3"/>
  </r>
  <r>
    <x v="265"/>
    <x v="9"/>
    <x v="0"/>
    <n v="51.3"/>
    <n v="0.91"/>
    <n v="35"/>
    <n v="0.3"/>
    <n v="21"/>
    <n v="6.3"/>
  </r>
  <r>
    <x v="266"/>
    <x v="9"/>
    <x v="1"/>
    <n v="47.3"/>
    <n v="0.87"/>
    <n v="31"/>
    <n v="0.3"/>
    <n v="21"/>
    <n v="6.3"/>
  </r>
  <r>
    <x v="267"/>
    <x v="9"/>
    <x v="2"/>
    <n v="50.3"/>
    <n v="0.95"/>
    <n v="25"/>
    <n v="0.3"/>
    <n v="21"/>
    <n v="6.3"/>
  </r>
  <r>
    <x v="268"/>
    <x v="9"/>
    <x v="3"/>
    <n v="47.3"/>
    <n v="0.87"/>
    <n v="36"/>
    <n v="0.3"/>
    <n v="21"/>
    <n v="6.3"/>
  </r>
  <r>
    <x v="269"/>
    <x v="8"/>
    <x v="3"/>
    <n v="51.3"/>
    <n v="0.87"/>
    <n v="38"/>
    <n v="0.3"/>
    <n v="21"/>
    <n v="6.3"/>
  </r>
  <r>
    <x v="270"/>
    <x v="8"/>
    <x v="5"/>
    <n v="52.3"/>
    <n v="0.91"/>
    <n v="34"/>
    <n v="0.3"/>
    <n v="21"/>
    <n v="6.3"/>
  </r>
  <r>
    <x v="271"/>
    <x v="8"/>
    <x v="0"/>
    <n v="47.3"/>
    <n v="0.91"/>
    <n v="33"/>
    <n v="0.3"/>
    <n v="21"/>
    <n v="6.3"/>
  </r>
  <r>
    <x v="272"/>
    <x v="8"/>
    <x v="1"/>
    <n v="47.3"/>
    <n v="0.87"/>
    <n v="28"/>
    <n v="0.3"/>
    <n v="21"/>
    <n v="6.3"/>
  </r>
  <r>
    <x v="273"/>
    <x v="9"/>
    <x v="1"/>
    <n v="52"/>
    <n v="1"/>
    <n v="22"/>
    <n v="0.3"/>
    <n v="20"/>
    <n v="6"/>
  </r>
  <r>
    <x v="274"/>
    <x v="9"/>
    <x v="2"/>
    <n v="45"/>
    <n v="0.95"/>
    <n v="28"/>
    <n v="0.3"/>
    <n v="20"/>
    <n v="6"/>
  </r>
  <r>
    <x v="275"/>
    <x v="9"/>
    <x v="3"/>
    <n v="50"/>
    <n v="0.91"/>
    <n v="40"/>
    <n v="0.3"/>
    <n v="20"/>
    <n v="6"/>
  </r>
  <r>
    <x v="276"/>
    <x v="9"/>
    <x v="4"/>
    <n v="52"/>
    <n v="0.91"/>
    <n v="33"/>
    <n v="0.3"/>
    <n v="20"/>
    <n v="6"/>
  </r>
  <r>
    <x v="277"/>
    <x v="9"/>
    <x v="6"/>
    <n v="50"/>
    <n v="0.95"/>
    <n v="28"/>
    <n v="0.3"/>
    <n v="20"/>
    <n v="6"/>
  </r>
  <r>
    <x v="278"/>
    <x v="9"/>
    <x v="1"/>
    <n v="45"/>
    <n v="1"/>
    <n v="23"/>
    <n v="0.3"/>
    <n v="20"/>
    <n v="6"/>
  </r>
  <r>
    <x v="279"/>
    <x v="9"/>
    <x v="2"/>
    <n v="45"/>
    <n v="1"/>
    <n v="34"/>
    <n v="0.3"/>
    <n v="20"/>
    <n v="6"/>
  </r>
  <r>
    <x v="280"/>
    <x v="8"/>
    <x v="3"/>
    <n v="46"/>
    <n v="1"/>
    <n v="31"/>
    <n v="0.3"/>
    <n v="20"/>
    <n v="6"/>
  </r>
  <r>
    <x v="281"/>
    <x v="8"/>
    <x v="5"/>
    <n v="47"/>
    <n v="0.95"/>
    <n v="28"/>
    <n v="0.3"/>
    <n v="20"/>
    <n v="6"/>
  </r>
  <r>
    <x v="282"/>
    <x v="8"/>
    <x v="0"/>
    <n v="49"/>
    <n v="0.91"/>
    <n v="32"/>
    <n v="0.3"/>
    <n v="20"/>
    <n v="6"/>
  </r>
  <r>
    <x v="283"/>
    <x v="8"/>
    <x v="4"/>
    <n v="50"/>
    <n v="0.95"/>
    <n v="27"/>
    <n v="0.3"/>
    <n v="20"/>
    <n v="6"/>
  </r>
  <r>
    <x v="284"/>
    <x v="9"/>
    <x v="1"/>
    <n v="42.699999999999996"/>
    <n v="1"/>
    <n v="39"/>
    <n v="0.3"/>
    <n v="19"/>
    <n v="5.7"/>
  </r>
  <r>
    <x v="285"/>
    <x v="9"/>
    <x v="5"/>
    <n v="47.699999999999996"/>
    <n v="0.95"/>
    <n v="35"/>
    <n v="0.3"/>
    <n v="19"/>
    <n v="5.7"/>
  </r>
  <r>
    <x v="286"/>
    <x v="9"/>
    <x v="0"/>
    <n v="43.699999999999996"/>
    <n v="0.95"/>
    <n v="25"/>
    <n v="0.3"/>
    <n v="19"/>
    <n v="5.7"/>
  </r>
  <r>
    <x v="287"/>
    <x v="9"/>
    <x v="4"/>
    <n v="47.699999999999996"/>
    <n v="0.95"/>
    <n v="36"/>
    <n v="0.3"/>
    <n v="19"/>
    <n v="5.7"/>
  </r>
  <r>
    <x v="288"/>
    <x v="9"/>
    <x v="6"/>
    <n v="48.699999999999996"/>
    <n v="1.05"/>
    <n v="32"/>
    <n v="0.3"/>
    <n v="19"/>
    <n v="5.7"/>
  </r>
  <r>
    <x v="289"/>
    <x v="8"/>
    <x v="0"/>
    <n v="48.699999999999996"/>
    <n v="0.95"/>
    <n v="39"/>
    <n v="0.3"/>
    <n v="19"/>
    <n v="5.7"/>
  </r>
  <r>
    <x v="290"/>
    <x v="8"/>
    <x v="4"/>
    <n v="44.699999999999996"/>
    <n v="0.95"/>
    <n v="37"/>
    <n v="0.3"/>
    <n v="19"/>
    <n v="5.7"/>
  </r>
  <r>
    <x v="291"/>
    <x v="8"/>
    <x v="6"/>
    <n v="49.699999999999996"/>
    <n v="1.05"/>
    <n v="38"/>
    <n v="0.3"/>
    <n v="19"/>
    <n v="5.7"/>
  </r>
  <r>
    <x v="292"/>
    <x v="8"/>
    <x v="2"/>
    <n v="44.699999999999996"/>
    <n v="1.05"/>
    <n v="26"/>
    <n v="0.3"/>
    <n v="19"/>
    <n v="5.7"/>
  </r>
  <r>
    <x v="293"/>
    <x v="8"/>
    <x v="0"/>
    <n v="48.699999999999996"/>
    <n v="1.05"/>
    <n v="37"/>
    <n v="0.3"/>
    <n v="19"/>
    <n v="5.7"/>
  </r>
  <r>
    <x v="294"/>
    <x v="8"/>
    <x v="4"/>
    <n v="48.699999999999996"/>
    <n v="1"/>
    <n v="40"/>
    <n v="0.3"/>
    <n v="19"/>
    <n v="5.7"/>
  </r>
  <r>
    <x v="295"/>
    <x v="8"/>
    <x v="6"/>
    <n v="49.699999999999996"/>
    <n v="1.05"/>
    <n v="30"/>
    <n v="0.3"/>
    <n v="19"/>
    <n v="5.7"/>
  </r>
  <r>
    <x v="296"/>
    <x v="8"/>
    <x v="1"/>
    <n v="44.699999999999996"/>
    <n v="1.05"/>
    <n v="28"/>
    <n v="0.3"/>
    <n v="19"/>
    <n v="5.7"/>
  </r>
  <r>
    <x v="297"/>
    <x v="10"/>
    <x v="3"/>
    <n v="48.699999999999996"/>
    <n v="1"/>
    <n v="34"/>
    <n v="0.3"/>
    <n v="19"/>
    <n v="5.7"/>
  </r>
  <r>
    <x v="298"/>
    <x v="10"/>
    <x v="4"/>
    <n v="44.699999999999996"/>
    <n v="0.95"/>
    <n v="28"/>
    <n v="0.3"/>
    <n v="19"/>
    <n v="5.7"/>
  </r>
  <r>
    <x v="299"/>
    <x v="10"/>
    <x v="4"/>
    <n v="42.699999999999996"/>
    <n v="1"/>
    <n v="33"/>
    <n v="0.3"/>
    <n v="19"/>
    <n v="5.7"/>
  </r>
  <r>
    <x v="300"/>
    <x v="11"/>
    <x v="1"/>
    <n v="42.4"/>
    <n v="1"/>
    <n v="33"/>
    <n v="0.3"/>
    <n v="18"/>
    <n v="5.3999999999999995"/>
  </r>
  <r>
    <x v="301"/>
    <x v="11"/>
    <x v="5"/>
    <n v="43.4"/>
    <n v="1.05"/>
    <n v="33"/>
    <n v="0.3"/>
    <n v="18"/>
    <n v="5.3999999999999995"/>
  </r>
  <r>
    <x v="302"/>
    <x v="11"/>
    <x v="6"/>
    <n v="43.4"/>
    <n v="1.1100000000000001"/>
    <n v="33"/>
    <n v="0.3"/>
    <n v="18"/>
    <n v="5.3999999999999995"/>
  </r>
  <r>
    <x v="303"/>
    <x v="11"/>
    <x v="5"/>
    <n v="40.4"/>
    <n v="1.05"/>
    <n v="37"/>
    <n v="0.3"/>
    <n v="18"/>
    <n v="5.3999999999999995"/>
  </r>
  <r>
    <x v="304"/>
    <x v="9"/>
    <x v="4"/>
    <n v="42.4"/>
    <n v="1"/>
    <n v="35"/>
    <n v="0.3"/>
    <n v="18"/>
    <n v="5.3999999999999995"/>
  </r>
  <r>
    <x v="305"/>
    <x v="9"/>
    <x v="6"/>
    <n v="45.4"/>
    <n v="1.1100000000000001"/>
    <n v="32"/>
    <n v="0.3"/>
    <n v="18"/>
    <n v="5.3999999999999995"/>
  </r>
  <r>
    <x v="306"/>
    <x v="9"/>
    <x v="2"/>
    <n v="46.4"/>
    <n v="1.1100000000000001"/>
    <n v="34"/>
    <n v="0.3"/>
    <n v="18"/>
    <n v="5.3999999999999995"/>
  </r>
  <r>
    <x v="307"/>
    <x v="9"/>
    <x v="3"/>
    <n v="40.4"/>
    <n v="1"/>
    <n v="29"/>
    <n v="0.3"/>
    <n v="18"/>
    <n v="5.3999999999999995"/>
  </r>
  <r>
    <x v="308"/>
    <x v="9"/>
    <x v="5"/>
    <n v="42.4"/>
    <n v="1"/>
    <n v="28"/>
    <n v="0.3"/>
    <n v="18"/>
    <n v="5.3999999999999995"/>
  </r>
  <r>
    <x v="309"/>
    <x v="9"/>
    <x v="0"/>
    <n v="42.4"/>
    <n v="1"/>
    <n v="21"/>
    <n v="0.3"/>
    <n v="18"/>
    <n v="5.3999999999999995"/>
  </r>
  <r>
    <x v="310"/>
    <x v="10"/>
    <x v="5"/>
    <n v="41.4"/>
    <n v="1"/>
    <n v="33"/>
    <n v="0.3"/>
    <n v="18"/>
    <n v="5.3999999999999995"/>
  </r>
  <r>
    <x v="311"/>
    <x v="10"/>
    <x v="0"/>
    <n v="42.4"/>
    <n v="1.1100000000000001"/>
    <n v="20"/>
    <n v="0.3"/>
    <n v="18"/>
    <n v="5.3999999999999995"/>
  </r>
  <r>
    <x v="312"/>
    <x v="11"/>
    <x v="4"/>
    <n v="44.099999999999994"/>
    <n v="1.05"/>
    <n v="28"/>
    <n v="0.3"/>
    <n v="17"/>
    <n v="5.0999999999999996"/>
  </r>
  <r>
    <x v="313"/>
    <x v="11"/>
    <x v="2"/>
    <n v="38.099999999999994"/>
    <n v="1.18"/>
    <n v="20"/>
    <n v="0.3"/>
    <n v="17"/>
    <n v="5.0999999999999996"/>
  </r>
  <r>
    <x v="314"/>
    <x v="11"/>
    <x v="0"/>
    <n v="44.099999999999994"/>
    <n v="1.05"/>
    <n v="23"/>
    <n v="0.3"/>
    <n v="17"/>
    <n v="5.0999999999999996"/>
  </r>
  <r>
    <x v="315"/>
    <x v="11"/>
    <x v="1"/>
    <n v="43.099999999999994"/>
    <n v="1.18"/>
    <n v="30"/>
    <n v="0.3"/>
    <n v="17"/>
    <n v="5.0999999999999996"/>
  </r>
  <r>
    <x v="316"/>
    <x v="11"/>
    <x v="2"/>
    <n v="38.099999999999994"/>
    <n v="1.05"/>
    <n v="21"/>
    <n v="0.3"/>
    <n v="17"/>
    <n v="5.0999999999999996"/>
  </r>
  <r>
    <x v="317"/>
    <x v="11"/>
    <x v="3"/>
    <n v="42.099999999999994"/>
    <n v="1.05"/>
    <n v="22"/>
    <n v="0.3"/>
    <n v="17"/>
    <n v="5.0999999999999996"/>
  </r>
  <r>
    <x v="318"/>
    <x v="11"/>
    <x v="2"/>
    <n v="41.099999999999994"/>
    <n v="1.05"/>
    <n v="20"/>
    <n v="0.3"/>
    <n v="17"/>
    <n v="5.0999999999999996"/>
  </r>
  <r>
    <x v="319"/>
    <x v="10"/>
    <x v="0"/>
    <n v="44.099999999999994"/>
    <n v="1.1100000000000001"/>
    <n v="35"/>
    <n v="0.3"/>
    <n v="17"/>
    <n v="5.0999999999999996"/>
  </r>
  <r>
    <x v="320"/>
    <x v="10"/>
    <x v="1"/>
    <n v="42.099999999999994"/>
    <n v="1.05"/>
    <n v="26"/>
    <n v="0.3"/>
    <n v="17"/>
    <n v="5.0999999999999996"/>
  </r>
  <r>
    <x v="321"/>
    <x v="10"/>
    <x v="2"/>
    <n v="45.099999999999994"/>
    <n v="1.1100000000000001"/>
    <n v="33"/>
    <n v="0.3"/>
    <n v="17"/>
    <n v="5.0999999999999996"/>
  </r>
  <r>
    <x v="322"/>
    <x v="10"/>
    <x v="3"/>
    <n v="42.099999999999994"/>
    <n v="1.05"/>
    <n v="30"/>
    <n v="0.3"/>
    <n v="17"/>
    <n v="5.0999999999999996"/>
  </r>
  <r>
    <x v="323"/>
    <x v="11"/>
    <x v="4"/>
    <n v="42.8"/>
    <n v="1.18"/>
    <n v="33"/>
    <n v="0.3"/>
    <n v="16"/>
    <n v="4.8"/>
  </r>
  <r>
    <x v="324"/>
    <x v="11"/>
    <x v="6"/>
    <n v="40.799999999999997"/>
    <n v="1.1100000000000001"/>
    <n v="19"/>
    <n v="0.3"/>
    <n v="16"/>
    <n v="4.8"/>
  </r>
  <r>
    <x v="325"/>
    <x v="11"/>
    <x v="1"/>
    <n v="35.799999999999997"/>
    <n v="1.25"/>
    <n v="18"/>
    <n v="0.3"/>
    <n v="16"/>
    <n v="4.8"/>
  </r>
  <r>
    <x v="326"/>
    <x v="10"/>
    <x v="4"/>
    <n v="36.799999999999997"/>
    <n v="1.25"/>
    <n v="20"/>
    <n v="0.3"/>
    <n v="16"/>
    <n v="4.8"/>
  </r>
  <r>
    <x v="327"/>
    <x v="10"/>
    <x v="6"/>
    <n v="35.799999999999997"/>
    <n v="1.25"/>
    <n v="26"/>
    <n v="0.3"/>
    <n v="16"/>
    <n v="4.8"/>
  </r>
  <r>
    <x v="328"/>
    <x v="10"/>
    <x v="1"/>
    <n v="37.799999999999997"/>
    <n v="1.25"/>
    <n v="32"/>
    <n v="0.3"/>
    <n v="16"/>
    <n v="4.8"/>
  </r>
  <r>
    <x v="329"/>
    <x v="11"/>
    <x v="5"/>
    <n v="34.5"/>
    <n v="1.33"/>
    <n v="27"/>
    <n v="0.3"/>
    <n v="15"/>
    <n v="4.5"/>
  </r>
  <r>
    <x v="330"/>
    <x v="11"/>
    <x v="6"/>
    <n v="37.5"/>
    <n v="1.18"/>
    <n v="28"/>
    <n v="0.3"/>
    <n v="15"/>
    <n v="4.5"/>
  </r>
  <r>
    <x v="331"/>
    <x v="11"/>
    <x v="3"/>
    <n v="37.5"/>
    <n v="1.33"/>
    <n v="19"/>
    <n v="0.3"/>
    <n v="15"/>
    <n v="4.5"/>
  </r>
  <r>
    <x v="332"/>
    <x v="10"/>
    <x v="6"/>
    <n v="33.5"/>
    <n v="1.18"/>
    <n v="19"/>
    <n v="0.3"/>
    <n v="15"/>
    <n v="4.5"/>
  </r>
  <r>
    <x v="333"/>
    <x v="10"/>
    <x v="3"/>
    <n v="40.5"/>
    <n v="1.25"/>
    <n v="30"/>
    <n v="0.3"/>
    <n v="15"/>
    <n v="4.5"/>
  </r>
  <r>
    <x v="334"/>
    <x v="10"/>
    <x v="5"/>
    <n v="33.5"/>
    <n v="1.33"/>
    <n v="22"/>
    <n v="0.3"/>
    <n v="15"/>
    <n v="4.5"/>
  </r>
  <r>
    <x v="335"/>
    <x v="10"/>
    <x v="0"/>
    <n v="35.5"/>
    <n v="1.25"/>
    <n v="30"/>
    <n v="0.3"/>
    <n v="15"/>
    <n v="4.5"/>
  </r>
  <r>
    <x v="336"/>
    <x v="10"/>
    <x v="1"/>
    <n v="40.5"/>
    <n v="1.33"/>
    <n v="23"/>
    <n v="0.3"/>
    <n v="15"/>
    <n v="4.5"/>
  </r>
  <r>
    <x v="337"/>
    <x v="10"/>
    <x v="2"/>
    <n v="35.5"/>
    <n v="1.25"/>
    <n v="19"/>
    <n v="0.3"/>
    <n v="15"/>
    <n v="4.5"/>
  </r>
  <r>
    <x v="338"/>
    <x v="10"/>
    <x v="3"/>
    <n v="39.5"/>
    <n v="1.25"/>
    <n v="17"/>
    <n v="0.3"/>
    <n v="15"/>
    <n v="4.5"/>
  </r>
  <r>
    <x v="339"/>
    <x v="11"/>
    <x v="1"/>
    <n v="38.199999999999996"/>
    <n v="1.33"/>
    <n v="16"/>
    <n v="0.3"/>
    <n v="14"/>
    <n v="4.2"/>
  </r>
  <r>
    <x v="340"/>
    <x v="11"/>
    <x v="5"/>
    <n v="32.199999999999996"/>
    <n v="1.43"/>
    <n v="26"/>
    <n v="0.3"/>
    <n v="14"/>
    <n v="4.2"/>
  </r>
  <r>
    <x v="341"/>
    <x v="11"/>
    <x v="0"/>
    <n v="36.199999999999996"/>
    <n v="1.25"/>
    <n v="16"/>
    <n v="0.3"/>
    <n v="14"/>
    <n v="4.2"/>
  </r>
  <r>
    <x v="342"/>
    <x v="11"/>
    <x v="4"/>
    <n v="32.199999999999996"/>
    <n v="1.25"/>
    <n v="24"/>
    <n v="0.3"/>
    <n v="14"/>
    <n v="4.2"/>
  </r>
  <r>
    <x v="343"/>
    <x v="11"/>
    <x v="6"/>
    <n v="35.199999999999996"/>
    <n v="1.33"/>
    <n v="27"/>
    <n v="0.3"/>
    <n v="14"/>
    <n v="4.2"/>
  </r>
  <r>
    <x v="344"/>
    <x v="10"/>
    <x v="0"/>
    <n v="31.199999999999996"/>
    <n v="1.43"/>
    <n v="19"/>
    <n v="0.3"/>
    <n v="14"/>
    <n v="4.2"/>
  </r>
  <r>
    <x v="345"/>
    <x v="10"/>
    <x v="4"/>
    <n v="32.199999999999996"/>
    <n v="1.43"/>
    <n v="26"/>
    <n v="0.3"/>
    <n v="14"/>
    <n v="4.2"/>
  </r>
  <r>
    <x v="346"/>
    <x v="10"/>
    <x v="6"/>
    <n v="32.199999999999996"/>
    <n v="1.33"/>
    <n v="16"/>
    <n v="0.3"/>
    <n v="14"/>
    <n v="4.2"/>
  </r>
  <r>
    <x v="347"/>
    <x v="11"/>
    <x v="2"/>
    <n v="28.9"/>
    <n v="1.33"/>
    <n v="15"/>
    <n v="0.3"/>
    <n v="13"/>
    <n v="3.9"/>
  </r>
  <r>
    <x v="348"/>
    <x v="11"/>
    <x v="0"/>
    <n v="32.9"/>
    <n v="1.54"/>
    <n v="19"/>
    <n v="0.3"/>
    <n v="13"/>
    <n v="3.9"/>
  </r>
  <r>
    <x v="349"/>
    <x v="11"/>
    <x v="0"/>
    <n v="34.9"/>
    <n v="1.33"/>
    <n v="15"/>
    <n v="0.3"/>
    <n v="13"/>
    <n v="3.9"/>
  </r>
  <r>
    <x v="350"/>
    <x v="10"/>
    <x v="2"/>
    <n v="34.9"/>
    <n v="1.54"/>
    <n v="16"/>
    <n v="0.3"/>
    <n v="13"/>
    <n v="3.9"/>
  </r>
  <r>
    <x v="351"/>
    <x v="10"/>
    <x v="1"/>
    <n v="31.9"/>
    <n v="1.54"/>
    <n v="24"/>
    <n v="0.3"/>
    <n v="13"/>
    <n v="3.9"/>
  </r>
  <r>
    <x v="352"/>
    <x v="10"/>
    <x v="2"/>
    <n v="30.9"/>
    <n v="1.43"/>
    <n v="27"/>
    <n v="0.3"/>
    <n v="13"/>
    <n v="3.9"/>
  </r>
  <r>
    <x v="353"/>
    <x v="10"/>
    <x v="3"/>
    <n v="30.9"/>
    <n v="1.54"/>
    <n v="17"/>
    <n v="0.3"/>
    <n v="13"/>
    <n v="3.9"/>
  </r>
  <r>
    <x v="354"/>
    <x v="10"/>
    <x v="5"/>
    <n v="28.9"/>
    <n v="1.43"/>
    <n v="23"/>
    <n v="0.3"/>
    <n v="13"/>
    <n v="3.9"/>
  </r>
  <r>
    <x v="355"/>
    <x v="10"/>
    <x v="0"/>
    <n v="30.9"/>
    <n v="1.43"/>
    <n v="22"/>
    <n v="0.3"/>
    <n v="13"/>
    <n v="3.9"/>
  </r>
  <r>
    <x v="356"/>
    <x v="11"/>
    <x v="4"/>
    <n v="32.599999999999994"/>
    <n v="1.54"/>
    <n v="23"/>
    <n v="0.3"/>
    <n v="12"/>
    <n v="3.5999999999999996"/>
  </r>
  <r>
    <x v="357"/>
    <x v="11"/>
    <x v="2"/>
    <n v="30.599999999999998"/>
    <n v="1.67"/>
    <n v="24"/>
    <n v="0.3"/>
    <n v="12"/>
    <n v="3.5999999999999996"/>
  </r>
  <r>
    <x v="358"/>
    <x v="11"/>
    <x v="3"/>
    <n v="31.599999999999998"/>
    <n v="1.43"/>
    <n v="20"/>
    <n v="0.3"/>
    <n v="12"/>
    <n v="3.5999999999999996"/>
  </r>
  <r>
    <x v="359"/>
    <x v="11"/>
    <x v="5"/>
    <n v="28.599999999999998"/>
    <n v="1.54"/>
    <n v="20"/>
    <n v="0.3"/>
    <n v="12"/>
    <n v="3.5999999999999996"/>
  </r>
  <r>
    <x v="360"/>
    <x v="11"/>
    <x v="3"/>
    <n v="25.299999999999997"/>
    <n v="1.54"/>
    <n v="23"/>
    <n v="0.3"/>
    <n v="11"/>
    <n v="3.3"/>
  </r>
  <r>
    <x v="361"/>
    <x v="10"/>
    <x v="6"/>
    <n v="31.299999999999997"/>
    <n v="1.82"/>
    <n v="15"/>
    <n v="0.3"/>
    <n v="11"/>
    <n v="3.3"/>
  </r>
  <r>
    <x v="362"/>
    <x v="11"/>
    <x v="6"/>
    <n v="27"/>
    <n v="2"/>
    <n v="15"/>
    <n v="0.3"/>
    <n v="10"/>
    <n v="3"/>
  </r>
  <r>
    <x v="363"/>
    <x v="10"/>
    <x v="5"/>
    <n v="22"/>
    <n v="1.82"/>
    <n v="11"/>
    <n v="0.3"/>
    <n v="10"/>
    <n v="3"/>
  </r>
  <r>
    <x v="364"/>
    <x v="10"/>
    <x v="6"/>
    <n v="15.099999999999998"/>
    <n v="2.5"/>
    <n v="9"/>
    <n v="0.3"/>
    <n v="7"/>
    <n v="2.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F8F9B3-10E9-44B0-AF97-790ED0A4F2E5}" name="PivotTable1" cacheId="3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11" firstHeaderRow="0" firstDataRow="1" firstDataCol="1"/>
  <pivotFields count="10"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3">
        <item x="11"/>
        <item x="9"/>
        <item x="7"/>
        <item x="5"/>
        <item x="3"/>
        <item x="1"/>
        <item x="0"/>
        <item x="2"/>
        <item x="4"/>
        <item x="6"/>
        <item x="8"/>
        <item x="10"/>
        <item t="default"/>
      </items>
    </pivotField>
    <pivotField axis="axisRow" showAll="0">
      <items count="8">
        <item x="2"/>
        <item x="5"/>
        <item x="4"/>
        <item x="1"/>
        <item x="3"/>
        <item x="0"/>
        <item x="6"/>
        <item t="default"/>
      </items>
    </pivotField>
    <pivotField dataField="1" showAll="0"/>
    <pivotField dataField="1" numFmtId="2" showAll="0"/>
    <pivotField showAll="0"/>
    <pivotField showAll="0"/>
    <pivotField showAll="0"/>
    <pivotField numFmtId="164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emperature" fld="3" baseField="2" baseItem="0"/>
    <dataField name="Sum of Rainfall" fld="4" baseField="2" baseItem="0"/>
  </dataFields>
  <formats count="1">
    <format dxfId="45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56F395-4295-4EC7-9E1D-2C6D164B2D3D}" name="PivotTable17" cacheId="3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369" firstHeaderRow="0" firstDataRow="1" firstDataCol="1"/>
  <pivotFields count="10"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3">
        <item x="11"/>
        <item x="9"/>
        <item x="7"/>
        <item x="5"/>
        <item x="3"/>
        <item x="1"/>
        <item x="0"/>
        <item x="2"/>
        <item x="4"/>
        <item x="6"/>
        <item x="8"/>
        <item x="10"/>
        <item t="default"/>
      </items>
    </pivotField>
    <pivotField showAll="0"/>
    <pivotField showAll="0"/>
    <pivotField dataField="1" numFmtId="2" showAll="0"/>
    <pivotField showAll="0"/>
    <pivotField showAll="0"/>
    <pivotField dataField="1" showAll="0"/>
    <pivotField numFmtId="164" showAll="0"/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0"/>
  </rowFields>
  <rowItems count="366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Rainfall" fld="4" baseField="0" baseItem="0"/>
    <dataField name="Sum of Sales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0658031-21BC-433E-936D-BD1D1128A225}" name="Table1" displayName="Table1" ref="A1:I367" totalsRowCount="1">
  <autoFilter ref="A1:I366" xr:uid="{4752D345-8044-43CC-839E-8E9FFF09A2F3}"/>
  <tableColumns count="9">
    <tableColumn id="1" xr3:uid="{D87783AF-A13B-418E-A1B3-02B0ED3D312E}" name="Date" dataDxfId="44" totalsRowDxfId="43"/>
    <tableColumn id="8" xr3:uid="{F33D4CCC-3F81-457A-9741-3E29F91E6C01}" name="Month" dataDxfId="42" totalsRowDxfId="41">
      <calculatedColumnFormula>TEXT(A2, "mmmm")</calculatedColumnFormula>
    </tableColumn>
    <tableColumn id="2" xr3:uid="{C1B25AA5-70C3-49B7-9E2B-67B52DB47F27}" name="Day"/>
    <tableColumn id="3" xr3:uid="{B3E25378-B526-42CD-9579-3CB9E99C8D6D}" name="Temperature"/>
    <tableColumn id="4" xr3:uid="{55684F84-BC78-4E73-8B43-8647C5D0327D}" name="Rainfall" dataDxfId="40" totalsRowDxfId="39"/>
    <tableColumn id="5" xr3:uid="{A9FF17F0-10E7-4DE1-9711-AE7977355C49}" name="Flyers" totalsRowFunction="sum" totalsRowDxfId="38" totalsRowCellStyle="Comma"/>
    <tableColumn id="6" xr3:uid="{2B84F9D1-1E36-4DA9-B95D-20166DC3F0E4}" name="Price"/>
    <tableColumn id="7" xr3:uid="{A1EE334D-ED0C-43FD-AD3F-DEB727998CCD}" name="Sales"/>
    <tableColumn id="9" xr3:uid="{506531CE-C899-44F8-9C38-E99AA93255B9}" name="Revenue" totalsRowFunction="sum" dataDxfId="37" totalsRowDxfId="36">
      <calculatedColumnFormula>G2*H2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5F530F1-FDDA-4422-8139-CB6DC8563846}" name="Table15" displayName="Table15" ref="A11:I377" totalsRowCount="1">
  <autoFilter ref="A11:I376" xr:uid="{73F31557-1ACE-4B76-84BC-C3F32D342805}"/>
  <tableColumns count="9">
    <tableColumn id="1" xr3:uid="{7175EA2F-AAED-457A-9F49-BFC31D16B742}" name="Date" dataDxfId="15" totalsRowDxfId="16"/>
    <tableColumn id="8" xr3:uid="{B3720404-BBDE-49AE-A174-79311D79B168}" name="Month" dataDxfId="13" totalsRowDxfId="14">
      <calculatedColumnFormula>TEXT(A12, "mmmm")</calculatedColumnFormula>
    </tableColumn>
    <tableColumn id="2" xr3:uid="{EBB35AFA-22C1-4D72-B6BF-D4088CA5FE6E}" name="Day"/>
    <tableColumn id="3" xr3:uid="{C62F963D-F113-4D49-99F7-46D4B7CB5FBA}" name="Temperature"/>
    <tableColumn id="4" xr3:uid="{6767B60D-2707-488F-B54F-14AA7898A0FB}" name="Rainfall" dataDxfId="11" totalsRowDxfId="12"/>
    <tableColumn id="5" xr3:uid="{CED05EFF-4ED6-456A-BEF1-3D74CA2B41F6}" name="Flyers" totalsRowFunction="sum" totalsRowDxfId="10" totalsRowCellStyle="Comma"/>
    <tableColumn id="6" xr3:uid="{8F673962-7346-47C5-A184-B8C1F43E831C}" name="Price"/>
    <tableColumn id="7" xr3:uid="{ACF899D5-7E6E-4C3D-85A0-7621A9E95355}" name="Sales"/>
    <tableColumn id="9" xr3:uid="{068EBC70-8ED0-4CAF-BE49-547E6EB1FDB4}" name="Revenue" totalsRowFunction="sum" dataDxfId="8" totalsRowDxfId="9">
      <calculatedColumnFormula>G12*H12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F2BE6F8-19AA-4ADE-BF9E-F4F307DCAA2E}" name="Table14" displayName="Table14" ref="A11:I377" totalsRowCount="1">
  <autoFilter ref="A11:I376" xr:uid="{D0B9784A-207C-4528-ABA4-251F984BF58D}"/>
  <tableColumns count="9">
    <tableColumn id="1" xr3:uid="{415D16CB-5C7A-4ADC-90BB-CFAB55C36852}" name="Date" dataDxfId="24" totalsRowDxfId="25"/>
    <tableColumn id="8" xr3:uid="{AD45B2C4-D00F-477F-82A2-125AC9BFA602}" name="Month" dataDxfId="22" totalsRowDxfId="23">
      <calculatedColumnFormula>TEXT(A12, "mmmm")</calculatedColumnFormula>
    </tableColumn>
    <tableColumn id="2" xr3:uid="{F28D091B-265C-4C50-85CB-ABA566A17D0A}" name="Day"/>
    <tableColumn id="3" xr3:uid="{4387E26F-6100-4AF6-8FCA-8614C94E3113}" name="Temperature"/>
    <tableColumn id="4" xr3:uid="{2A1A418E-CBC2-4278-9FDA-38C169FC9801}" name="Rainfall" dataDxfId="20" totalsRowDxfId="21"/>
    <tableColumn id="5" xr3:uid="{A98DB139-D417-4A9C-A1DF-992F04FB12C8}" name="Flyers" totalsRowFunction="sum" totalsRowDxfId="19" totalsRowCellStyle="Comma"/>
    <tableColumn id="6" xr3:uid="{F10AFFFC-BBA3-42CD-9891-6F3D956F47CA}" name="Price"/>
    <tableColumn id="7" xr3:uid="{D4A85319-53D6-4385-9627-A1FB62A1F802}" name="Sales"/>
    <tableColumn id="9" xr3:uid="{B3B94173-D3BC-4077-A33D-125CD4F9274D}" name="Revenue" totalsRowFunction="sum" dataDxfId="17" totalsRowDxfId="18">
      <calculatedColumnFormula>G12*H12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DB7613A-6675-47DE-8305-5439FA3B9D70}" name="Table13" displayName="Table13" ref="A1:J367" totalsRowCount="1">
  <autoFilter ref="A1:J366" xr:uid="{7A47808E-CB21-4D3F-9F10-4F41A42E2157}"/>
  <sortState xmlns:xlrd2="http://schemas.microsoft.com/office/spreadsheetml/2017/richdata2" ref="A2:J366">
    <sortCondition ref="A1:A366"/>
  </sortState>
  <tableColumns count="10">
    <tableColumn id="10" xr3:uid="{781E031E-5DB0-43F5-8239-2A282B7C9A59}" name="RandomID" dataDxfId="31">
      <calculatedColumnFormula>RAND()</calculatedColumnFormula>
    </tableColumn>
    <tableColumn id="1" xr3:uid="{1B0C1B02-8BE7-4AC6-B7FA-BDA8C04957D7}" name="Date" dataDxfId="35" totalsRowDxfId="30"/>
    <tableColumn id="8" xr3:uid="{C439C87C-10CB-459A-AEFA-669D6837B01B}" name="Month" dataDxfId="34" totalsRowDxfId="29">
      <calculatedColumnFormula>TEXT(B2, "mmmm")</calculatedColumnFormula>
    </tableColumn>
    <tableColumn id="2" xr3:uid="{29EB550A-60C6-4AC5-A425-BC6F9856B344}" name="Day"/>
    <tableColumn id="3" xr3:uid="{BABE4741-9EFD-4B37-A979-3062AB5193A5}" name="Temperature"/>
    <tableColumn id="4" xr3:uid="{798D7E9E-9697-43E0-AAB4-31A299986F66}" name="Rainfall" dataDxfId="33" totalsRowDxfId="28"/>
    <tableColumn id="5" xr3:uid="{B116F1B9-40B4-4971-A1AA-55B271BE8F00}" name="Flyers" totalsRowFunction="sum" totalsRowDxfId="27" totalsRowCellStyle="Comma"/>
    <tableColumn id="6" xr3:uid="{C20C04CC-67B8-40DF-AAE9-EB0BA45A1ECB}" name="Price"/>
    <tableColumn id="7" xr3:uid="{790B3EAF-F095-43AC-8649-D7E22473A11E}" name="Sales"/>
    <tableColumn id="9" xr3:uid="{5E7130E3-1165-4EF5-AE7F-E2A520F61DB7}" name="Revenue" totalsRowFunction="sum" dataDxfId="32" totalsRowDxfId="26">
      <calculatedColumnFormula>H2*I2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11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ADD3D-77C8-4922-8590-3FDFE83A23DF}">
  <dimension ref="A3:C11"/>
  <sheetViews>
    <sheetView workbookViewId="0">
      <selection activeCell="B4" sqref="B4:C10"/>
    </sheetView>
  </sheetViews>
  <sheetFormatPr defaultRowHeight="15" x14ac:dyDescent="0.25"/>
  <cols>
    <col min="1" max="1" width="13.140625" bestFit="1" customWidth="1"/>
    <col min="2" max="2" width="19.42578125" bestFit="1" customWidth="1"/>
    <col min="3" max="3" width="14.42578125" bestFit="1" customWidth="1"/>
    <col min="4" max="4" width="11.5703125" bestFit="1" customWidth="1"/>
    <col min="5" max="5" width="9" bestFit="1" customWidth="1"/>
    <col min="6" max="6" width="6.42578125" bestFit="1" customWidth="1"/>
    <col min="7" max="7" width="8.7109375" bestFit="1" customWidth="1"/>
    <col min="8" max="8" width="7.42578125" bestFit="1" customWidth="1"/>
    <col min="9" max="9" width="11.28515625" bestFit="1" customWidth="1"/>
  </cols>
  <sheetData>
    <row r="3" spans="1:3" x14ac:dyDescent="0.25">
      <c r="A3" s="5" t="s">
        <v>16</v>
      </c>
      <c r="B3" t="s">
        <v>18</v>
      </c>
      <c r="C3" t="s">
        <v>385</v>
      </c>
    </row>
    <row r="4" spans="1:3" x14ac:dyDescent="0.25">
      <c r="A4" s="6" t="s">
        <v>9</v>
      </c>
      <c r="B4" s="2">
        <v>3166.1999999999989</v>
      </c>
      <c r="C4" s="2">
        <v>42.819999999999993</v>
      </c>
    </row>
    <row r="5" spans="1:3" x14ac:dyDescent="0.25">
      <c r="A5" s="6" t="s">
        <v>10</v>
      </c>
      <c r="B5" s="2">
        <v>3117.0999999999995</v>
      </c>
      <c r="C5" s="2">
        <v>43.129999999999988</v>
      </c>
    </row>
    <row r="6" spans="1:3" x14ac:dyDescent="0.25">
      <c r="A6" s="6" t="s">
        <v>11</v>
      </c>
      <c r="B6" s="2">
        <v>3189.8999999999983</v>
      </c>
      <c r="C6" s="2">
        <v>41.919999999999987</v>
      </c>
    </row>
    <row r="7" spans="1:3" x14ac:dyDescent="0.25">
      <c r="A7" s="6" t="s">
        <v>12</v>
      </c>
      <c r="B7" s="2">
        <v>3178.4999999999995</v>
      </c>
      <c r="C7" s="2">
        <v>42.249999999999993</v>
      </c>
    </row>
    <row r="8" spans="1:3" x14ac:dyDescent="0.25">
      <c r="A8" s="6" t="s">
        <v>13</v>
      </c>
      <c r="B8" s="2">
        <v>3178.9999999999995</v>
      </c>
      <c r="C8" s="2">
        <v>42.489999999999988</v>
      </c>
    </row>
    <row r="9" spans="1:3" x14ac:dyDescent="0.25">
      <c r="A9" s="6" t="s">
        <v>14</v>
      </c>
      <c r="B9" s="2">
        <v>3168.3999999999992</v>
      </c>
      <c r="C9" s="2">
        <v>42.79999999999999</v>
      </c>
    </row>
    <row r="10" spans="1:3" x14ac:dyDescent="0.25">
      <c r="A10" s="6" t="s">
        <v>8</v>
      </c>
      <c r="B10" s="2">
        <v>3167.7999999999993</v>
      </c>
      <c r="C10" s="2">
        <v>46.3</v>
      </c>
    </row>
    <row r="11" spans="1:3" x14ac:dyDescent="0.25">
      <c r="A11" s="6" t="s">
        <v>17</v>
      </c>
      <c r="B11" s="2">
        <v>22166.899999999994</v>
      </c>
      <c r="C11" s="2">
        <v>301.70999999999992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E8A2E-6B5C-4369-957A-C50B900BF7CA}">
  <dimension ref="A1:D366"/>
  <sheetViews>
    <sheetView workbookViewId="0">
      <selection activeCell="A2" sqref="A2:A366"/>
    </sheetView>
  </sheetViews>
  <sheetFormatPr defaultRowHeight="15" x14ac:dyDescent="0.25"/>
  <cols>
    <col min="1" max="1" width="12.5703125" bestFit="1" customWidth="1"/>
    <col min="2" max="2" width="5.5703125" bestFit="1" customWidth="1"/>
  </cols>
  <sheetData>
    <row r="1" spans="1:4" x14ac:dyDescent="0.25">
      <c r="A1" s="9" t="s">
        <v>3</v>
      </c>
      <c r="B1" s="9" t="s">
        <v>7</v>
      </c>
      <c r="D1" t="s">
        <v>693</v>
      </c>
    </row>
    <row r="2" spans="1:4" x14ac:dyDescent="0.25">
      <c r="A2" s="7">
        <v>27</v>
      </c>
      <c r="B2" s="7">
        <v>10</v>
      </c>
      <c r="D2">
        <f>CORREL(A2:A366,B2:B366)</f>
        <v>0.98983208497796904</v>
      </c>
    </row>
    <row r="3" spans="1:4" x14ac:dyDescent="0.25">
      <c r="A3" s="7">
        <v>28.9</v>
      </c>
      <c r="B3" s="7">
        <v>13</v>
      </c>
    </row>
    <row r="4" spans="1:4" x14ac:dyDescent="0.25">
      <c r="A4" s="7">
        <v>34.5</v>
      </c>
      <c r="B4" s="7">
        <v>15</v>
      </c>
    </row>
    <row r="5" spans="1:4" x14ac:dyDescent="0.25">
      <c r="A5" s="7">
        <v>44.099999999999994</v>
      </c>
      <c r="B5" s="7">
        <v>17</v>
      </c>
    </row>
    <row r="6" spans="1:4" x14ac:dyDescent="0.25">
      <c r="A6" s="7">
        <v>42.4</v>
      </c>
      <c r="B6" s="7">
        <v>18</v>
      </c>
    </row>
    <row r="7" spans="1:4" x14ac:dyDescent="0.25">
      <c r="A7" s="7">
        <v>25.299999999999997</v>
      </c>
      <c r="B7" s="7">
        <v>11</v>
      </c>
    </row>
    <row r="8" spans="1:4" x14ac:dyDescent="0.25">
      <c r="A8" s="7">
        <v>32.9</v>
      </c>
      <c r="B8" s="7">
        <v>13</v>
      </c>
    </row>
    <row r="9" spans="1:4" x14ac:dyDescent="0.25">
      <c r="A9" s="7">
        <v>37.5</v>
      </c>
      <c r="B9" s="7">
        <v>15</v>
      </c>
    </row>
    <row r="10" spans="1:4" x14ac:dyDescent="0.25">
      <c r="A10" s="7">
        <v>38.099999999999994</v>
      </c>
      <c r="B10" s="7">
        <v>17</v>
      </c>
    </row>
    <row r="11" spans="1:4" x14ac:dyDescent="0.25">
      <c r="A11" s="7">
        <v>43.4</v>
      </c>
      <c r="B11" s="7">
        <v>18</v>
      </c>
    </row>
    <row r="12" spans="1:4" x14ac:dyDescent="0.25">
      <c r="A12" s="7">
        <v>32.599999999999994</v>
      </c>
      <c r="B12" s="7">
        <v>12</v>
      </c>
    </row>
    <row r="13" spans="1:4" x14ac:dyDescent="0.25">
      <c r="A13" s="7">
        <v>38.199999999999996</v>
      </c>
      <c r="B13" s="7">
        <v>14</v>
      </c>
    </row>
    <row r="14" spans="1:4" x14ac:dyDescent="0.25">
      <c r="A14" s="7">
        <v>37.5</v>
      </c>
      <c r="B14" s="7">
        <v>15</v>
      </c>
    </row>
    <row r="15" spans="1:4" x14ac:dyDescent="0.25">
      <c r="A15" s="7">
        <v>44.099999999999994</v>
      </c>
      <c r="B15" s="7">
        <v>17</v>
      </c>
    </row>
    <row r="16" spans="1:4" x14ac:dyDescent="0.25">
      <c r="A16" s="7">
        <v>43.4</v>
      </c>
      <c r="B16" s="7">
        <v>18</v>
      </c>
    </row>
    <row r="17" spans="1:2" x14ac:dyDescent="0.25">
      <c r="A17" s="7">
        <v>30.599999999999998</v>
      </c>
      <c r="B17" s="7">
        <v>12</v>
      </c>
    </row>
    <row r="18" spans="1:2" x14ac:dyDescent="0.25">
      <c r="A18" s="7">
        <v>32.199999999999996</v>
      </c>
      <c r="B18" s="7">
        <v>14</v>
      </c>
    </row>
    <row r="19" spans="1:2" x14ac:dyDescent="0.25">
      <c r="A19" s="7">
        <v>42.8</v>
      </c>
      <c r="B19" s="7">
        <v>16</v>
      </c>
    </row>
    <row r="20" spans="1:2" x14ac:dyDescent="0.25">
      <c r="A20" s="7">
        <v>43.099999999999994</v>
      </c>
      <c r="B20" s="7">
        <v>17</v>
      </c>
    </row>
    <row r="21" spans="1:2" x14ac:dyDescent="0.25">
      <c r="A21" s="7">
        <v>31.599999999999998</v>
      </c>
      <c r="B21" s="7">
        <v>12</v>
      </c>
    </row>
    <row r="22" spans="1:2" x14ac:dyDescent="0.25">
      <c r="A22" s="7">
        <v>36.199999999999996</v>
      </c>
      <c r="B22" s="7">
        <v>14</v>
      </c>
    </row>
    <row r="23" spans="1:2" x14ac:dyDescent="0.25">
      <c r="A23" s="7">
        <v>40.799999999999997</v>
      </c>
      <c r="B23" s="7">
        <v>16</v>
      </c>
    </row>
    <row r="24" spans="1:2" x14ac:dyDescent="0.25">
      <c r="A24" s="7">
        <v>38.099999999999994</v>
      </c>
      <c r="B24" s="7">
        <v>17</v>
      </c>
    </row>
    <row r="25" spans="1:2" x14ac:dyDescent="0.25">
      <c r="A25" s="7">
        <v>28.599999999999998</v>
      </c>
      <c r="B25" s="7">
        <v>12</v>
      </c>
    </row>
    <row r="26" spans="1:2" x14ac:dyDescent="0.25">
      <c r="A26" s="7">
        <v>32.199999999999996</v>
      </c>
      <c r="B26" s="7">
        <v>14</v>
      </c>
    </row>
    <row r="27" spans="1:2" x14ac:dyDescent="0.25">
      <c r="A27" s="7">
        <v>35.799999999999997</v>
      </c>
      <c r="B27" s="7">
        <v>16</v>
      </c>
    </row>
    <row r="28" spans="1:2" x14ac:dyDescent="0.25">
      <c r="A28" s="7">
        <v>42.099999999999994</v>
      </c>
      <c r="B28" s="7">
        <v>17</v>
      </c>
    </row>
    <row r="29" spans="1:2" x14ac:dyDescent="0.25">
      <c r="A29" s="7">
        <v>34.9</v>
      </c>
      <c r="B29" s="7">
        <v>13</v>
      </c>
    </row>
    <row r="30" spans="1:2" x14ac:dyDescent="0.25">
      <c r="A30" s="7">
        <v>35.199999999999996</v>
      </c>
      <c r="B30" s="7">
        <v>14</v>
      </c>
    </row>
    <row r="31" spans="1:2" x14ac:dyDescent="0.25">
      <c r="A31" s="7">
        <v>41.099999999999994</v>
      </c>
      <c r="B31" s="7">
        <v>17</v>
      </c>
    </row>
    <row r="32" spans="1:2" x14ac:dyDescent="0.25">
      <c r="A32" s="7">
        <v>40.4</v>
      </c>
      <c r="B32" s="7">
        <v>18</v>
      </c>
    </row>
    <row r="33" spans="1:2" x14ac:dyDescent="0.25">
      <c r="A33" s="7">
        <v>42.4</v>
      </c>
      <c r="B33" s="7">
        <v>18</v>
      </c>
    </row>
    <row r="34" spans="1:2" x14ac:dyDescent="0.25">
      <c r="A34" s="7">
        <v>52</v>
      </c>
      <c r="B34" s="7">
        <v>20</v>
      </c>
    </row>
    <row r="35" spans="1:2" x14ac:dyDescent="0.25">
      <c r="A35" s="7">
        <v>50.3</v>
      </c>
      <c r="B35" s="7">
        <v>21</v>
      </c>
    </row>
    <row r="36" spans="1:2" x14ac:dyDescent="0.25">
      <c r="A36" s="7">
        <v>56.599999999999994</v>
      </c>
      <c r="B36" s="7">
        <v>22</v>
      </c>
    </row>
    <row r="37" spans="1:2" x14ac:dyDescent="0.25">
      <c r="A37" s="7">
        <v>45.4</v>
      </c>
      <c r="B37" s="7">
        <v>18</v>
      </c>
    </row>
    <row r="38" spans="1:2" x14ac:dyDescent="0.25">
      <c r="A38" s="7">
        <v>45</v>
      </c>
      <c r="B38" s="7">
        <v>20</v>
      </c>
    </row>
    <row r="39" spans="1:2" x14ac:dyDescent="0.25">
      <c r="A39" s="7">
        <v>52.3</v>
      </c>
      <c r="B39" s="7">
        <v>21</v>
      </c>
    </row>
    <row r="40" spans="1:2" x14ac:dyDescent="0.25">
      <c r="A40" s="7">
        <v>52.599999999999994</v>
      </c>
      <c r="B40" s="7">
        <v>22</v>
      </c>
    </row>
    <row r="41" spans="1:2" x14ac:dyDescent="0.25">
      <c r="A41" s="7">
        <v>42.699999999999996</v>
      </c>
      <c r="B41" s="7">
        <v>19</v>
      </c>
    </row>
    <row r="42" spans="1:2" x14ac:dyDescent="0.25">
      <c r="A42" s="7">
        <v>50</v>
      </c>
      <c r="B42" s="7">
        <v>20</v>
      </c>
    </row>
    <row r="43" spans="1:2" x14ac:dyDescent="0.25">
      <c r="A43" s="7">
        <v>51.3</v>
      </c>
      <c r="B43" s="7">
        <v>21</v>
      </c>
    </row>
    <row r="44" spans="1:2" x14ac:dyDescent="0.25">
      <c r="A44" s="7">
        <v>55.599999999999994</v>
      </c>
      <c r="B44" s="7">
        <v>22</v>
      </c>
    </row>
    <row r="45" spans="1:2" x14ac:dyDescent="0.25">
      <c r="A45" s="7">
        <v>46.4</v>
      </c>
      <c r="B45" s="7">
        <v>18</v>
      </c>
    </row>
    <row r="46" spans="1:2" x14ac:dyDescent="0.25">
      <c r="A46" s="7">
        <v>47.699999999999996</v>
      </c>
      <c r="B46" s="7">
        <v>19</v>
      </c>
    </row>
    <row r="47" spans="1:2" x14ac:dyDescent="0.25">
      <c r="A47" s="7">
        <v>52</v>
      </c>
      <c r="B47" s="7">
        <v>20</v>
      </c>
    </row>
    <row r="48" spans="1:2" x14ac:dyDescent="0.25">
      <c r="A48" s="7">
        <v>47.3</v>
      </c>
      <c r="B48" s="7">
        <v>21</v>
      </c>
    </row>
    <row r="49" spans="1:2" x14ac:dyDescent="0.25">
      <c r="A49" s="7">
        <v>40.4</v>
      </c>
      <c r="B49" s="7">
        <v>18</v>
      </c>
    </row>
    <row r="50" spans="1:2" x14ac:dyDescent="0.25">
      <c r="A50" s="7">
        <v>43.699999999999996</v>
      </c>
      <c r="B50" s="7">
        <v>19</v>
      </c>
    </row>
    <row r="51" spans="1:2" x14ac:dyDescent="0.25">
      <c r="A51" s="7">
        <v>50</v>
      </c>
      <c r="B51" s="7">
        <v>20</v>
      </c>
    </row>
    <row r="52" spans="1:2" x14ac:dyDescent="0.25">
      <c r="A52" s="7">
        <v>50.3</v>
      </c>
      <c r="B52" s="7">
        <v>21</v>
      </c>
    </row>
    <row r="53" spans="1:2" x14ac:dyDescent="0.25">
      <c r="A53" s="7">
        <v>42.4</v>
      </c>
      <c r="B53" s="7">
        <v>18</v>
      </c>
    </row>
    <row r="54" spans="1:2" x14ac:dyDescent="0.25">
      <c r="A54" s="7">
        <v>47.699999999999996</v>
      </c>
      <c r="B54" s="7">
        <v>19</v>
      </c>
    </row>
    <row r="55" spans="1:2" x14ac:dyDescent="0.25">
      <c r="A55" s="7">
        <v>45</v>
      </c>
      <c r="B55" s="7">
        <v>20</v>
      </c>
    </row>
    <row r="56" spans="1:2" x14ac:dyDescent="0.25">
      <c r="A56" s="7">
        <v>47.3</v>
      </c>
      <c r="B56" s="7">
        <v>21</v>
      </c>
    </row>
    <row r="57" spans="1:2" x14ac:dyDescent="0.25">
      <c r="A57" s="7">
        <v>42.4</v>
      </c>
      <c r="B57" s="7">
        <v>18</v>
      </c>
    </row>
    <row r="58" spans="1:2" x14ac:dyDescent="0.25">
      <c r="A58" s="7">
        <v>48.699999999999996</v>
      </c>
      <c r="B58" s="7">
        <v>19</v>
      </c>
    </row>
    <row r="59" spans="1:2" x14ac:dyDescent="0.25">
      <c r="A59" s="7">
        <v>45</v>
      </c>
      <c r="B59" s="7">
        <v>20</v>
      </c>
    </row>
    <row r="60" spans="1:2" x14ac:dyDescent="0.25">
      <c r="A60" s="7">
        <v>49.599999999999994</v>
      </c>
      <c r="B60" s="7">
        <v>22</v>
      </c>
    </row>
    <row r="61" spans="1:2" x14ac:dyDescent="0.25">
      <c r="A61" s="7">
        <v>57.9</v>
      </c>
      <c r="B61" s="7">
        <v>23</v>
      </c>
    </row>
    <row r="62" spans="1:2" x14ac:dyDescent="0.25">
      <c r="A62" s="7">
        <v>57.199999999999996</v>
      </c>
      <c r="B62" s="7">
        <v>24</v>
      </c>
    </row>
    <row r="63" spans="1:2" x14ac:dyDescent="0.25">
      <c r="A63" s="7">
        <v>60.199999999999996</v>
      </c>
      <c r="B63" s="7">
        <v>24</v>
      </c>
    </row>
    <row r="64" spans="1:2" x14ac:dyDescent="0.25">
      <c r="A64" s="7">
        <v>59.499999999999993</v>
      </c>
      <c r="B64" s="7">
        <v>25</v>
      </c>
    </row>
    <row r="65" spans="1:2" x14ac:dyDescent="0.25">
      <c r="A65" s="7">
        <v>55.9</v>
      </c>
      <c r="B65" s="7">
        <v>23</v>
      </c>
    </row>
    <row r="66" spans="1:2" x14ac:dyDescent="0.25">
      <c r="A66" s="7">
        <v>61.199999999999996</v>
      </c>
      <c r="B66" s="7">
        <v>24</v>
      </c>
    </row>
    <row r="67" spans="1:2" x14ac:dyDescent="0.25">
      <c r="A67" s="7">
        <v>60.199999999999996</v>
      </c>
      <c r="B67" s="7">
        <v>24</v>
      </c>
    </row>
    <row r="68" spans="1:2" x14ac:dyDescent="0.25">
      <c r="A68" s="7">
        <v>58.499999999999993</v>
      </c>
      <c r="B68" s="7">
        <v>25</v>
      </c>
    </row>
    <row r="69" spans="1:2" x14ac:dyDescent="0.25">
      <c r="A69" s="7">
        <v>52.9</v>
      </c>
      <c r="B69" s="7">
        <v>23</v>
      </c>
    </row>
    <row r="70" spans="1:2" x14ac:dyDescent="0.25">
      <c r="A70" s="7">
        <v>59.199999999999996</v>
      </c>
      <c r="B70" s="7">
        <v>24</v>
      </c>
    </row>
    <row r="71" spans="1:2" x14ac:dyDescent="0.25">
      <c r="A71" s="7">
        <v>58.199999999999996</v>
      </c>
      <c r="B71" s="7">
        <v>24</v>
      </c>
    </row>
    <row r="72" spans="1:2" x14ac:dyDescent="0.25">
      <c r="A72" s="7">
        <v>61.499999999999993</v>
      </c>
      <c r="B72" s="7">
        <v>25</v>
      </c>
    </row>
    <row r="73" spans="1:2" x14ac:dyDescent="0.25">
      <c r="A73" s="7">
        <v>55.9</v>
      </c>
      <c r="B73" s="7">
        <v>23</v>
      </c>
    </row>
    <row r="74" spans="1:2" x14ac:dyDescent="0.25">
      <c r="A74" s="7">
        <v>58.9</v>
      </c>
      <c r="B74" s="7">
        <v>23</v>
      </c>
    </row>
    <row r="75" spans="1:2" x14ac:dyDescent="0.25">
      <c r="A75" s="7">
        <v>56.199999999999996</v>
      </c>
      <c r="B75" s="7">
        <v>24</v>
      </c>
    </row>
    <row r="76" spans="1:2" x14ac:dyDescent="0.25">
      <c r="A76" s="7">
        <v>60.199999999999996</v>
      </c>
      <c r="B76" s="7">
        <v>24</v>
      </c>
    </row>
    <row r="77" spans="1:2" x14ac:dyDescent="0.25">
      <c r="A77" s="7">
        <v>56.499999999999993</v>
      </c>
      <c r="B77" s="7">
        <v>25</v>
      </c>
    </row>
    <row r="78" spans="1:2" x14ac:dyDescent="0.25">
      <c r="A78" s="7">
        <v>53.9</v>
      </c>
      <c r="B78" s="7">
        <v>23</v>
      </c>
    </row>
    <row r="79" spans="1:2" x14ac:dyDescent="0.25">
      <c r="A79" s="7">
        <v>56.9</v>
      </c>
      <c r="B79" s="7">
        <v>23</v>
      </c>
    </row>
    <row r="80" spans="1:2" x14ac:dyDescent="0.25">
      <c r="A80" s="7">
        <v>58.199999999999996</v>
      </c>
      <c r="B80" s="7">
        <v>24</v>
      </c>
    </row>
    <row r="81" spans="1:2" x14ac:dyDescent="0.25">
      <c r="A81" s="7">
        <v>57.199999999999996</v>
      </c>
      <c r="B81" s="7">
        <v>24</v>
      </c>
    </row>
    <row r="82" spans="1:2" x14ac:dyDescent="0.25">
      <c r="A82" s="7">
        <v>56.499999999999993</v>
      </c>
      <c r="B82" s="7">
        <v>25</v>
      </c>
    </row>
    <row r="83" spans="1:2" x14ac:dyDescent="0.25">
      <c r="A83" s="7">
        <v>55.9</v>
      </c>
      <c r="B83" s="7">
        <v>23</v>
      </c>
    </row>
    <row r="84" spans="1:2" x14ac:dyDescent="0.25">
      <c r="A84" s="7">
        <v>56.9</v>
      </c>
      <c r="B84" s="7">
        <v>23</v>
      </c>
    </row>
    <row r="85" spans="1:2" x14ac:dyDescent="0.25">
      <c r="A85" s="7">
        <v>58.199999999999996</v>
      </c>
      <c r="B85" s="7">
        <v>24</v>
      </c>
    </row>
    <row r="86" spans="1:2" x14ac:dyDescent="0.25">
      <c r="A86" s="7">
        <v>59.499999999999993</v>
      </c>
      <c r="B86" s="7">
        <v>25</v>
      </c>
    </row>
    <row r="87" spans="1:2" x14ac:dyDescent="0.25">
      <c r="A87" s="7">
        <v>60.499999999999993</v>
      </c>
      <c r="B87" s="7">
        <v>25</v>
      </c>
    </row>
    <row r="88" spans="1:2" x14ac:dyDescent="0.25">
      <c r="A88" s="7">
        <v>55.9</v>
      </c>
      <c r="B88" s="7">
        <v>23</v>
      </c>
    </row>
    <row r="89" spans="1:2" x14ac:dyDescent="0.25">
      <c r="A89" s="7">
        <v>57.199999999999996</v>
      </c>
      <c r="B89" s="7">
        <v>24</v>
      </c>
    </row>
    <row r="90" spans="1:2" x14ac:dyDescent="0.25">
      <c r="A90" s="7">
        <v>55.199999999999996</v>
      </c>
      <c r="B90" s="7">
        <v>24</v>
      </c>
    </row>
    <row r="91" spans="1:2" x14ac:dyDescent="0.25">
      <c r="A91" s="7">
        <v>58.499999999999993</v>
      </c>
      <c r="B91" s="7">
        <v>25</v>
      </c>
    </row>
    <row r="92" spans="1:2" x14ac:dyDescent="0.25">
      <c r="A92" s="7">
        <v>57.499999999999993</v>
      </c>
      <c r="B92" s="7">
        <v>25</v>
      </c>
    </row>
    <row r="93" spans="1:2" x14ac:dyDescent="0.25">
      <c r="A93" s="7">
        <v>65.8</v>
      </c>
      <c r="B93" s="7">
        <v>26</v>
      </c>
    </row>
    <row r="94" spans="1:2" x14ac:dyDescent="0.25">
      <c r="A94" s="7">
        <v>60.8</v>
      </c>
      <c r="B94" s="7">
        <v>26</v>
      </c>
    </row>
    <row r="95" spans="1:2" x14ac:dyDescent="0.25">
      <c r="A95" s="7">
        <v>62.099999999999994</v>
      </c>
      <c r="B95" s="7">
        <v>27</v>
      </c>
    </row>
    <row r="96" spans="1:2" x14ac:dyDescent="0.25">
      <c r="A96" s="7">
        <v>64.399999999999991</v>
      </c>
      <c r="B96" s="7">
        <v>28</v>
      </c>
    </row>
    <row r="97" spans="1:2" x14ac:dyDescent="0.25">
      <c r="A97" s="7">
        <v>57.499999999999993</v>
      </c>
      <c r="B97" s="7">
        <v>25</v>
      </c>
    </row>
    <row r="98" spans="1:2" x14ac:dyDescent="0.25">
      <c r="A98" s="7">
        <v>59.8</v>
      </c>
      <c r="B98" s="7">
        <v>26</v>
      </c>
    </row>
    <row r="99" spans="1:2" x14ac:dyDescent="0.25">
      <c r="A99" s="7">
        <v>63.8</v>
      </c>
      <c r="B99" s="7">
        <v>26</v>
      </c>
    </row>
    <row r="100" spans="1:2" x14ac:dyDescent="0.25">
      <c r="A100" s="7">
        <v>63.099999999999994</v>
      </c>
      <c r="B100" s="7">
        <v>27</v>
      </c>
    </row>
    <row r="101" spans="1:2" x14ac:dyDescent="0.25">
      <c r="A101" s="7">
        <v>58.499999999999993</v>
      </c>
      <c r="B101" s="7">
        <v>25</v>
      </c>
    </row>
    <row r="102" spans="1:2" x14ac:dyDescent="0.25">
      <c r="A102" s="7">
        <v>60.8</v>
      </c>
      <c r="B102" s="7">
        <v>26</v>
      </c>
    </row>
    <row r="103" spans="1:2" x14ac:dyDescent="0.25">
      <c r="A103" s="7">
        <v>66.099999999999994</v>
      </c>
      <c r="B103" s="7">
        <v>27</v>
      </c>
    </row>
    <row r="104" spans="1:2" x14ac:dyDescent="0.25">
      <c r="A104" s="7">
        <v>61.099999999999994</v>
      </c>
      <c r="B104" s="7">
        <v>27</v>
      </c>
    </row>
    <row r="105" spans="1:2" x14ac:dyDescent="0.25">
      <c r="A105" s="7">
        <v>61.499999999999993</v>
      </c>
      <c r="B105" s="7">
        <v>25</v>
      </c>
    </row>
    <row r="106" spans="1:2" x14ac:dyDescent="0.25">
      <c r="A106" s="7">
        <v>65.8</v>
      </c>
      <c r="B106" s="7">
        <v>26</v>
      </c>
    </row>
    <row r="107" spans="1:2" x14ac:dyDescent="0.25">
      <c r="A107" s="7">
        <v>65.099999999999994</v>
      </c>
      <c r="B107" s="7">
        <v>27</v>
      </c>
    </row>
    <row r="108" spans="1:2" x14ac:dyDescent="0.25">
      <c r="A108" s="7">
        <v>64.099999999999994</v>
      </c>
      <c r="B108" s="7">
        <v>27</v>
      </c>
    </row>
    <row r="109" spans="1:2" x14ac:dyDescent="0.25">
      <c r="A109" s="7">
        <v>62.499999999999993</v>
      </c>
      <c r="B109" s="7">
        <v>25</v>
      </c>
    </row>
    <row r="110" spans="1:2" x14ac:dyDescent="0.25">
      <c r="A110" s="7">
        <v>59.8</v>
      </c>
      <c r="B110" s="7">
        <v>26</v>
      </c>
    </row>
    <row r="111" spans="1:2" x14ac:dyDescent="0.25">
      <c r="A111" s="7">
        <v>68.099999999999994</v>
      </c>
      <c r="B111" s="7">
        <v>27</v>
      </c>
    </row>
    <row r="112" spans="1:2" x14ac:dyDescent="0.25">
      <c r="A112" s="7">
        <v>67.099999999999994</v>
      </c>
      <c r="B112" s="7">
        <v>27</v>
      </c>
    </row>
    <row r="113" spans="1:2" x14ac:dyDescent="0.25">
      <c r="A113" s="7">
        <v>57.499999999999993</v>
      </c>
      <c r="B113" s="7">
        <v>25</v>
      </c>
    </row>
    <row r="114" spans="1:2" x14ac:dyDescent="0.25">
      <c r="A114" s="7">
        <v>60.8</v>
      </c>
      <c r="B114" s="7">
        <v>26</v>
      </c>
    </row>
    <row r="115" spans="1:2" x14ac:dyDescent="0.25">
      <c r="A115" s="7">
        <v>65.099999999999994</v>
      </c>
      <c r="B115" s="7">
        <v>27</v>
      </c>
    </row>
    <row r="116" spans="1:2" x14ac:dyDescent="0.25">
      <c r="A116" s="7">
        <v>65.099999999999994</v>
      </c>
      <c r="B116" s="7">
        <v>27</v>
      </c>
    </row>
    <row r="117" spans="1:2" x14ac:dyDescent="0.25">
      <c r="A117" s="7">
        <v>62.499999999999993</v>
      </c>
      <c r="B117" s="7">
        <v>25</v>
      </c>
    </row>
    <row r="118" spans="1:2" x14ac:dyDescent="0.25">
      <c r="A118" s="7">
        <v>63.499999999999993</v>
      </c>
      <c r="B118" s="7">
        <v>25</v>
      </c>
    </row>
    <row r="119" spans="1:2" x14ac:dyDescent="0.25">
      <c r="A119" s="7">
        <v>58.8</v>
      </c>
      <c r="B119" s="7">
        <v>26</v>
      </c>
    </row>
    <row r="120" spans="1:2" x14ac:dyDescent="0.25">
      <c r="A120" s="7">
        <v>65.099999999999994</v>
      </c>
      <c r="B120" s="7">
        <v>27</v>
      </c>
    </row>
    <row r="121" spans="1:2" x14ac:dyDescent="0.25">
      <c r="A121" s="7">
        <v>67.099999999999994</v>
      </c>
      <c r="B121" s="7">
        <v>27</v>
      </c>
    </row>
    <row r="122" spans="1:2" x14ac:dyDescent="0.25">
      <c r="A122" s="7">
        <v>66.699999999999989</v>
      </c>
      <c r="B122" s="7">
        <v>29</v>
      </c>
    </row>
    <row r="123" spans="1:2" x14ac:dyDescent="0.25">
      <c r="A123" s="7">
        <v>65.699999999999989</v>
      </c>
      <c r="B123" s="7">
        <v>29</v>
      </c>
    </row>
    <row r="124" spans="1:2" x14ac:dyDescent="0.25">
      <c r="A124" s="7">
        <v>71</v>
      </c>
      <c r="B124" s="7">
        <v>30</v>
      </c>
    </row>
    <row r="125" spans="1:2" x14ac:dyDescent="0.25">
      <c r="A125" s="7">
        <v>71.3</v>
      </c>
      <c r="B125" s="7">
        <v>31</v>
      </c>
    </row>
    <row r="126" spans="1:2" x14ac:dyDescent="0.25">
      <c r="A126" s="7">
        <v>69.399999999999991</v>
      </c>
      <c r="B126" s="7">
        <v>28</v>
      </c>
    </row>
    <row r="127" spans="1:2" x14ac:dyDescent="0.25">
      <c r="A127" s="7">
        <v>66.699999999999989</v>
      </c>
      <c r="B127" s="7">
        <v>29</v>
      </c>
    </row>
    <row r="128" spans="1:2" x14ac:dyDescent="0.25">
      <c r="A128" s="7">
        <v>69.699999999999989</v>
      </c>
      <c r="B128" s="7">
        <v>29</v>
      </c>
    </row>
    <row r="129" spans="1:2" x14ac:dyDescent="0.25">
      <c r="A129" s="7">
        <v>75</v>
      </c>
      <c r="B129" s="7">
        <v>30</v>
      </c>
    </row>
    <row r="130" spans="1:2" x14ac:dyDescent="0.25">
      <c r="A130" s="7">
        <v>71.3</v>
      </c>
      <c r="B130" s="7">
        <v>31</v>
      </c>
    </row>
    <row r="131" spans="1:2" x14ac:dyDescent="0.25">
      <c r="A131" s="7">
        <v>69.399999999999991</v>
      </c>
      <c r="B131" s="7">
        <v>28</v>
      </c>
    </row>
    <row r="132" spans="1:2" x14ac:dyDescent="0.25">
      <c r="A132" s="7">
        <v>72.699999999999989</v>
      </c>
      <c r="B132" s="7">
        <v>29</v>
      </c>
    </row>
    <row r="133" spans="1:2" x14ac:dyDescent="0.25">
      <c r="A133" s="7">
        <v>66.699999999999989</v>
      </c>
      <c r="B133" s="7">
        <v>29</v>
      </c>
    </row>
    <row r="134" spans="1:2" x14ac:dyDescent="0.25">
      <c r="A134" s="7">
        <v>70</v>
      </c>
      <c r="B134" s="7">
        <v>30</v>
      </c>
    </row>
    <row r="135" spans="1:2" x14ac:dyDescent="0.25">
      <c r="A135" s="7">
        <v>77.3</v>
      </c>
      <c r="B135" s="7">
        <v>31</v>
      </c>
    </row>
    <row r="136" spans="1:2" x14ac:dyDescent="0.25">
      <c r="A136" s="7">
        <v>63.399999999999991</v>
      </c>
      <c r="B136" s="7">
        <v>28</v>
      </c>
    </row>
    <row r="137" spans="1:2" x14ac:dyDescent="0.25">
      <c r="A137" s="7">
        <v>65.699999999999989</v>
      </c>
      <c r="B137" s="7">
        <v>29</v>
      </c>
    </row>
    <row r="138" spans="1:2" x14ac:dyDescent="0.25">
      <c r="A138" s="7">
        <v>70.699999999999989</v>
      </c>
      <c r="B138" s="7">
        <v>29</v>
      </c>
    </row>
    <row r="139" spans="1:2" x14ac:dyDescent="0.25">
      <c r="A139" s="7">
        <v>72</v>
      </c>
      <c r="B139" s="7">
        <v>30</v>
      </c>
    </row>
    <row r="140" spans="1:2" x14ac:dyDescent="0.25">
      <c r="A140" s="7">
        <v>75.3</v>
      </c>
      <c r="B140" s="7">
        <v>31</v>
      </c>
    </row>
    <row r="141" spans="1:2" x14ac:dyDescent="0.25">
      <c r="A141" s="7">
        <v>64.399999999999991</v>
      </c>
      <c r="B141" s="7">
        <v>28</v>
      </c>
    </row>
    <row r="142" spans="1:2" x14ac:dyDescent="0.25">
      <c r="A142" s="7">
        <v>71.699999999999989</v>
      </c>
      <c r="B142" s="7">
        <v>29</v>
      </c>
    </row>
    <row r="143" spans="1:2" x14ac:dyDescent="0.25">
      <c r="A143" s="7">
        <v>71</v>
      </c>
      <c r="B143" s="7">
        <v>30</v>
      </c>
    </row>
    <row r="144" spans="1:2" x14ac:dyDescent="0.25">
      <c r="A144" s="7">
        <v>76.3</v>
      </c>
      <c r="B144" s="7">
        <v>31</v>
      </c>
    </row>
    <row r="145" spans="1:2" x14ac:dyDescent="0.25">
      <c r="A145" s="7">
        <v>69.399999999999991</v>
      </c>
      <c r="B145" s="7">
        <v>28</v>
      </c>
    </row>
    <row r="146" spans="1:2" x14ac:dyDescent="0.25">
      <c r="A146" s="7">
        <v>71.699999999999989</v>
      </c>
      <c r="B146" s="7">
        <v>29</v>
      </c>
    </row>
    <row r="147" spans="1:2" x14ac:dyDescent="0.25">
      <c r="A147" s="7">
        <v>72</v>
      </c>
      <c r="B147" s="7">
        <v>30</v>
      </c>
    </row>
    <row r="148" spans="1:2" x14ac:dyDescent="0.25">
      <c r="A148" s="7">
        <v>77.3</v>
      </c>
      <c r="B148" s="7">
        <v>31</v>
      </c>
    </row>
    <row r="149" spans="1:2" x14ac:dyDescent="0.25">
      <c r="A149" s="7">
        <v>71.699999999999989</v>
      </c>
      <c r="B149" s="7">
        <v>29</v>
      </c>
    </row>
    <row r="150" spans="1:2" x14ac:dyDescent="0.25">
      <c r="A150" s="7">
        <v>66.699999999999989</v>
      </c>
      <c r="B150" s="7">
        <v>29</v>
      </c>
    </row>
    <row r="151" spans="1:2" x14ac:dyDescent="0.25">
      <c r="A151" s="7">
        <v>75</v>
      </c>
      <c r="B151" s="7">
        <v>30</v>
      </c>
    </row>
    <row r="152" spans="1:2" x14ac:dyDescent="0.25">
      <c r="A152" s="7">
        <v>77.3</v>
      </c>
      <c r="B152" s="7">
        <v>31</v>
      </c>
    </row>
    <row r="153" spans="1:2" x14ac:dyDescent="0.25">
      <c r="A153" s="7">
        <v>71.3</v>
      </c>
      <c r="B153" s="7">
        <v>31</v>
      </c>
    </row>
    <row r="154" spans="1:2" x14ac:dyDescent="0.25">
      <c r="A154" s="7">
        <v>79.899999999999991</v>
      </c>
      <c r="B154" s="7">
        <v>33</v>
      </c>
    </row>
    <row r="155" spans="1:2" x14ac:dyDescent="0.25">
      <c r="A155" s="7">
        <v>81.5</v>
      </c>
      <c r="B155" s="7">
        <v>35</v>
      </c>
    </row>
    <row r="156" spans="1:2" x14ac:dyDescent="0.25">
      <c r="A156" s="7">
        <v>90.399999999999991</v>
      </c>
      <c r="B156" s="7">
        <v>38</v>
      </c>
    </row>
    <row r="157" spans="1:2" x14ac:dyDescent="0.25">
      <c r="A157" s="7">
        <v>78.599999999999994</v>
      </c>
      <c r="B157" s="7">
        <v>32</v>
      </c>
    </row>
    <row r="158" spans="1:2" x14ac:dyDescent="0.25">
      <c r="A158" s="7">
        <v>84.199999999999989</v>
      </c>
      <c r="B158" s="7">
        <v>34</v>
      </c>
    </row>
    <row r="159" spans="1:2" x14ac:dyDescent="0.25">
      <c r="A159" s="7">
        <v>86.8</v>
      </c>
      <c r="B159" s="7">
        <v>36</v>
      </c>
    </row>
    <row r="160" spans="1:2" x14ac:dyDescent="0.25">
      <c r="A160" s="7">
        <v>90.699999999999989</v>
      </c>
      <c r="B160" s="7">
        <v>39</v>
      </c>
    </row>
    <row r="161" spans="1:2" x14ac:dyDescent="0.25">
      <c r="A161" s="7">
        <v>77.599999999999994</v>
      </c>
      <c r="B161" s="7">
        <v>32</v>
      </c>
    </row>
    <row r="162" spans="1:2" x14ac:dyDescent="0.25">
      <c r="A162" s="7">
        <v>79.5</v>
      </c>
      <c r="B162" s="7">
        <v>35</v>
      </c>
    </row>
    <row r="163" spans="1:2" x14ac:dyDescent="0.25">
      <c r="A163" s="7">
        <v>84.8</v>
      </c>
      <c r="B163" s="7">
        <v>36</v>
      </c>
    </row>
    <row r="164" spans="1:2" x14ac:dyDescent="0.25">
      <c r="A164" s="7">
        <v>93</v>
      </c>
      <c r="B164" s="7">
        <v>40</v>
      </c>
    </row>
    <row r="165" spans="1:2" x14ac:dyDescent="0.25">
      <c r="A165" s="7">
        <v>75.599999999999994</v>
      </c>
      <c r="B165" s="7">
        <v>32</v>
      </c>
    </row>
    <row r="166" spans="1:2" x14ac:dyDescent="0.25">
      <c r="A166" s="7">
        <v>80.5</v>
      </c>
      <c r="B166" s="7">
        <v>35</v>
      </c>
    </row>
    <row r="167" spans="1:2" x14ac:dyDescent="0.25">
      <c r="A167" s="7">
        <v>84.8</v>
      </c>
      <c r="B167" s="7">
        <v>36</v>
      </c>
    </row>
    <row r="168" spans="1:2" x14ac:dyDescent="0.25">
      <c r="A168" s="7">
        <v>99.3</v>
      </c>
      <c r="B168" s="7">
        <v>41</v>
      </c>
    </row>
    <row r="169" spans="1:2" x14ac:dyDescent="0.25">
      <c r="A169" s="7">
        <v>76.3</v>
      </c>
      <c r="B169" s="7">
        <v>31</v>
      </c>
    </row>
    <row r="170" spans="1:2" x14ac:dyDescent="0.25">
      <c r="A170" s="7">
        <v>72.599999999999994</v>
      </c>
      <c r="B170" s="7">
        <v>32</v>
      </c>
    </row>
    <row r="171" spans="1:2" x14ac:dyDescent="0.25">
      <c r="A171" s="7">
        <v>86.5</v>
      </c>
      <c r="B171" s="7">
        <v>35</v>
      </c>
    </row>
    <row r="172" spans="1:2" x14ac:dyDescent="0.25">
      <c r="A172" s="7">
        <v>85.1</v>
      </c>
      <c r="B172" s="7">
        <v>37</v>
      </c>
    </row>
    <row r="173" spans="1:2" x14ac:dyDescent="0.25">
      <c r="A173" s="7">
        <v>94.3</v>
      </c>
      <c r="B173" s="7">
        <v>41</v>
      </c>
    </row>
    <row r="174" spans="1:2" x14ac:dyDescent="0.25">
      <c r="A174" s="7">
        <v>72.3</v>
      </c>
      <c r="B174" s="7">
        <v>31</v>
      </c>
    </row>
    <row r="175" spans="1:2" x14ac:dyDescent="0.25">
      <c r="A175" s="7">
        <v>79.899999999999991</v>
      </c>
      <c r="B175" s="7">
        <v>33</v>
      </c>
    </row>
    <row r="176" spans="1:2" x14ac:dyDescent="0.25">
      <c r="A176" s="7">
        <v>80.5</v>
      </c>
      <c r="B176" s="7">
        <v>35</v>
      </c>
    </row>
    <row r="177" spans="1:2" x14ac:dyDescent="0.25">
      <c r="A177" s="7">
        <v>85.1</v>
      </c>
      <c r="B177" s="7">
        <v>37</v>
      </c>
    </row>
    <row r="178" spans="1:2" x14ac:dyDescent="0.25">
      <c r="A178" s="7">
        <v>102.6</v>
      </c>
      <c r="B178" s="7">
        <v>42</v>
      </c>
    </row>
    <row r="179" spans="1:2" x14ac:dyDescent="0.25">
      <c r="A179" s="7">
        <v>75.3</v>
      </c>
      <c r="B179" s="7">
        <v>31</v>
      </c>
    </row>
    <row r="180" spans="1:2" x14ac:dyDescent="0.25">
      <c r="A180" s="7">
        <v>75.899999999999991</v>
      </c>
      <c r="B180" s="7">
        <v>33</v>
      </c>
    </row>
    <row r="181" spans="1:2" x14ac:dyDescent="0.25">
      <c r="A181" s="7">
        <v>86.5</v>
      </c>
      <c r="B181" s="7">
        <v>35</v>
      </c>
    </row>
    <row r="182" spans="1:2" x14ac:dyDescent="0.25">
      <c r="A182" s="7">
        <v>89.399999999999991</v>
      </c>
      <c r="B182" s="7">
        <v>38</v>
      </c>
    </row>
    <row r="183" spans="1:2" x14ac:dyDescent="0.25">
      <c r="A183" s="7">
        <v>102.89999999999999</v>
      </c>
      <c r="B183" s="7">
        <v>43</v>
      </c>
    </row>
    <row r="184" spans="1:2" x14ac:dyDescent="0.25">
      <c r="A184" s="7">
        <v>93.399999999999991</v>
      </c>
      <c r="B184" s="7">
        <v>38</v>
      </c>
    </row>
    <row r="185" spans="1:2" x14ac:dyDescent="0.25">
      <c r="A185" s="7">
        <v>81.5</v>
      </c>
      <c r="B185" s="7">
        <v>35</v>
      </c>
    </row>
    <row r="186" spans="1:2" x14ac:dyDescent="0.25">
      <c r="A186" s="7">
        <v>84.199999999999989</v>
      </c>
      <c r="B186" s="7">
        <v>34</v>
      </c>
    </row>
    <row r="187" spans="1:2" x14ac:dyDescent="0.25">
      <c r="A187" s="7">
        <v>73.599999999999994</v>
      </c>
      <c r="B187" s="7">
        <v>32</v>
      </c>
    </row>
    <row r="188" spans="1:2" x14ac:dyDescent="0.25">
      <c r="A188" s="7">
        <v>91.699999999999989</v>
      </c>
      <c r="B188" s="7">
        <v>39</v>
      </c>
    </row>
    <row r="189" spans="1:2" x14ac:dyDescent="0.25">
      <c r="A189" s="7">
        <v>82.5</v>
      </c>
      <c r="B189" s="7">
        <v>35</v>
      </c>
    </row>
    <row r="190" spans="1:2" x14ac:dyDescent="0.25">
      <c r="A190" s="7">
        <v>83.199999999999989</v>
      </c>
      <c r="B190" s="7">
        <v>34</v>
      </c>
    </row>
    <row r="191" spans="1:2" x14ac:dyDescent="0.25">
      <c r="A191" s="7">
        <v>77.899999999999991</v>
      </c>
      <c r="B191" s="7">
        <v>33</v>
      </c>
    </row>
    <row r="192" spans="1:2" x14ac:dyDescent="0.25">
      <c r="A192" s="7">
        <v>98</v>
      </c>
      <c r="B192" s="7">
        <v>40</v>
      </c>
    </row>
    <row r="193" spans="1:2" x14ac:dyDescent="0.25">
      <c r="A193" s="7">
        <v>83.5</v>
      </c>
      <c r="B193" s="7">
        <v>35</v>
      </c>
    </row>
    <row r="194" spans="1:2" x14ac:dyDescent="0.25">
      <c r="A194" s="7">
        <v>80.199999999999989</v>
      </c>
      <c r="B194" s="7">
        <v>34</v>
      </c>
    </row>
    <row r="195" spans="1:2" x14ac:dyDescent="0.25">
      <c r="A195" s="7">
        <v>78.899999999999991</v>
      </c>
      <c r="B195" s="7">
        <v>33</v>
      </c>
    </row>
    <row r="196" spans="1:2" x14ac:dyDescent="0.25">
      <c r="A196" s="7">
        <v>92</v>
      </c>
      <c r="B196" s="7">
        <v>40</v>
      </c>
    </row>
    <row r="197" spans="1:2" x14ac:dyDescent="0.25">
      <c r="A197" s="7">
        <v>82.5</v>
      </c>
      <c r="B197" s="7">
        <v>35</v>
      </c>
    </row>
    <row r="198" spans="1:2" x14ac:dyDescent="0.25">
      <c r="A198" s="7">
        <v>79.199999999999989</v>
      </c>
      <c r="B198" s="7">
        <v>34</v>
      </c>
    </row>
    <row r="199" spans="1:2" x14ac:dyDescent="0.25">
      <c r="A199" s="7">
        <v>80.899999999999991</v>
      </c>
      <c r="B199" s="7">
        <v>33</v>
      </c>
    </row>
    <row r="200" spans="1:2" x14ac:dyDescent="0.25">
      <c r="A200" s="7">
        <v>99.3</v>
      </c>
      <c r="B200" s="7">
        <v>41</v>
      </c>
    </row>
    <row r="201" spans="1:2" x14ac:dyDescent="0.25">
      <c r="A201" s="7">
        <v>83.8</v>
      </c>
      <c r="B201" s="7">
        <v>36</v>
      </c>
    </row>
    <row r="202" spans="1:2" x14ac:dyDescent="0.25">
      <c r="A202" s="7">
        <v>86.5</v>
      </c>
      <c r="B202" s="7">
        <v>35</v>
      </c>
    </row>
    <row r="203" spans="1:2" x14ac:dyDescent="0.25">
      <c r="A203" s="7">
        <v>76.899999999999991</v>
      </c>
      <c r="B203" s="7">
        <v>33</v>
      </c>
    </row>
    <row r="204" spans="1:2" x14ac:dyDescent="0.25">
      <c r="A204" s="7">
        <v>99.6</v>
      </c>
      <c r="B204" s="7">
        <v>42</v>
      </c>
    </row>
    <row r="205" spans="1:2" x14ac:dyDescent="0.25">
      <c r="A205" s="7">
        <v>89.1</v>
      </c>
      <c r="B205" s="7">
        <v>37</v>
      </c>
    </row>
    <row r="206" spans="1:2" x14ac:dyDescent="0.25">
      <c r="A206" s="7">
        <v>83.5</v>
      </c>
      <c r="B206" s="7">
        <v>35</v>
      </c>
    </row>
    <row r="207" spans="1:2" x14ac:dyDescent="0.25">
      <c r="A207" s="7">
        <v>79.899999999999991</v>
      </c>
      <c r="B207" s="7">
        <v>33</v>
      </c>
    </row>
    <row r="208" spans="1:2" x14ac:dyDescent="0.25">
      <c r="A208" s="7">
        <v>76.599999999999994</v>
      </c>
      <c r="B208" s="7">
        <v>32</v>
      </c>
    </row>
    <row r="209" spans="1:2" x14ac:dyDescent="0.25">
      <c r="A209" s="7">
        <v>97.899999999999991</v>
      </c>
      <c r="B209" s="7">
        <v>43</v>
      </c>
    </row>
    <row r="210" spans="1:2" x14ac:dyDescent="0.25">
      <c r="A210" s="7">
        <v>87.399999999999991</v>
      </c>
      <c r="B210" s="7">
        <v>38</v>
      </c>
    </row>
    <row r="211" spans="1:2" x14ac:dyDescent="0.25">
      <c r="A211" s="7">
        <v>85.5</v>
      </c>
      <c r="B211" s="7">
        <v>35</v>
      </c>
    </row>
    <row r="212" spans="1:2" x14ac:dyDescent="0.25">
      <c r="A212" s="7">
        <v>78.199999999999989</v>
      </c>
      <c r="B212" s="7">
        <v>34</v>
      </c>
    </row>
    <row r="213" spans="1:2" x14ac:dyDescent="0.25">
      <c r="A213" s="7">
        <v>74.599999999999994</v>
      </c>
      <c r="B213" s="7">
        <v>32</v>
      </c>
    </row>
    <row r="214" spans="1:2" x14ac:dyDescent="0.25">
      <c r="A214" s="7">
        <v>75.599999999999994</v>
      </c>
      <c r="B214" s="7">
        <v>32</v>
      </c>
    </row>
    <row r="215" spans="1:2" x14ac:dyDescent="0.25">
      <c r="A215" s="7">
        <v>76.3</v>
      </c>
      <c r="B215" s="7">
        <v>31</v>
      </c>
    </row>
    <row r="216" spans="1:2" x14ac:dyDescent="0.25">
      <c r="A216" s="7">
        <v>75</v>
      </c>
      <c r="B216" s="7">
        <v>30</v>
      </c>
    </row>
    <row r="217" spans="1:2" x14ac:dyDescent="0.25">
      <c r="A217" s="7">
        <v>70.699999999999989</v>
      </c>
      <c r="B217" s="7">
        <v>29</v>
      </c>
    </row>
    <row r="218" spans="1:2" x14ac:dyDescent="0.25">
      <c r="A218" s="7">
        <v>76.599999999999994</v>
      </c>
      <c r="B218" s="7">
        <v>32</v>
      </c>
    </row>
    <row r="219" spans="1:2" x14ac:dyDescent="0.25">
      <c r="A219" s="7">
        <v>77.3</v>
      </c>
      <c r="B219" s="7">
        <v>31</v>
      </c>
    </row>
    <row r="220" spans="1:2" x14ac:dyDescent="0.25">
      <c r="A220" s="7">
        <v>75</v>
      </c>
      <c r="B220" s="7">
        <v>30</v>
      </c>
    </row>
    <row r="221" spans="1:2" x14ac:dyDescent="0.25">
      <c r="A221" s="7">
        <v>68.699999999999989</v>
      </c>
      <c r="B221" s="7">
        <v>29</v>
      </c>
    </row>
    <row r="222" spans="1:2" x14ac:dyDescent="0.25">
      <c r="A222" s="7">
        <v>76.599999999999994</v>
      </c>
      <c r="B222" s="7">
        <v>32</v>
      </c>
    </row>
    <row r="223" spans="1:2" x14ac:dyDescent="0.25">
      <c r="A223" s="7">
        <v>70.3</v>
      </c>
      <c r="B223" s="7">
        <v>31</v>
      </c>
    </row>
    <row r="224" spans="1:2" x14ac:dyDescent="0.25">
      <c r="A224" s="7">
        <v>75</v>
      </c>
      <c r="B224" s="7">
        <v>30</v>
      </c>
    </row>
    <row r="225" spans="1:2" x14ac:dyDescent="0.25">
      <c r="A225" s="7">
        <v>67.699999999999989</v>
      </c>
      <c r="B225" s="7">
        <v>29</v>
      </c>
    </row>
    <row r="226" spans="1:2" x14ac:dyDescent="0.25">
      <c r="A226" s="7">
        <v>67.699999999999989</v>
      </c>
      <c r="B226" s="7">
        <v>29</v>
      </c>
    </row>
    <row r="227" spans="1:2" x14ac:dyDescent="0.25">
      <c r="A227" s="7">
        <v>72.599999999999994</v>
      </c>
      <c r="B227" s="7">
        <v>32</v>
      </c>
    </row>
    <row r="228" spans="1:2" x14ac:dyDescent="0.25">
      <c r="A228" s="7">
        <v>74.3</v>
      </c>
      <c r="B228" s="7">
        <v>31</v>
      </c>
    </row>
    <row r="229" spans="1:2" x14ac:dyDescent="0.25">
      <c r="A229" s="7">
        <v>71</v>
      </c>
      <c r="B229" s="7">
        <v>30</v>
      </c>
    </row>
    <row r="230" spans="1:2" x14ac:dyDescent="0.25">
      <c r="A230" s="7">
        <v>68</v>
      </c>
      <c r="B230" s="7">
        <v>30</v>
      </c>
    </row>
    <row r="231" spans="1:2" x14ac:dyDescent="0.25">
      <c r="A231" s="7">
        <v>65.699999999999989</v>
      </c>
      <c r="B231" s="7">
        <v>29</v>
      </c>
    </row>
    <row r="232" spans="1:2" x14ac:dyDescent="0.25">
      <c r="A232" s="7">
        <v>79.599999999999994</v>
      </c>
      <c r="B232" s="7">
        <v>32</v>
      </c>
    </row>
    <row r="233" spans="1:2" x14ac:dyDescent="0.25">
      <c r="A233" s="7">
        <v>74.3</v>
      </c>
      <c r="B233" s="7">
        <v>31</v>
      </c>
    </row>
    <row r="234" spans="1:2" x14ac:dyDescent="0.25">
      <c r="A234" s="7">
        <v>68</v>
      </c>
      <c r="B234" s="7">
        <v>30</v>
      </c>
    </row>
    <row r="235" spans="1:2" x14ac:dyDescent="0.25">
      <c r="A235" s="7">
        <v>69</v>
      </c>
      <c r="B235" s="7">
        <v>30</v>
      </c>
    </row>
    <row r="236" spans="1:2" x14ac:dyDescent="0.25">
      <c r="A236" s="7">
        <v>70.699999999999989</v>
      </c>
      <c r="B236" s="7">
        <v>29</v>
      </c>
    </row>
    <row r="237" spans="1:2" x14ac:dyDescent="0.25">
      <c r="A237" s="7">
        <v>74.599999999999994</v>
      </c>
      <c r="B237" s="7">
        <v>32</v>
      </c>
    </row>
    <row r="238" spans="1:2" x14ac:dyDescent="0.25">
      <c r="A238" s="7">
        <v>71</v>
      </c>
      <c r="B238" s="7">
        <v>30</v>
      </c>
    </row>
    <row r="239" spans="1:2" x14ac:dyDescent="0.25">
      <c r="A239" s="7">
        <v>70</v>
      </c>
      <c r="B239" s="7">
        <v>30</v>
      </c>
    </row>
    <row r="240" spans="1:2" x14ac:dyDescent="0.25">
      <c r="A240" s="7">
        <v>65.699999999999989</v>
      </c>
      <c r="B240" s="7">
        <v>29</v>
      </c>
    </row>
    <row r="241" spans="1:2" x14ac:dyDescent="0.25">
      <c r="A241" s="7">
        <v>77.599999999999994</v>
      </c>
      <c r="B241" s="7">
        <v>32</v>
      </c>
    </row>
    <row r="242" spans="1:2" x14ac:dyDescent="0.25">
      <c r="A242" s="7">
        <v>75</v>
      </c>
      <c r="B242" s="7">
        <v>30</v>
      </c>
    </row>
    <row r="243" spans="1:2" x14ac:dyDescent="0.25">
      <c r="A243" s="7">
        <v>72</v>
      </c>
      <c r="B243" s="7">
        <v>30</v>
      </c>
    </row>
    <row r="244" spans="1:2" x14ac:dyDescent="0.25">
      <c r="A244" s="7">
        <v>67.699999999999989</v>
      </c>
      <c r="B244" s="7">
        <v>29</v>
      </c>
    </row>
    <row r="245" spans="1:2" x14ac:dyDescent="0.25">
      <c r="A245" s="7">
        <v>71.699999999999989</v>
      </c>
      <c r="B245" s="7">
        <v>29</v>
      </c>
    </row>
    <row r="246" spans="1:2" x14ac:dyDescent="0.25">
      <c r="A246" s="7">
        <v>67.399999999999991</v>
      </c>
      <c r="B246" s="7">
        <v>28</v>
      </c>
    </row>
    <row r="247" spans="1:2" x14ac:dyDescent="0.25">
      <c r="A247" s="7">
        <v>61.099999999999994</v>
      </c>
      <c r="B247" s="7">
        <v>27</v>
      </c>
    </row>
    <row r="248" spans="1:2" x14ac:dyDescent="0.25">
      <c r="A248" s="7">
        <v>59.8</v>
      </c>
      <c r="B248" s="7">
        <v>26</v>
      </c>
    </row>
    <row r="249" spans="1:2" x14ac:dyDescent="0.25">
      <c r="A249" s="7">
        <v>61.8</v>
      </c>
      <c r="B249" s="7">
        <v>26</v>
      </c>
    </row>
    <row r="250" spans="1:2" x14ac:dyDescent="0.25">
      <c r="A250" s="7">
        <v>71.699999999999989</v>
      </c>
      <c r="B250" s="7">
        <v>29</v>
      </c>
    </row>
    <row r="251" spans="1:2" x14ac:dyDescent="0.25">
      <c r="A251" s="7">
        <v>68.399999999999991</v>
      </c>
      <c r="B251" s="7">
        <v>28</v>
      </c>
    </row>
    <row r="252" spans="1:2" x14ac:dyDescent="0.25">
      <c r="A252" s="7">
        <v>65.099999999999994</v>
      </c>
      <c r="B252" s="7">
        <v>27</v>
      </c>
    </row>
    <row r="253" spans="1:2" x14ac:dyDescent="0.25">
      <c r="A253" s="7">
        <v>64.8</v>
      </c>
      <c r="B253" s="7">
        <v>26</v>
      </c>
    </row>
    <row r="254" spans="1:2" x14ac:dyDescent="0.25">
      <c r="A254" s="7">
        <v>61.8</v>
      </c>
      <c r="B254" s="7">
        <v>26</v>
      </c>
    </row>
    <row r="255" spans="1:2" x14ac:dyDescent="0.25">
      <c r="A255" s="7">
        <v>68.399999999999991</v>
      </c>
      <c r="B255" s="7">
        <v>28</v>
      </c>
    </row>
    <row r="256" spans="1:2" x14ac:dyDescent="0.25">
      <c r="A256" s="7">
        <v>61.099999999999994</v>
      </c>
      <c r="B256" s="7">
        <v>27</v>
      </c>
    </row>
    <row r="257" spans="1:2" x14ac:dyDescent="0.25">
      <c r="A257" s="7">
        <v>64.8</v>
      </c>
      <c r="B257" s="7">
        <v>26</v>
      </c>
    </row>
    <row r="258" spans="1:2" x14ac:dyDescent="0.25">
      <c r="A258" s="7">
        <v>63.8</v>
      </c>
      <c r="B258" s="7">
        <v>26</v>
      </c>
    </row>
    <row r="259" spans="1:2" x14ac:dyDescent="0.25">
      <c r="A259" s="7">
        <v>63.399999999999991</v>
      </c>
      <c r="B259" s="7">
        <v>28</v>
      </c>
    </row>
    <row r="260" spans="1:2" x14ac:dyDescent="0.25">
      <c r="A260" s="7">
        <v>68.099999999999994</v>
      </c>
      <c r="B260" s="7">
        <v>27</v>
      </c>
    </row>
    <row r="261" spans="1:2" x14ac:dyDescent="0.25">
      <c r="A261" s="7">
        <v>59.8</v>
      </c>
      <c r="B261" s="7">
        <v>26</v>
      </c>
    </row>
    <row r="262" spans="1:2" x14ac:dyDescent="0.25">
      <c r="A262" s="7">
        <v>64.8</v>
      </c>
      <c r="B262" s="7">
        <v>26</v>
      </c>
    </row>
    <row r="263" spans="1:2" x14ac:dyDescent="0.25">
      <c r="A263" s="7">
        <v>67.399999999999991</v>
      </c>
      <c r="B263" s="7">
        <v>28</v>
      </c>
    </row>
    <row r="264" spans="1:2" x14ac:dyDescent="0.25">
      <c r="A264" s="7">
        <v>67.099999999999994</v>
      </c>
      <c r="B264" s="7">
        <v>27</v>
      </c>
    </row>
    <row r="265" spans="1:2" x14ac:dyDescent="0.25">
      <c r="A265" s="7">
        <v>59.8</v>
      </c>
      <c r="B265" s="7">
        <v>26</v>
      </c>
    </row>
    <row r="266" spans="1:2" x14ac:dyDescent="0.25">
      <c r="A266" s="7">
        <v>64.8</v>
      </c>
      <c r="B266" s="7">
        <v>26</v>
      </c>
    </row>
    <row r="267" spans="1:2" x14ac:dyDescent="0.25">
      <c r="A267" s="7">
        <v>63.399999999999991</v>
      </c>
      <c r="B267" s="7">
        <v>28</v>
      </c>
    </row>
    <row r="268" spans="1:2" x14ac:dyDescent="0.25">
      <c r="A268" s="7">
        <v>63.399999999999991</v>
      </c>
      <c r="B268" s="7">
        <v>28</v>
      </c>
    </row>
    <row r="269" spans="1:2" x14ac:dyDescent="0.25">
      <c r="A269" s="7">
        <v>61.099999999999994</v>
      </c>
      <c r="B269" s="7">
        <v>27</v>
      </c>
    </row>
    <row r="270" spans="1:2" x14ac:dyDescent="0.25">
      <c r="A270" s="7">
        <v>61.8</v>
      </c>
      <c r="B270" s="7">
        <v>26</v>
      </c>
    </row>
    <row r="271" spans="1:2" x14ac:dyDescent="0.25">
      <c r="A271" s="7">
        <v>70.699999999999989</v>
      </c>
      <c r="B271" s="7">
        <v>29</v>
      </c>
    </row>
    <row r="272" spans="1:2" x14ac:dyDescent="0.25">
      <c r="A272" s="7">
        <v>67.399999999999991</v>
      </c>
      <c r="B272" s="7">
        <v>28</v>
      </c>
    </row>
    <row r="273" spans="1:2" x14ac:dyDescent="0.25">
      <c r="A273" s="7">
        <v>66.099999999999994</v>
      </c>
      <c r="B273" s="7">
        <v>27</v>
      </c>
    </row>
    <row r="274" spans="1:2" x14ac:dyDescent="0.25">
      <c r="A274" s="7">
        <v>64.8</v>
      </c>
      <c r="B274" s="7">
        <v>26</v>
      </c>
    </row>
    <row r="275" spans="1:2" x14ac:dyDescent="0.25">
      <c r="A275" s="7">
        <v>56.499999999999993</v>
      </c>
      <c r="B275" s="7">
        <v>25</v>
      </c>
    </row>
    <row r="276" spans="1:2" x14ac:dyDescent="0.25">
      <c r="A276" s="7">
        <v>58.499999999999993</v>
      </c>
      <c r="B276" s="7">
        <v>25</v>
      </c>
    </row>
    <row r="277" spans="1:2" x14ac:dyDescent="0.25">
      <c r="A277" s="7">
        <v>59.199999999999996</v>
      </c>
      <c r="B277" s="7">
        <v>24</v>
      </c>
    </row>
    <row r="278" spans="1:2" x14ac:dyDescent="0.25">
      <c r="A278" s="7">
        <v>61.199999999999996</v>
      </c>
      <c r="B278" s="7">
        <v>24</v>
      </c>
    </row>
    <row r="279" spans="1:2" x14ac:dyDescent="0.25">
      <c r="A279" s="7">
        <v>60.499999999999993</v>
      </c>
      <c r="B279" s="7">
        <v>25</v>
      </c>
    </row>
    <row r="280" spans="1:2" x14ac:dyDescent="0.25">
      <c r="A280" s="7">
        <v>62.499999999999993</v>
      </c>
      <c r="B280" s="7">
        <v>25</v>
      </c>
    </row>
    <row r="281" spans="1:2" x14ac:dyDescent="0.25">
      <c r="A281" s="7">
        <v>63.499999999999993</v>
      </c>
      <c r="B281" s="7">
        <v>25</v>
      </c>
    </row>
    <row r="282" spans="1:2" x14ac:dyDescent="0.25">
      <c r="A282" s="7">
        <v>60.199999999999996</v>
      </c>
      <c r="B282" s="7">
        <v>24</v>
      </c>
    </row>
    <row r="283" spans="1:2" x14ac:dyDescent="0.25">
      <c r="A283" s="7">
        <v>63.499999999999993</v>
      </c>
      <c r="B283" s="7">
        <v>25</v>
      </c>
    </row>
    <row r="284" spans="1:2" x14ac:dyDescent="0.25">
      <c r="A284" s="7">
        <v>58.499999999999993</v>
      </c>
      <c r="B284" s="7">
        <v>25</v>
      </c>
    </row>
    <row r="285" spans="1:2" x14ac:dyDescent="0.25">
      <c r="A285" s="7">
        <v>61.499999999999993</v>
      </c>
      <c r="B285" s="7">
        <v>25</v>
      </c>
    </row>
    <row r="286" spans="1:2" x14ac:dyDescent="0.25">
      <c r="A286" s="7">
        <v>58.199999999999996</v>
      </c>
      <c r="B286" s="7">
        <v>24</v>
      </c>
    </row>
    <row r="287" spans="1:2" x14ac:dyDescent="0.25">
      <c r="A287" s="7">
        <v>61.499999999999993</v>
      </c>
      <c r="B287" s="7">
        <v>25</v>
      </c>
    </row>
    <row r="288" spans="1:2" x14ac:dyDescent="0.25">
      <c r="A288" s="7">
        <v>59.499999999999993</v>
      </c>
      <c r="B288" s="7">
        <v>25</v>
      </c>
    </row>
    <row r="289" spans="1:2" x14ac:dyDescent="0.25">
      <c r="A289" s="7">
        <v>61.499999999999993</v>
      </c>
      <c r="B289" s="7">
        <v>25</v>
      </c>
    </row>
    <row r="290" spans="1:2" x14ac:dyDescent="0.25">
      <c r="A290" s="7">
        <v>58.199999999999996</v>
      </c>
      <c r="B290" s="7">
        <v>24</v>
      </c>
    </row>
    <row r="291" spans="1:2" x14ac:dyDescent="0.25">
      <c r="A291" s="7">
        <v>58.499999999999993</v>
      </c>
      <c r="B291" s="7">
        <v>25</v>
      </c>
    </row>
    <row r="292" spans="1:2" x14ac:dyDescent="0.25">
      <c r="A292" s="7">
        <v>62.499999999999993</v>
      </c>
      <c r="B292" s="7">
        <v>25</v>
      </c>
    </row>
    <row r="293" spans="1:2" x14ac:dyDescent="0.25">
      <c r="A293" s="7">
        <v>60.499999999999993</v>
      </c>
      <c r="B293" s="7">
        <v>25</v>
      </c>
    </row>
    <row r="294" spans="1:2" x14ac:dyDescent="0.25">
      <c r="A294" s="7">
        <v>60.199999999999996</v>
      </c>
      <c r="B294" s="7">
        <v>24</v>
      </c>
    </row>
    <row r="295" spans="1:2" x14ac:dyDescent="0.25">
      <c r="A295" s="7">
        <v>56.199999999999996</v>
      </c>
      <c r="B295" s="7">
        <v>24</v>
      </c>
    </row>
    <row r="296" spans="1:2" x14ac:dyDescent="0.25">
      <c r="A296" s="7">
        <v>57.499999999999993</v>
      </c>
      <c r="B296" s="7">
        <v>25</v>
      </c>
    </row>
    <row r="297" spans="1:2" x14ac:dyDescent="0.25">
      <c r="A297" s="7">
        <v>58.499999999999993</v>
      </c>
      <c r="B297" s="7">
        <v>25</v>
      </c>
    </row>
    <row r="298" spans="1:2" x14ac:dyDescent="0.25">
      <c r="A298" s="7">
        <v>61.499999999999993</v>
      </c>
      <c r="B298" s="7">
        <v>25</v>
      </c>
    </row>
    <row r="299" spans="1:2" x14ac:dyDescent="0.25">
      <c r="A299" s="7">
        <v>61.199999999999996</v>
      </c>
      <c r="B299" s="7">
        <v>24</v>
      </c>
    </row>
    <row r="300" spans="1:2" x14ac:dyDescent="0.25">
      <c r="A300" s="7">
        <v>54.199999999999996</v>
      </c>
      <c r="B300" s="7">
        <v>24</v>
      </c>
    </row>
    <row r="301" spans="1:2" x14ac:dyDescent="0.25">
      <c r="A301" s="7">
        <v>62.8</v>
      </c>
      <c r="B301" s="7">
        <v>26</v>
      </c>
    </row>
    <row r="302" spans="1:2" x14ac:dyDescent="0.25">
      <c r="A302" s="7">
        <v>57.499999999999993</v>
      </c>
      <c r="B302" s="7">
        <v>25</v>
      </c>
    </row>
    <row r="303" spans="1:2" x14ac:dyDescent="0.25">
      <c r="A303" s="7">
        <v>61.499999999999993</v>
      </c>
      <c r="B303" s="7">
        <v>25</v>
      </c>
    </row>
    <row r="304" spans="1:2" x14ac:dyDescent="0.25">
      <c r="A304" s="7">
        <v>58.199999999999996</v>
      </c>
      <c r="B304" s="7">
        <v>24</v>
      </c>
    </row>
    <row r="305" spans="1:2" x14ac:dyDescent="0.25">
      <c r="A305" s="7">
        <v>54.199999999999996</v>
      </c>
      <c r="B305" s="7">
        <v>24</v>
      </c>
    </row>
    <row r="306" spans="1:2" x14ac:dyDescent="0.25">
      <c r="A306" s="7">
        <v>51.9</v>
      </c>
      <c r="B306" s="7">
        <v>23</v>
      </c>
    </row>
    <row r="307" spans="1:2" x14ac:dyDescent="0.25">
      <c r="A307" s="7">
        <v>53.599999999999994</v>
      </c>
      <c r="B307" s="7">
        <v>22</v>
      </c>
    </row>
    <row r="308" spans="1:2" x14ac:dyDescent="0.25">
      <c r="A308" s="7">
        <v>51.3</v>
      </c>
      <c r="B308" s="7">
        <v>21</v>
      </c>
    </row>
    <row r="309" spans="1:2" x14ac:dyDescent="0.25">
      <c r="A309" s="7">
        <v>48.699999999999996</v>
      </c>
      <c r="B309" s="7">
        <v>19</v>
      </c>
    </row>
    <row r="310" spans="1:2" x14ac:dyDescent="0.25">
      <c r="A310" s="7">
        <v>55.9</v>
      </c>
      <c r="B310" s="7">
        <v>23</v>
      </c>
    </row>
    <row r="311" spans="1:2" x14ac:dyDescent="0.25">
      <c r="A311" s="7">
        <v>51.599999999999994</v>
      </c>
      <c r="B311" s="7">
        <v>22</v>
      </c>
    </row>
    <row r="312" spans="1:2" x14ac:dyDescent="0.25">
      <c r="A312" s="7">
        <v>52.3</v>
      </c>
      <c r="B312" s="7">
        <v>21</v>
      </c>
    </row>
    <row r="313" spans="1:2" x14ac:dyDescent="0.25">
      <c r="A313" s="7">
        <v>44.699999999999996</v>
      </c>
      <c r="B313" s="7">
        <v>19</v>
      </c>
    </row>
    <row r="314" spans="1:2" x14ac:dyDescent="0.25">
      <c r="A314" s="7">
        <v>53.9</v>
      </c>
      <c r="B314" s="7">
        <v>23</v>
      </c>
    </row>
    <row r="315" spans="1:2" x14ac:dyDescent="0.25">
      <c r="A315" s="7">
        <v>54.599999999999994</v>
      </c>
      <c r="B315" s="7">
        <v>22</v>
      </c>
    </row>
    <row r="316" spans="1:2" x14ac:dyDescent="0.25">
      <c r="A316" s="7">
        <v>47.3</v>
      </c>
      <c r="B316" s="7">
        <v>21</v>
      </c>
    </row>
    <row r="317" spans="1:2" x14ac:dyDescent="0.25">
      <c r="A317" s="7">
        <v>49.699999999999996</v>
      </c>
      <c r="B317" s="7">
        <v>19</v>
      </c>
    </row>
    <row r="318" spans="1:2" x14ac:dyDescent="0.25">
      <c r="A318" s="7">
        <v>44.699999999999996</v>
      </c>
      <c r="B318" s="7">
        <v>19</v>
      </c>
    </row>
    <row r="319" spans="1:2" x14ac:dyDescent="0.25">
      <c r="A319" s="7">
        <v>55.9</v>
      </c>
      <c r="B319" s="7">
        <v>23</v>
      </c>
    </row>
    <row r="320" spans="1:2" x14ac:dyDescent="0.25">
      <c r="A320" s="7">
        <v>55.9</v>
      </c>
      <c r="B320" s="7">
        <v>23</v>
      </c>
    </row>
    <row r="321" spans="1:2" x14ac:dyDescent="0.25">
      <c r="A321" s="7">
        <v>47.3</v>
      </c>
      <c r="B321" s="7">
        <v>21</v>
      </c>
    </row>
    <row r="322" spans="1:2" x14ac:dyDescent="0.25">
      <c r="A322" s="7">
        <v>46</v>
      </c>
      <c r="B322" s="7">
        <v>20</v>
      </c>
    </row>
    <row r="323" spans="1:2" x14ac:dyDescent="0.25">
      <c r="A323" s="7">
        <v>48.699999999999996</v>
      </c>
      <c r="B323" s="7">
        <v>19</v>
      </c>
    </row>
    <row r="324" spans="1:2" x14ac:dyDescent="0.25">
      <c r="A324" s="7">
        <v>55.9</v>
      </c>
      <c r="B324" s="7">
        <v>23</v>
      </c>
    </row>
    <row r="325" spans="1:2" x14ac:dyDescent="0.25">
      <c r="A325" s="7">
        <v>55.599999999999994</v>
      </c>
      <c r="B325" s="7">
        <v>22</v>
      </c>
    </row>
    <row r="326" spans="1:2" x14ac:dyDescent="0.25">
      <c r="A326" s="7">
        <v>47</v>
      </c>
      <c r="B326" s="7">
        <v>20</v>
      </c>
    </row>
    <row r="327" spans="1:2" x14ac:dyDescent="0.25">
      <c r="A327" s="7">
        <v>48.699999999999996</v>
      </c>
      <c r="B327" s="7">
        <v>19</v>
      </c>
    </row>
    <row r="328" spans="1:2" x14ac:dyDescent="0.25">
      <c r="A328" s="7">
        <v>51.9</v>
      </c>
      <c r="B328" s="7">
        <v>23</v>
      </c>
    </row>
    <row r="329" spans="1:2" x14ac:dyDescent="0.25">
      <c r="A329" s="7">
        <v>53.599999999999994</v>
      </c>
      <c r="B329" s="7">
        <v>22</v>
      </c>
    </row>
    <row r="330" spans="1:2" x14ac:dyDescent="0.25">
      <c r="A330" s="7">
        <v>49</v>
      </c>
      <c r="B330" s="7">
        <v>20</v>
      </c>
    </row>
    <row r="331" spans="1:2" x14ac:dyDescent="0.25">
      <c r="A331" s="7">
        <v>49.699999999999996</v>
      </c>
      <c r="B331" s="7">
        <v>19</v>
      </c>
    </row>
    <row r="332" spans="1:2" x14ac:dyDescent="0.25">
      <c r="A332" s="7">
        <v>53.9</v>
      </c>
      <c r="B332" s="7">
        <v>23</v>
      </c>
    </row>
    <row r="333" spans="1:2" x14ac:dyDescent="0.25">
      <c r="A333" s="7">
        <v>54.599999999999994</v>
      </c>
      <c r="B333" s="7">
        <v>22</v>
      </c>
    </row>
    <row r="334" spans="1:2" x14ac:dyDescent="0.25">
      <c r="A334" s="7">
        <v>50</v>
      </c>
      <c r="B334" s="7">
        <v>20</v>
      </c>
    </row>
    <row r="335" spans="1:2" x14ac:dyDescent="0.25">
      <c r="A335" s="7">
        <v>44.699999999999996</v>
      </c>
      <c r="B335" s="7">
        <v>19</v>
      </c>
    </row>
    <row r="336" spans="1:2" x14ac:dyDescent="0.25">
      <c r="A336" s="7">
        <v>48.699999999999996</v>
      </c>
      <c r="B336" s="7">
        <v>19</v>
      </c>
    </row>
    <row r="337" spans="1:2" x14ac:dyDescent="0.25">
      <c r="A337" s="7">
        <v>44.099999999999994</v>
      </c>
      <c r="B337" s="7">
        <v>17</v>
      </c>
    </row>
    <row r="338" spans="1:2" x14ac:dyDescent="0.25">
      <c r="A338" s="7">
        <v>33.5</v>
      </c>
      <c r="B338" s="7">
        <v>15</v>
      </c>
    </row>
    <row r="339" spans="1:2" x14ac:dyDescent="0.25">
      <c r="A339" s="7">
        <v>34.9</v>
      </c>
      <c r="B339" s="7">
        <v>13</v>
      </c>
    </row>
    <row r="340" spans="1:2" x14ac:dyDescent="0.25">
      <c r="A340" s="7">
        <v>22</v>
      </c>
      <c r="B340" s="7">
        <v>10</v>
      </c>
    </row>
    <row r="341" spans="1:2" x14ac:dyDescent="0.25">
      <c r="A341" s="7">
        <v>44.699999999999996</v>
      </c>
      <c r="B341" s="7">
        <v>19</v>
      </c>
    </row>
    <row r="342" spans="1:2" x14ac:dyDescent="0.25">
      <c r="A342" s="7">
        <v>42.099999999999994</v>
      </c>
      <c r="B342" s="7">
        <v>17</v>
      </c>
    </row>
    <row r="343" spans="1:2" x14ac:dyDescent="0.25">
      <c r="A343" s="7">
        <v>40.5</v>
      </c>
      <c r="B343" s="7">
        <v>15</v>
      </c>
    </row>
    <row r="344" spans="1:2" x14ac:dyDescent="0.25">
      <c r="A344" s="7">
        <v>31.199999999999996</v>
      </c>
      <c r="B344" s="7">
        <v>14</v>
      </c>
    </row>
    <row r="345" spans="1:2" x14ac:dyDescent="0.25">
      <c r="A345" s="7">
        <v>31.299999999999997</v>
      </c>
      <c r="B345" s="7">
        <v>11</v>
      </c>
    </row>
    <row r="346" spans="1:2" x14ac:dyDescent="0.25">
      <c r="A346" s="7">
        <v>45.099999999999994</v>
      </c>
      <c r="B346" s="7">
        <v>17</v>
      </c>
    </row>
    <row r="347" spans="1:2" x14ac:dyDescent="0.25">
      <c r="A347" s="7">
        <v>33.5</v>
      </c>
      <c r="B347" s="7">
        <v>15</v>
      </c>
    </row>
    <row r="348" spans="1:2" x14ac:dyDescent="0.25">
      <c r="A348" s="7">
        <v>32.199999999999996</v>
      </c>
      <c r="B348" s="7">
        <v>14</v>
      </c>
    </row>
    <row r="349" spans="1:2" x14ac:dyDescent="0.25">
      <c r="A349" s="7">
        <v>31.9</v>
      </c>
      <c r="B349" s="7">
        <v>13</v>
      </c>
    </row>
    <row r="350" spans="1:2" x14ac:dyDescent="0.25">
      <c r="A350" s="7">
        <v>42.099999999999994</v>
      </c>
      <c r="B350" s="7">
        <v>17</v>
      </c>
    </row>
    <row r="351" spans="1:2" x14ac:dyDescent="0.25">
      <c r="A351" s="7">
        <v>35.5</v>
      </c>
      <c r="B351" s="7">
        <v>15</v>
      </c>
    </row>
    <row r="352" spans="1:2" x14ac:dyDescent="0.25">
      <c r="A352" s="7">
        <v>32.199999999999996</v>
      </c>
      <c r="B352" s="7">
        <v>14</v>
      </c>
    </row>
    <row r="353" spans="1:2" x14ac:dyDescent="0.25">
      <c r="A353" s="7">
        <v>30.9</v>
      </c>
      <c r="B353" s="7">
        <v>13</v>
      </c>
    </row>
    <row r="354" spans="1:2" x14ac:dyDescent="0.25">
      <c r="A354" s="7">
        <v>41.4</v>
      </c>
      <c r="B354" s="7">
        <v>18</v>
      </c>
    </row>
    <row r="355" spans="1:2" x14ac:dyDescent="0.25">
      <c r="A355" s="7">
        <v>36.799999999999997</v>
      </c>
      <c r="B355" s="7">
        <v>16</v>
      </c>
    </row>
    <row r="356" spans="1:2" x14ac:dyDescent="0.25">
      <c r="A356" s="7">
        <v>40.5</v>
      </c>
      <c r="B356" s="7">
        <v>15</v>
      </c>
    </row>
    <row r="357" spans="1:2" x14ac:dyDescent="0.25">
      <c r="A357" s="7">
        <v>30.9</v>
      </c>
      <c r="B357" s="7">
        <v>13</v>
      </c>
    </row>
    <row r="358" spans="1:2" x14ac:dyDescent="0.25">
      <c r="A358" s="7">
        <v>42.4</v>
      </c>
      <c r="B358" s="7">
        <v>18</v>
      </c>
    </row>
    <row r="359" spans="1:2" x14ac:dyDescent="0.25">
      <c r="A359" s="7">
        <v>35.799999999999997</v>
      </c>
      <c r="B359" s="7">
        <v>16</v>
      </c>
    </row>
    <row r="360" spans="1:2" x14ac:dyDescent="0.25">
      <c r="A360" s="7">
        <v>35.5</v>
      </c>
      <c r="B360" s="7">
        <v>15</v>
      </c>
    </row>
    <row r="361" spans="1:2" x14ac:dyDescent="0.25">
      <c r="A361" s="7">
        <v>28.9</v>
      </c>
      <c r="B361" s="7">
        <v>13</v>
      </c>
    </row>
    <row r="362" spans="1:2" x14ac:dyDescent="0.25">
      <c r="A362" s="7">
        <v>42.699999999999996</v>
      </c>
      <c r="B362" s="7">
        <v>19</v>
      </c>
    </row>
    <row r="363" spans="1:2" x14ac:dyDescent="0.25">
      <c r="A363" s="7">
        <v>37.799999999999997</v>
      </c>
      <c r="B363" s="7">
        <v>16</v>
      </c>
    </row>
    <row r="364" spans="1:2" x14ac:dyDescent="0.25">
      <c r="A364" s="7">
        <v>39.5</v>
      </c>
      <c r="B364" s="7">
        <v>15</v>
      </c>
    </row>
    <row r="365" spans="1:2" x14ac:dyDescent="0.25">
      <c r="A365" s="7">
        <v>30.9</v>
      </c>
      <c r="B365" s="7">
        <v>13</v>
      </c>
    </row>
    <row r="366" spans="1:2" x14ac:dyDescent="0.25">
      <c r="A366" s="7">
        <v>15.099999999999998</v>
      </c>
      <c r="B366" s="7">
        <v>7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DEC5F-85B8-47EB-B908-7ED0D2EE7246}">
  <dimension ref="A1:L367"/>
  <sheetViews>
    <sheetView zoomScale="85" zoomScaleNormal="85" workbookViewId="0">
      <pane ySplit="1" topLeftCell="A341" activePane="bottomLeft" state="frozen"/>
      <selection pane="bottomLeft" sqref="A1:I367"/>
    </sheetView>
  </sheetViews>
  <sheetFormatPr defaultRowHeight="15" x14ac:dyDescent="0.25"/>
  <cols>
    <col min="1" max="1" width="10.85546875" style="1" bestFit="1" customWidth="1"/>
    <col min="2" max="2" width="10.85546875" style="1" customWidth="1"/>
    <col min="3" max="3" width="11.5703125" bestFit="1" customWidth="1"/>
    <col min="4" max="4" width="15" bestFit="1" customWidth="1"/>
    <col min="5" max="5" width="10.140625" style="2" bestFit="1" customWidth="1"/>
    <col min="6" max="6" width="10.5703125" bestFit="1" customWidth="1"/>
    <col min="9" max="9" width="12.28515625" style="3" bestFit="1" customWidth="1"/>
    <col min="11" max="11" width="14" bestFit="1" customWidth="1"/>
  </cols>
  <sheetData>
    <row r="1" spans="1:12" x14ac:dyDescent="0.25">
      <c r="A1" s="1" t="s">
        <v>0</v>
      </c>
      <c r="B1" s="1" t="s">
        <v>1</v>
      </c>
      <c r="C1" t="s">
        <v>2</v>
      </c>
      <c r="D1" t="s">
        <v>3</v>
      </c>
      <c r="E1" s="2" t="s">
        <v>4</v>
      </c>
      <c r="F1" t="s">
        <v>5</v>
      </c>
      <c r="G1" t="s">
        <v>6</v>
      </c>
      <c r="H1" t="s">
        <v>7</v>
      </c>
      <c r="I1" s="3" t="s">
        <v>15</v>
      </c>
      <c r="K1" t="s">
        <v>388</v>
      </c>
    </row>
    <row r="2" spans="1:12" x14ac:dyDescent="0.25">
      <c r="A2" s="1">
        <v>42917</v>
      </c>
      <c r="B2" s="1" t="str">
        <f t="shared" ref="B2:B65" si="0">TEXT(A2, "mmmm")</f>
        <v>July</v>
      </c>
      <c r="C2" t="s">
        <v>14</v>
      </c>
      <c r="D2">
        <v>102.89999999999999</v>
      </c>
      <c r="E2" s="2">
        <v>0.47</v>
      </c>
      <c r="F2">
        <v>59</v>
      </c>
      <c r="G2">
        <v>0.5</v>
      </c>
      <c r="H2">
        <v>43</v>
      </c>
      <c r="I2" s="3">
        <f t="shared" ref="I2:I65" si="1">G2*H2</f>
        <v>21.5</v>
      </c>
      <c r="K2" t="s">
        <v>389</v>
      </c>
      <c r="L2">
        <f>AVERAGE(H2:H366)</f>
        <v>25.323287671232876</v>
      </c>
    </row>
    <row r="3" spans="1:12" x14ac:dyDescent="0.25">
      <c r="A3" s="1">
        <v>42943</v>
      </c>
      <c r="B3" s="1" t="str">
        <f t="shared" si="0"/>
        <v>July</v>
      </c>
      <c r="C3" t="s">
        <v>12</v>
      </c>
      <c r="D3">
        <v>97.899999999999991</v>
      </c>
      <c r="E3" s="2">
        <v>0.47</v>
      </c>
      <c r="F3">
        <v>74</v>
      </c>
      <c r="G3">
        <v>0.5</v>
      </c>
      <c r="H3">
        <v>43</v>
      </c>
      <c r="I3" s="3">
        <f t="shared" si="1"/>
        <v>21.5</v>
      </c>
      <c r="K3" s="2" t="s">
        <v>390</v>
      </c>
      <c r="L3">
        <f>MEDIAN(H2:H366)</f>
        <v>25</v>
      </c>
    </row>
    <row r="4" spans="1:12" x14ac:dyDescent="0.25">
      <c r="A4" s="1">
        <v>42912</v>
      </c>
      <c r="B4" s="1" t="str">
        <f t="shared" si="0"/>
        <v>June</v>
      </c>
      <c r="C4" t="s">
        <v>9</v>
      </c>
      <c r="D4">
        <v>102.6</v>
      </c>
      <c r="E4" s="2">
        <v>0.47</v>
      </c>
      <c r="F4">
        <v>60</v>
      </c>
      <c r="G4">
        <v>0.3</v>
      </c>
      <c r="H4">
        <v>42</v>
      </c>
      <c r="I4" s="3">
        <f t="shared" si="1"/>
        <v>12.6</v>
      </c>
      <c r="K4" t="s">
        <v>391</v>
      </c>
      <c r="L4">
        <f>_xlfn.MODE.SNGL(H2:H366)</f>
        <v>25</v>
      </c>
    </row>
    <row r="5" spans="1:12" x14ac:dyDescent="0.25">
      <c r="A5" s="1">
        <v>42938</v>
      </c>
      <c r="B5" s="1" t="str">
        <f t="shared" si="0"/>
        <v>July</v>
      </c>
      <c r="C5" t="s">
        <v>14</v>
      </c>
      <c r="D5">
        <v>99.6</v>
      </c>
      <c r="E5" s="2">
        <v>0.47</v>
      </c>
      <c r="F5">
        <v>49</v>
      </c>
      <c r="G5">
        <v>0.5</v>
      </c>
      <c r="H5">
        <v>42</v>
      </c>
      <c r="I5" s="3">
        <f t="shared" si="1"/>
        <v>21</v>
      </c>
      <c r="K5" t="s">
        <v>392</v>
      </c>
      <c r="L5">
        <f>_xlfn.VAR.P(H2:H366)</f>
        <v>47.391375492587727</v>
      </c>
    </row>
    <row r="6" spans="1:12" x14ac:dyDescent="0.25">
      <c r="A6" s="1">
        <v>42902</v>
      </c>
      <c r="B6" s="1" t="str">
        <f t="shared" si="0"/>
        <v>June</v>
      </c>
      <c r="C6" t="s">
        <v>13</v>
      </c>
      <c r="D6">
        <v>99.3</v>
      </c>
      <c r="E6" s="2">
        <v>0.47</v>
      </c>
      <c r="F6">
        <v>77</v>
      </c>
      <c r="G6">
        <v>0.3</v>
      </c>
      <c r="H6">
        <v>41</v>
      </c>
      <c r="I6" s="3">
        <f t="shared" si="1"/>
        <v>12.299999999999999</v>
      </c>
      <c r="K6" t="s">
        <v>393</v>
      </c>
      <c r="L6">
        <f>_xlfn.STDEV.P(H2:H366)</f>
        <v>6.8841394155397326</v>
      </c>
    </row>
    <row r="7" spans="1:12" x14ac:dyDescent="0.25">
      <c r="A7" s="1">
        <v>42907</v>
      </c>
      <c r="B7" s="1" t="str">
        <f t="shared" si="0"/>
        <v>June</v>
      </c>
      <c r="C7" t="s">
        <v>11</v>
      </c>
      <c r="D7">
        <v>94.3</v>
      </c>
      <c r="E7" s="2">
        <v>0.47</v>
      </c>
      <c r="F7">
        <v>76</v>
      </c>
      <c r="G7">
        <v>0.3</v>
      </c>
      <c r="H7">
        <v>41</v>
      </c>
      <c r="I7" s="3">
        <f t="shared" si="1"/>
        <v>12.299999999999999</v>
      </c>
    </row>
    <row r="8" spans="1:12" x14ac:dyDescent="0.25">
      <c r="A8" s="1">
        <v>42934</v>
      </c>
      <c r="B8" s="1" t="str">
        <f t="shared" si="0"/>
        <v>July</v>
      </c>
      <c r="C8" t="s">
        <v>10</v>
      </c>
      <c r="D8">
        <v>99.3</v>
      </c>
      <c r="E8" s="2">
        <v>0.47</v>
      </c>
      <c r="F8">
        <v>76</v>
      </c>
      <c r="G8">
        <v>0.5</v>
      </c>
      <c r="H8">
        <v>41</v>
      </c>
      <c r="I8" s="3">
        <f t="shared" si="1"/>
        <v>20.5</v>
      </c>
    </row>
    <row r="9" spans="1:12" x14ac:dyDescent="0.25">
      <c r="A9" s="1">
        <v>42898</v>
      </c>
      <c r="B9" s="1" t="str">
        <f t="shared" si="0"/>
        <v>June</v>
      </c>
      <c r="C9" t="s">
        <v>9</v>
      </c>
      <c r="D9">
        <v>93</v>
      </c>
      <c r="E9" s="2">
        <v>0.5</v>
      </c>
      <c r="F9">
        <v>67</v>
      </c>
      <c r="G9">
        <v>0.3</v>
      </c>
      <c r="H9">
        <v>40</v>
      </c>
      <c r="I9" s="3">
        <f t="shared" si="1"/>
        <v>12</v>
      </c>
    </row>
    <row r="10" spans="1:12" x14ac:dyDescent="0.25">
      <c r="A10" s="1">
        <v>42926</v>
      </c>
      <c r="B10" s="1" t="str">
        <f t="shared" si="0"/>
        <v>July</v>
      </c>
      <c r="C10" t="s">
        <v>9</v>
      </c>
      <c r="D10">
        <v>98</v>
      </c>
      <c r="E10" s="2">
        <v>0.49</v>
      </c>
      <c r="F10">
        <v>66</v>
      </c>
      <c r="G10">
        <v>0.5</v>
      </c>
      <c r="H10">
        <v>40</v>
      </c>
      <c r="I10" s="3">
        <f t="shared" si="1"/>
        <v>20</v>
      </c>
    </row>
    <row r="11" spans="1:12" x14ac:dyDescent="0.25">
      <c r="A11" s="1">
        <v>42930</v>
      </c>
      <c r="B11" s="1" t="str">
        <f t="shared" si="0"/>
        <v>July</v>
      </c>
      <c r="C11" t="s">
        <v>13</v>
      </c>
      <c r="D11">
        <v>92</v>
      </c>
      <c r="E11" s="2">
        <v>0.5</v>
      </c>
      <c r="F11">
        <v>80</v>
      </c>
      <c r="G11">
        <v>0.5</v>
      </c>
      <c r="H11">
        <v>40</v>
      </c>
      <c r="I11" s="3">
        <f t="shared" si="1"/>
        <v>20</v>
      </c>
    </row>
    <row r="12" spans="1:12" x14ac:dyDescent="0.25">
      <c r="A12" s="1">
        <v>42894</v>
      </c>
      <c r="B12" s="1" t="str">
        <f t="shared" si="0"/>
        <v>June</v>
      </c>
      <c r="C12" t="s">
        <v>12</v>
      </c>
      <c r="D12">
        <v>90.699999999999989</v>
      </c>
      <c r="E12" s="2">
        <v>0.5</v>
      </c>
      <c r="F12">
        <v>46</v>
      </c>
      <c r="G12">
        <v>0.3</v>
      </c>
      <c r="H12">
        <v>39</v>
      </c>
      <c r="I12" s="3">
        <f t="shared" si="1"/>
        <v>11.7</v>
      </c>
    </row>
    <row r="13" spans="1:12" x14ac:dyDescent="0.25">
      <c r="A13" s="1">
        <v>42922</v>
      </c>
      <c r="B13" s="1" t="str">
        <f t="shared" si="0"/>
        <v>July</v>
      </c>
      <c r="C13" t="s">
        <v>12</v>
      </c>
      <c r="D13">
        <v>91.699999999999989</v>
      </c>
      <c r="E13" s="2">
        <v>0.51</v>
      </c>
      <c r="F13">
        <v>46</v>
      </c>
      <c r="G13">
        <v>0.5</v>
      </c>
      <c r="H13">
        <v>39</v>
      </c>
      <c r="I13" s="3">
        <f t="shared" si="1"/>
        <v>19.5</v>
      </c>
    </row>
    <row r="14" spans="1:12" x14ac:dyDescent="0.25">
      <c r="A14" s="1">
        <v>42890</v>
      </c>
      <c r="B14" s="1" t="str">
        <f t="shared" si="0"/>
        <v>June</v>
      </c>
      <c r="C14" t="s">
        <v>8</v>
      </c>
      <c r="D14">
        <v>90.399999999999991</v>
      </c>
      <c r="E14" s="2">
        <v>0.51</v>
      </c>
      <c r="F14">
        <v>43</v>
      </c>
      <c r="G14">
        <v>0.3</v>
      </c>
      <c r="H14">
        <v>38</v>
      </c>
      <c r="I14" s="3">
        <f t="shared" si="1"/>
        <v>11.4</v>
      </c>
    </row>
    <row r="15" spans="1:12" x14ac:dyDescent="0.25">
      <c r="A15" s="1">
        <v>42916</v>
      </c>
      <c r="B15" s="1" t="str">
        <f t="shared" si="0"/>
        <v>June</v>
      </c>
      <c r="C15" t="s">
        <v>13</v>
      </c>
      <c r="D15">
        <v>89.399999999999991</v>
      </c>
      <c r="E15" s="2">
        <v>0.53</v>
      </c>
      <c r="F15">
        <v>47</v>
      </c>
      <c r="G15">
        <v>0.3</v>
      </c>
      <c r="H15">
        <v>38</v>
      </c>
      <c r="I15" s="3">
        <f t="shared" si="1"/>
        <v>11.4</v>
      </c>
    </row>
    <row r="16" spans="1:12" x14ac:dyDescent="0.25">
      <c r="A16" s="1">
        <v>42918</v>
      </c>
      <c r="B16" s="1" t="str">
        <f t="shared" si="0"/>
        <v>July</v>
      </c>
      <c r="C16" t="s">
        <v>8</v>
      </c>
      <c r="D16">
        <v>93.399999999999991</v>
      </c>
      <c r="E16" s="2">
        <v>0.51</v>
      </c>
      <c r="F16">
        <v>68</v>
      </c>
      <c r="G16">
        <v>0.5</v>
      </c>
      <c r="H16">
        <v>38</v>
      </c>
      <c r="I16" s="3">
        <f t="shared" si="1"/>
        <v>19</v>
      </c>
    </row>
    <row r="17" spans="1:12" x14ac:dyDescent="0.25">
      <c r="A17" s="1">
        <v>42944</v>
      </c>
      <c r="B17" s="1" t="str">
        <f t="shared" si="0"/>
        <v>July</v>
      </c>
      <c r="C17" t="s">
        <v>13</v>
      </c>
      <c r="D17">
        <v>87.399999999999991</v>
      </c>
      <c r="E17" s="2">
        <v>0.51</v>
      </c>
      <c r="F17">
        <v>58</v>
      </c>
      <c r="G17">
        <v>0.5</v>
      </c>
      <c r="H17">
        <v>38</v>
      </c>
      <c r="I17" s="3">
        <f t="shared" si="1"/>
        <v>19</v>
      </c>
      <c r="K17" t="s">
        <v>394</v>
      </c>
    </row>
    <row r="18" spans="1:12" x14ac:dyDescent="0.25">
      <c r="A18" s="1">
        <v>42906</v>
      </c>
      <c r="B18" s="1" t="str">
        <f t="shared" si="0"/>
        <v>June</v>
      </c>
      <c r="C18" t="s">
        <v>10</v>
      </c>
      <c r="D18">
        <v>85.1</v>
      </c>
      <c r="E18" s="2">
        <v>0.54</v>
      </c>
      <c r="F18">
        <v>70</v>
      </c>
      <c r="G18">
        <v>0.3</v>
      </c>
      <c r="H18">
        <v>37</v>
      </c>
      <c r="I18" s="3">
        <f t="shared" si="1"/>
        <v>11.1</v>
      </c>
      <c r="K18" t="s">
        <v>389</v>
      </c>
      <c r="L18" s="2">
        <f>AVERAGE(E2:E366)</f>
        <v>0.82660273972602916</v>
      </c>
    </row>
    <row r="19" spans="1:12" x14ac:dyDescent="0.25">
      <c r="A19" s="1">
        <v>42911</v>
      </c>
      <c r="B19" s="1" t="str">
        <f t="shared" si="0"/>
        <v>June</v>
      </c>
      <c r="C19" t="s">
        <v>8</v>
      </c>
      <c r="D19">
        <v>85.1</v>
      </c>
      <c r="E19" s="2">
        <v>0.51</v>
      </c>
      <c r="F19">
        <v>58</v>
      </c>
      <c r="G19">
        <v>0.3</v>
      </c>
      <c r="H19">
        <v>37</v>
      </c>
      <c r="I19" s="3">
        <f t="shared" si="1"/>
        <v>11.1</v>
      </c>
      <c r="K19" s="2" t="s">
        <v>390</v>
      </c>
      <c r="L19" s="2">
        <f>MEDIAN(E2:E366)</f>
        <v>0.74</v>
      </c>
    </row>
    <row r="20" spans="1:12" x14ac:dyDescent="0.25">
      <c r="A20" s="1">
        <v>42939</v>
      </c>
      <c r="B20" s="1" t="str">
        <f t="shared" si="0"/>
        <v>July</v>
      </c>
      <c r="C20" t="s">
        <v>8</v>
      </c>
      <c r="D20">
        <v>89.1</v>
      </c>
      <c r="E20" s="2">
        <v>0.51</v>
      </c>
      <c r="F20">
        <v>72</v>
      </c>
      <c r="G20">
        <v>0.5</v>
      </c>
      <c r="H20">
        <v>37</v>
      </c>
      <c r="I20" s="3">
        <f t="shared" si="1"/>
        <v>18.5</v>
      </c>
      <c r="K20" t="s">
        <v>391</v>
      </c>
      <c r="L20">
        <f>_xlfn.MODE.SNGL(E2:E366)</f>
        <v>0.74</v>
      </c>
    </row>
    <row r="21" spans="1:12" x14ac:dyDescent="0.25">
      <c r="A21" s="1">
        <v>42893</v>
      </c>
      <c r="B21" s="1" t="str">
        <f t="shared" si="0"/>
        <v>June</v>
      </c>
      <c r="C21" t="s">
        <v>11</v>
      </c>
      <c r="D21">
        <v>86.8</v>
      </c>
      <c r="E21" s="2">
        <v>0.56000000000000005</v>
      </c>
      <c r="F21">
        <v>58</v>
      </c>
      <c r="G21">
        <v>0.3</v>
      </c>
      <c r="H21">
        <v>36</v>
      </c>
      <c r="I21" s="3">
        <f t="shared" si="1"/>
        <v>10.799999999999999</v>
      </c>
      <c r="K21" t="s">
        <v>392</v>
      </c>
      <c r="L21">
        <f>_xlfn.VAR.P(E2:E366)</f>
        <v>7.4418047663724826E-2</v>
      </c>
    </row>
    <row r="22" spans="1:12" x14ac:dyDescent="0.25">
      <c r="A22" s="1">
        <v>42897</v>
      </c>
      <c r="B22" s="1" t="str">
        <f t="shared" si="0"/>
        <v>June</v>
      </c>
      <c r="C22" t="s">
        <v>8</v>
      </c>
      <c r="D22">
        <v>84.8</v>
      </c>
      <c r="E22" s="2">
        <v>0.53</v>
      </c>
      <c r="F22">
        <v>42</v>
      </c>
      <c r="G22">
        <v>0.3</v>
      </c>
      <c r="H22">
        <v>36</v>
      </c>
      <c r="I22" s="3">
        <f t="shared" si="1"/>
        <v>10.799999999999999</v>
      </c>
      <c r="K22" t="s">
        <v>393</v>
      </c>
      <c r="L22">
        <f>_xlfn.STDEV.P(E2:E366)</f>
        <v>0.27279671490640212</v>
      </c>
    </row>
    <row r="23" spans="1:12" x14ac:dyDescent="0.25">
      <c r="A23" s="1">
        <v>42901</v>
      </c>
      <c r="B23" s="1" t="str">
        <f t="shared" si="0"/>
        <v>June</v>
      </c>
      <c r="C23" t="s">
        <v>12</v>
      </c>
      <c r="D23">
        <v>84.8</v>
      </c>
      <c r="E23" s="2">
        <v>0.56000000000000005</v>
      </c>
      <c r="F23">
        <v>50</v>
      </c>
      <c r="G23">
        <v>0.3</v>
      </c>
      <c r="H23">
        <v>36</v>
      </c>
      <c r="I23" s="3">
        <f t="shared" si="1"/>
        <v>10.799999999999999</v>
      </c>
    </row>
    <row r="24" spans="1:12" x14ac:dyDescent="0.25">
      <c r="A24" s="1">
        <v>42935</v>
      </c>
      <c r="B24" s="1" t="str">
        <f t="shared" si="0"/>
        <v>July</v>
      </c>
      <c r="C24" t="s">
        <v>11</v>
      </c>
      <c r="D24">
        <v>83.8</v>
      </c>
      <c r="E24" s="2">
        <v>0.56000000000000005</v>
      </c>
      <c r="F24">
        <v>44</v>
      </c>
      <c r="G24">
        <v>0.5</v>
      </c>
      <c r="H24">
        <v>36</v>
      </c>
      <c r="I24" s="3">
        <f t="shared" si="1"/>
        <v>18</v>
      </c>
    </row>
    <row r="25" spans="1:12" x14ac:dyDescent="0.25">
      <c r="A25" s="1">
        <v>42889</v>
      </c>
      <c r="B25" s="1" t="str">
        <f t="shared" si="0"/>
        <v>June</v>
      </c>
      <c r="C25" t="s">
        <v>14</v>
      </c>
      <c r="D25">
        <v>81.5</v>
      </c>
      <c r="E25" s="2">
        <v>0.56000000000000005</v>
      </c>
      <c r="F25">
        <v>59</v>
      </c>
      <c r="G25">
        <v>0.3</v>
      </c>
      <c r="H25">
        <v>35</v>
      </c>
      <c r="I25" s="3">
        <f t="shared" si="1"/>
        <v>10.5</v>
      </c>
    </row>
    <row r="26" spans="1:12" x14ac:dyDescent="0.25">
      <c r="A26" s="1">
        <v>42896</v>
      </c>
      <c r="B26" s="1" t="str">
        <f t="shared" si="0"/>
        <v>June</v>
      </c>
      <c r="C26" t="s">
        <v>14</v>
      </c>
      <c r="D26">
        <v>79.5</v>
      </c>
      <c r="E26" s="2">
        <v>0.54</v>
      </c>
      <c r="F26">
        <v>54</v>
      </c>
      <c r="G26">
        <v>0.3</v>
      </c>
      <c r="H26">
        <v>35</v>
      </c>
      <c r="I26" s="3">
        <f t="shared" si="1"/>
        <v>10.5</v>
      </c>
    </row>
    <row r="27" spans="1:12" x14ac:dyDescent="0.25">
      <c r="A27" s="1">
        <v>42900</v>
      </c>
      <c r="B27" s="1" t="str">
        <f t="shared" si="0"/>
        <v>June</v>
      </c>
      <c r="C27" t="s">
        <v>11</v>
      </c>
      <c r="D27">
        <v>80.5</v>
      </c>
      <c r="E27" s="2">
        <v>0.56999999999999995</v>
      </c>
      <c r="F27">
        <v>48</v>
      </c>
      <c r="G27">
        <v>0.3</v>
      </c>
      <c r="H27">
        <v>35</v>
      </c>
      <c r="I27" s="3">
        <f t="shared" si="1"/>
        <v>10.5</v>
      </c>
    </row>
    <row r="28" spans="1:12" x14ac:dyDescent="0.25">
      <c r="A28" s="1">
        <v>42905</v>
      </c>
      <c r="B28" s="1" t="str">
        <f t="shared" si="0"/>
        <v>June</v>
      </c>
      <c r="C28" t="s">
        <v>9</v>
      </c>
      <c r="D28">
        <v>86.5</v>
      </c>
      <c r="E28" s="2">
        <v>0.56000000000000005</v>
      </c>
      <c r="F28">
        <v>66</v>
      </c>
      <c r="G28">
        <v>0.3</v>
      </c>
      <c r="H28">
        <v>35</v>
      </c>
      <c r="I28" s="3">
        <f t="shared" si="1"/>
        <v>10.5</v>
      </c>
    </row>
    <row r="29" spans="1:12" x14ac:dyDescent="0.25">
      <c r="A29" s="1">
        <v>42910</v>
      </c>
      <c r="B29" s="1" t="str">
        <f t="shared" si="0"/>
        <v>June</v>
      </c>
      <c r="C29" t="s">
        <v>14</v>
      </c>
      <c r="D29">
        <v>80.5</v>
      </c>
      <c r="E29" s="2">
        <v>0.56999999999999995</v>
      </c>
      <c r="F29">
        <v>50</v>
      </c>
      <c r="G29">
        <v>0.3</v>
      </c>
      <c r="H29">
        <v>35</v>
      </c>
      <c r="I29" s="3">
        <f t="shared" si="1"/>
        <v>10.5</v>
      </c>
    </row>
    <row r="30" spans="1:12" x14ac:dyDescent="0.25">
      <c r="A30" s="1">
        <v>42915</v>
      </c>
      <c r="B30" s="1" t="str">
        <f t="shared" si="0"/>
        <v>June</v>
      </c>
      <c r="C30" t="s">
        <v>12</v>
      </c>
      <c r="D30">
        <v>86.5</v>
      </c>
      <c r="E30" s="2">
        <v>0.54</v>
      </c>
      <c r="F30">
        <v>64</v>
      </c>
      <c r="G30">
        <v>0.3</v>
      </c>
      <c r="H30">
        <v>35</v>
      </c>
      <c r="I30" s="3">
        <f t="shared" si="1"/>
        <v>10.5</v>
      </c>
    </row>
    <row r="31" spans="1:12" x14ac:dyDescent="0.25">
      <c r="A31" s="1">
        <v>42919</v>
      </c>
      <c r="B31" s="1" t="str">
        <f t="shared" si="0"/>
        <v>July</v>
      </c>
      <c r="C31" t="s">
        <v>9</v>
      </c>
      <c r="D31">
        <v>81.5</v>
      </c>
      <c r="E31" s="2">
        <v>0.54</v>
      </c>
      <c r="F31">
        <v>68</v>
      </c>
      <c r="G31">
        <v>0.5</v>
      </c>
      <c r="H31">
        <v>35</v>
      </c>
      <c r="I31" s="3">
        <f t="shared" si="1"/>
        <v>17.5</v>
      </c>
    </row>
    <row r="32" spans="1:12" x14ac:dyDescent="0.25">
      <c r="A32" s="1">
        <v>42923</v>
      </c>
      <c r="B32" s="1" t="str">
        <f t="shared" si="0"/>
        <v>July</v>
      </c>
      <c r="C32" t="s">
        <v>13</v>
      </c>
      <c r="D32">
        <v>82.5</v>
      </c>
      <c r="E32" s="2">
        <v>0.56999999999999995</v>
      </c>
      <c r="F32">
        <v>41</v>
      </c>
      <c r="G32">
        <v>0.5</v>
      </c>
      <c r="H32">
        <v>35</v>
      </c>
      <c r="I32" s="3">
        <f t="shared" si="1"/>
        <v>17.5</v>
      </c>
    </row>
    <row r="33" spans="1:12" x14ac:dyDescent="0.25">
      <c r="A33" s="1">
        <v>42927</v>
      </c>
      <c r="B33" s="1" t="str">
        <f t="shared" si="0"/>
        <v>July</v>
      </c>
      <c r="C33" t="s">
        <v>10</v>
      </c>
      <c r="D33">
        <v>83.5</v>
      </c>
      <c r="E33" s="2">
        <v>0.54</v>
      </c>
      <c r="F33">
        <v>40</v>
      </c>
      <c r="G33">
        <v>0.5</v>
      </c>
      <c r="H33">
        <v>35</v>
      </c>
      <c r="I33" s="3">
        <f t="shared" si="1"/>
        <v>17.5</v>
      </c>
    </row>
    <row r="34" spans="1:12" x14ac:dyDescent="0.25">
      <c r="A34" s="1">
        <v>42931</v>
      </c>
      <c r="B34" s="1" t="str">
        <f t="shared" si="0"/>
        <v>July</v>
      </c>
      <c r="C34" t="s">
        <v>14</v>
      </c>
      <c r="D34">
        <v>82.5</v>
      </c>
      <c r="E34" s="2">
        <v>0.54</v>
      </c>
      <c r="F34">
        <v>56</v>
      </c>
      <c r="G34">
        <v>0.5</v>
      </c>
      <c r="H34">
        <v>35</v>
      </c>
      <c r="I34" s="3">
        <f t="shared" si="1"/>
        <v>17.5</v>
      </c>
    </row>
    <row r="35" spans="1:12" x14ac:dyDescent="0.25">
      <c r="A35" s="1">
        <v>42936</v>
      </c>
      <c r="B35" s="1" t="str">
        <f t="shared" si="0"/>
        <v>July</v>
      </c>
      <c r="C35" t="s">
        <v>12</v>
      </c>
      <c r="D35">
        <v>86.5</v>
      </c>
      <c r="E35" s="2">
        <v>0.56999999999999995</v>
      </c>
      <c r="F35">
        <v>44</v>
      </c>
      <c r="G35">
        <v>0.5</v>
      </c>
      <c r="H35">
        <v>35</v>
      </c>
      <c r="I35" s="3">
        <f t="shared" si="1"/>
        <v>17.5</v>
      </c>
      <c r="K35" t="s">
        <v>3</v>
      </c>
    </row>
    <row r="36" spans="1:12" x14ac:dyDescent="0.25">
      <c r="A36" s="1">
        <v>42940</v>
      </c>
      <c r="B36" s="1" t="str">
        <f t="shared" si="0"/>
        <v>July</v>
      </c>
      <c r="C36" t="s">
        <v>9</v>
      </c>
      <c r="D36">
        <v>83.5</v>
      </c>
      <c r="E36" s="2">
        <v>0.56999999999999995</v>
      </c>
      <c r="F36">
        <v>69</v>
      </c>
      <c r="G36">
        <v>0.5</v>
      </c>
      <c r="H36">
        <v>35</v>
      </c>
      <c r="I36" s="3">
        <f t="shared" si="1"/>
        <v>17.5</v>
      </c>
      <c r="K36" t="s">
        <v>389</v>
      </c>
      <c r="L36" s="2">
        <f>AVERAGE(D2:D366)</f>
        <v>60.731232876712454</v>
      </c>
    </row>
    <row r="37" spans="1:12" x14ac:dyDescent="0.25">
      <c r="A37" s="1">
        <v>42945</v>
      </c>
      <c r="B37" s="1" t="str">
        <f t="shared" si="0"/>
        <v>July</v>
      </c>
      <c r="C37" t="s">
        <v>14</v>
      </c>
      <c r="D37">
        <v>85.5</v>
      </c>
      <c r="E37" s="2">
        <v>0.56999999999999995</v>
      </c>
      <c r="F37">
        <v>50</v>
      </c>
      <c r="G37">
        <v>0.5</v>
      </c>
      <c r="H37">
        <v>35</v>
      </c>
      <c r="I37" s="3">
        <f t="shared" si="1"/>
        <v>17.5</v>
      </c>
      <c r="K37" s="2" t="s">
        <v>390</v>
      </c>
      <c r="L37" s="2">
        <f>MEDIAN(D2:D366)</f>
        <v>61.099999999999994</v>
      </c>
    </row>
    <row r="38" spans="1:12" x14ac:dyDescent="0.25">
      <c r="A38" s="1">
        <v>42892</v>
      </c>
      <c r="B38" s="1" t="str">
        <f t="shared" si="0"/>
        <v>June</v>
      </c>
      <c r="C38" t="s">
        <v>10</v>
      </c>
      <c r="D38">
        <v>84.199999999999989</v>
      </c>
      <c r="E38" s="2">
        <v>0.56000000000000005</v>
      </c>
      <c r="F38">
        <v>44</v>
      </c>
      <c r="G38">
        <v>0.3</v>
      </c>
      <c r="H38">
        <v>34</v>
      </c>
      <c r="I38" s="3">
        <f t="shared" si="1"/>
        <v>10.199999999999999</v>
      </c>
      <c r="K38" t="s">
        <v>391</v>
      </c>
      <c r="L38" s="2">
        <f>_xlfn.MODE.SNGL(D2:D366)</f>
        <v>55.9</v>
      </c>
    </row>
    <row r="39" spans="1:12" x14ac:dyDescent="0.25">
      <c r="A39" s="1">
        <v>42920</v>
      </c>
      <c r="B39" s="1" t="str">
        <f t="shared" si="0"/>
        <v>July</v>
      </c>
      <c r="C39" t="s">
        <v>10</v>
      </c>
      <c r="D39">
        <v>84.199999999999989</v>
      </c>
      <c r="E39" s="2">
        <v>0.59</v>
      </c>
      <c r="F39">
        <v>49</v>
      </c>
      <c r="G39">
        <v>0.5</v>
      </c>
      <c r="H39">
        <v>34</v>
      </c>
      <c r="I39" s="3">
        <f t="shared" si="1"/>
        <v>17</v>
      </c>
      <c r="K39" t="s">
        <v>392</v>
      </c>
      <c r="L39" s="2">
        <f>_xlfn.VAR.P(D2:D366)</f>
        <v>261.60033957589519</v>
      </c>
    </row>
    <row r="40" spans="1:12" x14ac:dyDescent="0.25">
      <c r="A40" s="1">
        <v>42924</v>
      </c>
      <c r="B40" s="1" t="str">
        <f t="shared" si="0"/>
        <v>July</v>
      </c>
      <c r="C40" t="s">
        <v>14</v>
      </c>
      <c r="D40">
        <v>83.199999999999989</v>
      </c>
      <c r="E40" s="2">
        <v>0.56999999999999995</v>
      </c>
      <c r="F40">
        <v>44</v>
      </c>
      <c r="G40">
        <v>0.5</v>
      </c>
      <c r="H40">
        <v>34</v>
      </c>
      <c r="I40" s="3">
        <f t="shared" si="1"/>
        <v>17</v>
      </c>
      <c r="K40" t="s">
        <v>393</v>
      </c>
      <c r="L40" s="2">
        <f>_xlfn.STDEV.P(D2:D366)</f>
        <v>16.174063792872069</v>
      </c>
    </row>
    <row r="41" spans="1:12" x14ac:dyDescent="0.25">
      <c r="A41" s="1">
        <v>42928</v>
      </c>
      <c r="B41" s="1" t="str">
        <f t="shared" si="0"/>
        <v>July</v>
      </c>
      <c r="C41" t="s">
        <v>11</v>
      </c>
      <c r="D41">
        <v>80.199999999999989</v>
      </c>
      <c r="E41" s="2">
        <v>0.56000000000000005</v>
      </c>
      <c r="F41">
        <v>39</v>
      </c>
      <c r="G41">
        <v>0.5</v>
      </c>
      <c r="H41">
        <v>34</v>
      </c>
      <c r="I41" s="3">
        <f t="shared" si="1"/>
        <v>17</v>
      </c>
    </row>
    <row r="42" spans="1:12" x14ac:dyDescent="0.25">
      <c r="A42" s="1">
        <v>42932</v>
      </c>
      <c r="B42" s="1" t="str">
        <f t="shared" si="0"/>
        <v>July</v>
      </c>
      <c r="C42" t="s">
        <v>8</v>
      </c>
      <c r="D42">
        <v>79.199999999999989</v>
      </c>
      <c r="E42" s="2">
        <v>0.59</v>
      </c>
      <c r="F42">
        <v>50</v>
      </c>
      <c r="G42">
        <v>0.5</v>
      </c>
      <c r="H42">
        <v>34</v>
      </c>
      <c r="I42" s="3">
        <f t="shared" si="1"/>
        <v>17</v>
      </c>
    </row>
    <row r="43" spans="1:12" x14ac:dyDescent="0.25">
      <c r="A43" s="1">
        <v>42946</v>
      </c>
      <c r="B43" s="1" t="str">
        <f t="shared" si="0"/>
        <v>July</v>
      </c>
      <c r="C43" t="s">
        <v>8</v>
      </c>
      <c r="D43">
        <v>78.199999999999989</v>
      </c>
      <c r="E43" s="2">
        <v>0.59</v>
      </c>
      <c r="F43">
        <v>52</v>
      </c>
      <c r="G43">
        <v>0.5</v>
      </c>
      <c r="H43">
        <v>34</v>
      </c>
      <c r="I43" s="3">
        <f t="shared" si="1"/>
        <v>17</v>
      </c>
    </row>
    <row r="44" spans="1:12" x14ac:dyDescent="0.25">
      <c r="A44" s="1">
        <v>42888</v>
      </c>
      <c r="B44" s="1" t="str">
        <f t="shared" si="0"/>
        <v>June</v>
      </c>
      <c r="C44" t="s">
        <v>13</v>
      </c>
      <c r="D44">
        <v>79.899999999999991</v>
      </c>
      <c r="E44" s="2">
        <v>0.59</v>
      </c>
      <c r="F44">
        <v>48</v>
      </c>
      <c r="G44">
        <v>0.3</v>
      </c>
      <c r="H44">
        <v>33</v>
      </c>
      <c r="I44" s="3">
        <f t="shared" si="1"/>
        <v>9.9</v>
      </c>
    </row>
    <row r="45" spans="1:12" x14ac:dyDescent="0.25">
      <c r="A45" s="1">
        <v>42909</v>
      </c>
      <c r="B45" s="1" t="str">
        <f t="shared" si="0"/>
        <v>June</v>
      </c>
      <c r="C45" t="s">
        <v>13</v>
      </c>
      <c r="D45">
        <v>79.899999999999991</v>
      </c>
      <c r="E45" s="2">
        <v>0.61</v>
      </c>
      <c r="F45">
        <v>39</v>
      </c>
      <c r="G45">
        <v>0.3</v>
      </c>
      <c r="H45">
        <v>33</v>
      </c>
      <c r="I45" s="3">
        <f t="shared" si="1"/>
        <v>9.9</v>
      </c>
    </row>
    <row r="46" spans="1:12" x14ac:dyDescent="0.25">
      <c r="A46" s="1">
        <v>42914</v>
      </c>
      <c r="B46" s="1" t="str">
        <f t="shared" si="0"/>
        <v>June</v>
      </c>
      <c r="C46" t="s">
        <v>11</v>
      </c>
      <c r="D46">
        <v>75.899999999999991</v>
      </c>
      <c r="E46" s="2">
        <v>0.59</v>
      </c>
      <c r="F46">
        <v>65</v>
      </c>
      <c r="G46">
        <v>0.3</v>
      </c>
      <c r="H46">
        <v>33</v>
      </c>
      <c r="I46" s="3">
        <f t="shared" si="1"/>
        <v>9.9</v>
      </c>
    </row>
    <row r="47" spans="1:12" x14ac:dyDescent="0.25">
      <c r="A47" s="1">
        <v>42925</v>
      </c>
      <c r="B47" s="1" t="str">
        <f t="shared" si="0"/>
        <v>July</v>
      </c>
      <c r="C47" t="s">
        <v>8</v>
      </c>
      <c r="D47">
        <v>77.899999999999991</v>
      </c>
      <c r="E47" s="2">
        <v>0.59</v>
      </c>
      <c r="F47">
        <v>44</v>
      </c>
      <c r="G47">
        <v>0.5</v>
      </c>
      <c r="H47">
        <v>33</v>
      </c>
      <c r="I47" s="3">
        <f t="shared" si="1"/>
        <v>16.5</v>
      </c>
    </row>
    <row r="48" spans="1:12" x14ac:dyDescent="0.25">
      <c r="A48" s="1">
        <v>42929</v>
      </c>
      <c r="B48" s="1" t="str">
        <f t="shared" si="0"/>
        <v>July</v>
      </c>
      <c r="C48" t="s">
        <v>12</v>
      </c>
      <c r="D48">
        <v>78.899999999999991</v>
      </c>
      <c r="E48" s="2">
        <v>0.61</v>
      </c>
      <c r="F48">
        <v>49</v>
      </c>
      <c r="G48">
        <v>0.5</v>
      </c>
      <c r="H48">
        <v>33</v>
      </c>
      <c r="I48" s="3">
        <f t="shared" si="1"/>
        <v>16.5</v>
      </c>
    </row>
    <row r="49" spans="1:9" x14ac:dyDescent="0.25">
      <c r="A49" s="1">
        <v>42933</v>
      </c>
      <c r="B49" s="1" t="str">
        <f t="shared" si="0"/>
        <v>July</v>
      </c>
      <c r="C49" t="s">
        <v>9</v>
      </c>
      <c r="D49">
        <v>80.899999999999991</v>
      </c>
      <c r="E49" s="2">
        <v>0.56999999999999995</v>
      </c>
      <c r="F49">
        <v>64</v>
      </c>
      <c r="G49">
        <v>0.5</v>
      </c>
      <c r="H49">
        <v>33</v>
      </c>
      <c r="I49" s="3">
        <f t="shared" si="1"/>
        <v>16.5</v>
      </c>
    </row>
    <row r="50" spans="1:9" x14ac:dyDescent="0.25">
      <c r="A50" s="1">
        <v>42937</v>
      </c>
      <c r="B50" s="1" t="str">
        <f t="shared" si="0"/>
        <v>July</v>
      </c>
      <c r="C50" t="s">
        <v>13</v>
      </c>
      <c r="D50">
        <v>76.899999999999991</v>
      </c>
      <c r="E50" s="2">
        <v>0.56999999999999995</v>
      </c>
      <c r="F50">
        <v>59</v>
      </c>
      <c r="G50">
        <v>0.5</v>
      </c>
      <c r="H50">
        <v>33</v>
      </c>
      <c r="I50" s="3">
        <f t="shared" si="1"/>
        <v>16.5</v>
      </c>
    </row>
    <row r="51" spans="1:9" x14ac:dyDescent="0.25">
      <c r="A51" s="1">
        <v>42941</v>
      </c>
      <c r="B51" s="1" t="str">
        <f t="shared" si="0"/>
        <v>July</v>
      </c>
      <c r="C51" t="s">
        <v>10</v>
      </c>
      <c r="D51">
        <v>79.899999999999991</v>
      </c>
      <c r="E51" s="2">
        <v>0.56999999999999995</v>
      </c>
      <c r="F51">
        <v>64</v>
      </c>
      <c r="G51">
        <v>0.5</v>
      </c>
      <c r="H51">
        <v>33</v>
      </c>
      <c r="I51" s="3">
        <f t="shared" si="1"/>
        <v>16.5</v>
      </c>
    </row>
    <row r="52" spans="1:9" x14ac:dyDescent="0.25">
      <c r="A52" s="1">
        <v>42891</v>
      </c>
      <c r="B52" s="1" t="str">
        <f t="shared" si="0"/>
        <v>June</v>
      </c>
      <c r="C52" t="s">
        <v>9</v>
      </c>
      <c r="D52">
        <v>78.599999999999994</v>
      </c>
      <c r="E52" s="2">
        <v>0.59</v>
      </c>
      <c r="F52">
        <v>36</v>
      </c>
      <c r="G52">
        <v>0.3</v>
      </c>
      <c r="H52">
        <v>32</v>
      </c>
      <c r="I52" s="3">
        <f t="shared" si="1"/>
        <v>9.6</v>
      </c>
    </row>
    <row r="53" spans="1:9" x14ac:dyDescent="0.25">
      <c r="A53" s="1">
        <v>42895</v>
      </c>
      <c r="B53" s="1" t="str">
        <f t="shared" si="0"/>
        <v>June</v>
      </c>
      <c r="C53" t="s">
        <v>13</v>
      </c>
      <c r="D53">
        <v>77.599999999999994</v>
      </c>
      <c r="E53" s="2">
        <v>0.61</v>
      </c>
      <c r="F53">
        <v>44</v>
      </c>
      <c r="G53">
        <v>0.3</v>
      </c>
      <c r="H53">
        <v>32</v>
      </c>
      <c r="I53" s="3">
        <f t="shared" si="1"/>
        <v>9.6</v>
      </c>
    </row>
    <row r="54" spans="1:9" x14ac:dyDescent="0.25">
      <c r="A54" s="1">
        <v>42899</v>
      </c>
      <c r="B54" s="1" t="str">
        <f t="shared" si="0"/>
        <v>June</v>
      </c>
      <c r="C54" t="s">
        <v>10</v>
      </c>
      <c r="D54">
        <v>75.599999999999994</v>
      </c>
      <c r="E54" s="2">
        <v>0.59</v>
      </c>
      <c r="F54">
        <v>65</v>
      </c>
      <c r="G54">
        <v>0.3</v>
      </c>
      <c r="H54">
        <v>32</v>
      </c>
      <c r="I54" s="3">
        <f t="shared" si="1"/>
        <v>9.6</v>
      </c>
    </row>
    <row r="55" spans="1:9" x14ac:dyDescent="0.25">
      <c r="A55" s="1">
        <v>42904</v>
      </c>
      <c r="B55" s="1" t="str">
        <f t="shared" si="0"/>
        <v>June</v>
      </c>
      <c r="C55" t="s">
        <v>8</v>
      </c>
      <c r="D55">
        <v>72.599999999999994</v>
      </c>
      <c r="E55" s="2">
        <v>0.59</v>
      </c>
      <c r="F55">
        <v>60</v>
      </c>
      <c r="G55">
        <v>0.3</v>
      </c>
      <c r="H55">
        <v>32</v>
      </c>
      <c r="I55" s="3">
        <f t="shared" si="1"/>
        <v>9.6</v>
      </c>
    </row>
    <row r="56" spans="1:9" x14ac:dyDescent="0.25">
      <c r="A56" s="1">
        <v>42921</v>
      </c>
      <c r="B56" s="1" t="str">
        <f t="shared" si="0"/>
        <v>July</v>
      </c>
      <c r="C56" t="s">
        <v>11</v>
      </c>
      <c r="D56">
        <v>73.599999999999994</v>
      </c>
      <c r="E56" s="2">
        <v>0.63</v>
      </c>
      <c r="F56">
        <v>55</v>
      </c>
      <c r="G56">
        <v>0.5</v>
      </c>
      <c r="H56">
        <v>32</v>
      </c>
      <c r="I56" s="3">
        <f t="shared" si="1"/>
        <v>16</v>
      </c>
    </row>
    <row r="57" spans="1:9" x14ac:dyDescent="0.25">
      <c r="A57" s="1">
        <v>42942</v>
      </c>
      <c r="B57" s="1" t="str">
        <f t="shared" si="0"/>
        <v>July</v>
      </c>
      <c r="C57" t="s">
        <v>11</v>
      </c>
      <c r="D57">
        <v>76.599999999999994</v>
      </c>
      <c r="E57" s="2">
        <v>0.59</v>
      </c>
      <c r="F57">
        <v>37</v>
      </c>
      <c r="G57">
        <v>0.5</v>
      </c>
      <c r="H57">
        <v>32</v>
      </c>
      <c r="I57" s="3">
        <f t="shared" si="1"/>
        <v>16</v>
      </c>
    </row>
    <row r="58" spans="1:9" x14ac:dyDescent="0.25">
      <c r="A58" s="1">
        <v>42947</v>
      </c>
      <c r="B58" s="1" t="str">
        <f t="shared" si="0"/>
        <v>July</v>
      </c>
      <c r="C58" t="s">
        <v>9</v>
      </c>
      <c r="D58">
        <v>74.599999999999994</v>
      </c>
      <c r="E58" s="2">
        <v>0.61</v>
      </c>
      <c r="F58">
        <v>38</v>
      </c>
      <c r="G58">
        <v>0.5</v>
      </c>
      <c r="H58">
        <v>32</v>
      </c>
      <c r="I58" s="3">
        <f t="shared" si="1"/>
        <v>16</v>
      </c>
    </row>
    <row r="59" spans="1:9" x14ac:dyDescent="0.25">
      <c r="A59" s="1">
        <v>42948</v>
      </c>
      <c r="B59" s="1" t="str">
        <f t="shared" si="0"/>
        <v>August</v>
      </c>
      <c r="C59" t="s">
        <v>10</v>
      </c>
      <c r="D59">
        <v>75.599999999999994</v>
      </c>
      <c r="E59" s="2">
        <v>0.63</v>
      </c>
      <c r="F59">
        <v>56</v>
      </c>
      <c r="G59">
        <v>0.5</v>
      </c>
      <c r="H59">
        <v>32</v>
      </c>
      <c r="I59" s="3">
        <f t="shared" si="1"/>
        <v>16</v>
      </c>
    </row>
    <row r="60" spans="1:9" x14ac:dyDescent="0.25">
      <c r="A60" s="1">
        <v>42952</v>
      </c>
      <c r="B60" s="1" t="str">
        <f t="shared" si="0"/>
        <v>August</v>
      </c>
      <c r="C60" t="s">
        <v>14</v>
      </c>
      <c r="D60">
        <v>76.599999999999994</v>
      </c>
      <c r="E60" s="2">
        <v>0.61</v>
      </c>
      <c r="F60">
        <v>66</v>
      </c>
      <c r="G60">
        <v>0.5</v>
      </c>
      <c r="H60">
        <v>32</v>
      </c>
      <c r="I60" s="3">
        <f t="shared" si="1"/>
        <v>16</v>
      </c>
    </row>
    <row r="61" spans="1:9" x14ac:dyDescent="0.25">
      <c r="A61" s="1">
        <v>42956</v>
      </c>
      <c r="B61" s="1" t="str">
        <f t="shared" si="0"/>
        <v>August</v>
      </c>
      <c r="C61" t="s">
        <v>11</v>
      </c>
      <c r="D61">
        <v>76.599999999999994</v>
      </c>
      <c r="E61" s="2">
        <v>0.63</v>
      </c>
      <c r="F61">
        <v>55</v>
      </c>
      <c r="G61">
        <v>0.5</v>
      </c>
      <c r="H61">
        <v>32</v>
      </c>
      <c r="I61" s="3">
        <f t="shared" si="1"/>
        <v>16</v>
      </c>
    </row>
    <row r="62" spans="1:9" x14ac:dyDescent="0.25">
      <c r="A62" s="1">
        <v>42961</v>
      </c>
      <c r="B62" s="1" t="str">
        <f t="shared" si="0"/>
        <v>August</v>
      </c>
      <c r="C62" t="s">
        <v>9</v>
      </c>
      <c r="D62">
        <v>72.599999999999994</v>
      </c>
      <c r="E62" s="2">
        <v>0.59</v>
      </c>
      <c r="F62">
        <v>43</v>
      </c>
      <c r="G62">
        <v>0.5</v>
      </c>
      <c r="H62">
        <v>32</v>
      </c>
      <c r="I62" s="3">
        <f t="shared" si="1"/>
        <v>16</v>
      </c>
    </row>
    <row r="63" spans="1:9" x14ac:dyDescent="0.25">
      <c r="A63" s="1">
        <v>42966</v>
      </c>
      <c r="B63" s="1" t="str">
        <f t="shared" si="0"/>
        <v>August</v>
      </c>
      <c r="C63" t="s">
        <v>14</v>
      </c>
      <c r="D63">
        <v>79.599999999999994</v>
      </c>
      <c r="E63" s="2">
        <v>0.61</v>
      </c>
      <c r="F63">
        <v>58</v>
      </c>
      <c r="G63">
        <v>0.5</v>
      </c>
      <c r="H63">
        <v>32</v>
      </c>
      <c r="I63" s="3">
        <f t="shared" si="1"/>
        <v>16</v>
      </c>
    </row>
    <row r="64" spans="1:9" x14ac:dyDescent="0.25">
      <c r="A64" s="1">
        <v>42971</v>
      </c>
      <c r="B64" s="1" t="str">
        <f t="shared" si="0"/>
        <v>August</v>
      </c>
      <c r="C64" t="s">
        <v>12</v>
      </c>
      <c r="D64">
        <v>74.599999999999994</v>
      </c>
      <c r="E64" s="2">
        <v>0.59</v>
      </c>
      <c r="F64">
        <v>64</v>
      </c>
      <c r="G64">
        <v>0.5</v>
      </c>
      <c r="H64">
        <v>32</v>
      </c>
      <c r="I64" s="3">
        <f t="shared" si="1"/>
        <v>16</v>
      </c>
    </row>
    <row r="65" spans="1:9" x14ac:dyDescent="0.25">
      <c r="A65" s="1">
        <v>42975</v>
      </c>
      <c r="B65" s="1" t="str">
        <f t="shared" si="0"/>
        <v>August</v>
      </c>
      <c r="C65" t="s">
        <v>9</v>
      </c>
      <c r="D65">
        <v>77.599999999999994</v>
      </c>
      <c r="E65" s="2">
        <v>0.63</v>
      </c>
      <c r="F65">
        <v>49</v>
      </c>
      <c r="G65">
        <v>0.5</v>
      </c>
      <c r="H65">
        <v>32</v>
      </c>
      <c r="I65" s="3">
        <f t="shared" si="1"/>
        <v>16</v>
      </c>
    </row>
    <row r="66" spans="1:9" x14ac:dyDescent="0.25">
      <c r="A66" s="1">
        <v>42859</v>
      </c>
      <c r="B66" s="1" t="str">
        <f t="shared" ref="B66:B129" si="2">TEXT(A66, "mmmm")</f>
        <v>May</v>
      </c>
      <c r="C66" t="s">
        <v>12</v>
      </c>
      <c r="D66">
        <v>71.3</v>
      </c>
      <c r="E66" s="2">
        <v>0.63</v>
      </c>
      <c r="F66">
        <v>64</v>
      </c>
      <c r="G66">
        <v>0.3</v>
      </c>
      <c r="H66">
        <v>31</v>
      </c>
      <c r="I66" s="3">
        <f t="shared" ref="I66:I129" si="3">G66*H66</f>
        <v>9.2999999999999989</v>
      </c>
    </row>
    <row r="67" spans="1:9" x14ac:dyDescent="0.25">
      <c r="A67" s="1">
        <v>42864</v>
      </c>
      <c r="B67" s="1" t="str">
        <f t="shared" si="2"/>
        <v>May</v>
      </c>
      <c r="C67" t="s">
        <v>10</v>
      </c>
      <c r="D67">
        <v>71.3</v>
      </c>
      <c r="E67" s="2">
        <v>0.63</v>
      </c>
      <c r="F67">
        <v>56</v>
      </c>
      <c r="G67">
        <v>0.3</v>
      </c>
      <c r="H67">
        <v>31</v>
      </c>
      <c r="I67" s="3">
        <f t="shared" si="3"/>
        <v>9.2999999999999989</v>
      </c>
    </row>
    <row r="68" spans="1:9" x14ac:dyDescent="0.25">
      <c r="A68" s="1">
        <v>42869</v>
      </c>
      <c r="B68" s="1" t="str">
        <f t="shared" si="2"/>
        <v>May</v>
      </c>
      <c r="C68" t="s">
        <v>8</v>
      </c>
      <c r="D68">
        <v>77.3</v>
      </c>
      <c r="E68" s="2">
        <v>0.63</v>
      </c>
      <c r="F68">
        <v>58</v>
      </c>
      <c r="G68">
        <v>0.3</v>
      </c>
      <c r="H68">
        <v>31</v>
      </c>
      <c r="I68" s="3">
        <f t="shared" si="3"/>
        <v>9.2999999999999989</v>
      </c>
    </row>
    <row r="69" spans="1:9" x14ac:dyDescent="0.25">
      <c r="A69" s="1">
        <v>42874</v>
      </c>
      <c r="B69" s="1" t="str">
        <f t="shared" si="2"/>
        <v>May</v>
      </c>
      <c r="C69" t="s">
        <v>13</v>
      </c>
      <c r="D69">
        <v>75.3</v>
      </c>
      <c r="E69" s="2">
        <v>0.61</v>
      </c>
      <c r="F69">
        <v>58</v>
      </c>
      <c r="G69">
        <v>0.3</v>
      </c>
      <c r="H69">
        <v>31</v>
      </c>
      <c r="I69" s="3">
        <f t="shared" si="3"/>
        <v>9.2999999999999989</v>
      </c>
    </row>
    <row r="70" spans="1:9" x14ac:dyDescent="0.25">
      <c r="A70" s="1">
        <v>42878</v>
      </c>
      <c r="B70" s="1" t="str">
        <f t="shared" si="2"/>
        <v>May</v>
      </c>
      <c r="C70" t="s">
        <v>10</v>
      </c>
      <c r="D70">
        <v>76.3</v>
      </c>
      <c r="E70" s="2">
        <v>0.63</v>
      </c>
      <c r="F70">
        <v>45</v>
      </c>
      <c r="G70">
        <v>0.3</v>
      </c>
      <c r="H70">
        <v>31</v>
      </c>
      <c r="I70" s="3">
        <f t="shared" si="3"/>
        <v>9.2999999999999989</v>
      </c>
    </row>
    <row r="71" spans="1:9" x14ac:dyDescent="0.25">
      <c r="A71" s="1">
        <v>42882</v>
      </c>
      <c r="B71" s="1" t="str">
        <f t="shared" si="2"/>
        <v>May</v>
      </c>
      <c r="C71" t="s">
        <v>14</v>
      </c>
      <c r="D71">
        <v>77.3</v>
      </c>
      <c r="E71" s="2">
        <v>0.63</v>
      </c>
      <c r="F71">
        <v>56</v>
      </c>
      <c r="G71">
        <v>0.3</v>
      </c>
      <c r="H71">
        <v>31</v>
      </c>
      <c r="I71" s="3">
        <f t="shared" si="3"/>
        <v>9.2999999999999989</v>
      </c>
    </row>
    <row r="72" spans="1:9" x14ac:dyDescent="0.25">
      <c r="A72" s="1">
        <v>42886</v>
      </c>
      <c r="B72" s="1" t="str">
        <f t="shared" si="2"/>
        <v>May</v>
      </c>
      <c r="C72" t="s">
        <v>11</v>
      </c>
      <c r="D72">
        <v>77.3</v>
      </c>
      <c r="E72" s="2">
        <v>0.65</v>
      </c>
      <c r="F72">
        <v>56</v>
      </c>
      <c r="G72">
        <v>0.3</v>
      </c>
      <c r="H72">
        <v>31</v>
      </c>
      <c r="I72" s="3">
        <f t="shared" si="3"/>
        <v>9.2999999999999989</v>
      </c>
    </row>
    <row r="73" spans="1:9" x14ac:dyDescent="0.25">
      <c r="A73" s="1">
        <v>42887</v>
      </c>
      <c r="B73" s="1" t="str">
        <f t="shared" si="2"/>
        <v>June</v>
      </c>
      <c r="C73" t="s">
        <v>12</v>
      </c>
      <c r="D73">
        <v>71.3</v>
      </c>
      <c r="E73" s="2">
        <v>0.65</v>
      </c>
      <c r="F73">
        <v>42</v>
      </c>
      <c r="G73">
        <v>0.3</v>
      </c>
      <c r="H73">
        <v>31</v>
      </c>
      <c r="I73" s="3">
        <f t="shared" si="3"/>
        <v>9.2999999999999989</v>
      </c>
    </row>
    <row r="74" spans="1:9" x14ac:dyDescent="0.25">
      <c r="A74" s="1">
        <v>42903</v>
      </c>
      <c r="B74" s="1" t="str">
        <f t="shared" si="2"/>
        <v>June</v>
      </c>
      <c r="C74" t="s">
        <v>14</v>
      </c>
      <c r="D74">
        <v>76.3</v>
      </c>
      <c r="E74" s="2">
        <v>0.65</v>
      </c>
      <c r="F74">
        <v>47</v>
      </c>
      <c r="G74">
        <v>0.3</v>
      </c>
      <c r="H74">
        <v>31</v>
      </c>
      <c r="I74" s="3">
        <f t="shared" si="3"/>
        <v>9.2999999999999989</v>
      </c>
    </row>
    <row r="75" spans="1:9" x14ac:dyDescent="0.25">
      <c r="A75" s="1">
        <v>42908</v>
      </c>
      <c r="B75" s="1" t="str">
        <f t="shared" si="2"/>
        <v>June</v>
      </c>
      <c r="C75" t="s">
        <v>12</v>
      </c>
      <c r="D75">
        <v>72.3</v>
      </c>
      <c r="E75" s="2">
        <v>0.65</v>
      </c>
      <c r="F75">
        <v>36</v>
      </c>
      <c r="G75">
        <v>0.3</v>
      </c>
      <c r="H75">
        <v>31</v>
      </c>
      <c r="I75" s="3">
        <f t="shared" si="3"/>
        <v>9.2999999999999989</v>
      </c>
    </row>
    <row r="76" spans="1:9" x14ac:dyDescent="0.25">
      <c r="A76" s="1">
        <v>42913</v>
      </c>
      <c r="B76" s="1" t="str">
        <f t="shared" si="2"/>
        <v>June</v>
      </c>
      <c r="C76" t="s">
        <v>10</v>
      </c>
      <c r="D76">
        <v>75.3</v>
      </c>
      <c r="E76" s="2">
        <v>0.63</v>
      </c>
      <c r="F76">
        <v>62</v>
      </c>
      <c r="G76">
        <v>0.3</v>
      </c>
      <c r="H76">
        <v>31</v>
      </c>
      <c r="I76" s="3">
        <f t="shared" si="3"/>
        <v>9.2999999999999989</v>
      </c>
    </row>
    <row r="77" spans="1:9" x14ac:dyDescent="0.25">
      <c r="A77" s="1">
        <v>42949</v>
      </c>
      <c r="B77" s="1" t="str">
        <f t="shared" si="2"/>
        <v>August</v>
      </c>
      <c r="C77" t="s">
        <v>11</v>
      </c>
      <c r="D77">
        <v>76.3</v>
      </c>
      <c r="E77" s="2">
        <v>0.63</v>
      </c>
      <c r="F77">
        <v>48</v>
      </c>
      <c r="G77">
        <v>0.5</v>
      </c>
      <c r="H77">
        <v>31</v>
      </c>
      <c r="I77" s="3">
        <f t="shared" si="3"/>
        <v>15.5</v>
      </c>
    </row>
    <row r="78" spans="1:9" x14ac:dyDescent="0.25">
      <c r="A78" s="1">
        <v>42953</v>
      </c>
      <c r="B78" s="1" t="str">
        <f t="shared" si="2"/>
        <v>August</v>
      </c>
      <c r="C78" t="s">
        <v>8</v>
      </c>
      <c r="D78">
        <v>77.3</v>
      </c>
      <c r="E78" s="2">
        <v>0.61</v>
      </c>
      <c r="F78">
        <v>36</v>
      </c>
      <c r="G78">
        <v>0.5</v>
      </c>
      <c r="H78">
        <v>31</v>
      </c>
      <c r="I78" s="3">
        <f t="shared" si="3"/>
        <v>15.5</v>
      </c>
    </row>
    <row r="79" spans="1:9" x14ac:dyDescent="0.25">
      <c r="A79" s="1">
        <v>42957</v>
      </c>
      <c r="B79" s="1" t="str">
        <f t="shared" si="2"/>
        <v>August</v>
      </c>
      <c r="C79" t="s">
        <v>12</v>
      </c>
      <c r="D79">
        <v>70.3</v>
      </c>
      <c r="E79" s="2">
        <v>0.65</v>
      </c>
      <c r="F79">
        <v>56</v>
      </c>
      <c r="G79">
        <v>0.5</v>
      </c>
      <c r="H79">
        <v>31</v>
      </c>
      <c r="I79" s="3">
        <f t="shared" si="3"/>
        <v>15.5</v>
      </c>
    </row>
    <row r="80" spans="1:9" x14ac:dyDescent="0.25">
      <c r="A80" s="1">
        <v>42962</v>
      </c>
      <c r="B80" s="1" t="str">
        <f t="shared" si="2"/>
        <v>August</v>
      </c>
      <c r="C80" t="s">
        <v>10</v>
      </c>
      <c r="D80">
        <v>74.3</v>
      </c>
      <c r="E80" s="2">
        <v>0.63</v>
      </c>
      <c r="F80">
        <v>44</v>
      </c>
      <c r="G80">
        <v>0.5</v>
      </c>
      <c r="H80">
        <v>31</v>
      </c>
      <c r="I80" s="3">
        <f t="shared" si="3"/>
        <v>15.5</v>
      </c>
    </row>
    <row r="81" spans="1:9" x14ac:dyDescent="0.25">
      <c r="A81" s="1">
        <v>42967</v>
      </c>
      <c r="B81" s="1" t="str">
        <f t="shared" si="2"/>
        <v>August</v>
      </c>
      <c r="C81" t="s">
        <v>8</v>
      </c>
      <c r="D81">
        <v>74.3</v>
      </c>
      <c r="E81" s="2">
        <v>0.65</v>
      </c>
      <c r="F81">
        <v>53</v>
      </c>
      <c r="G81">
        <v>0.5</v>
      </c>
      <c r="H81">
        <v>31</v>
      </c>
      <c r="I81" s="3">
        <f t="shared" si="3"/>
        <v>15.5</v>
      </c>
    </row>
    <row r="82" spans="1:9" x14ac:dyDescent="0.25">
      <c r="A82" s="1">
        <v>42858</v>
      </c>
      <c r="B82" s="1" t="str">
        <f t="shared" si="2"/>
        <v>May</v>
      </c>
      <c r="C82" t="s">
        <v>11</v>
      </c>
      <c r="D82">
        <v>71</v>
      </c>
      <c r="E82" s="2">
        <v>0.63</v>
      </c>
      <c r="F82">
        <v>55</v>
      </c>
      <c r="G82">
        <v>0.3</v>
      </c>
      <c r="H82">
        <v>30</v>
      </c>
      <c r="I82" s="3">
        <f t="shared" si="3"/>
        <v>9</v>
      </c>
    </row>
    <row r="83" spans="1:9" x14ac:dyDescent="0.25">
      <c r="A83" s="1">
        <v>42863</v>
      </c>
      <c r="B83" s="1" t="str">
        <f t="shared" si="2"/>
        <v>May</v>
      </c>
      <c r="C83" t="s">
        <v>9</v>
      </c>
      <c r="D83">
        <v>75</v>
      </c>
      <c r="E83" s="2">
        <v>0.67</v>
      </c>
      <c r="F83">
        <v>56</v>
      </c>
      <c r="G83">
        <v>0.3</v>
      </c>
      <c r="H83">
        <v>30</v>
      </c>
      <c r="I83" s="3">
        <f t="shared" si="3"/>
        <v>9</v>
      </c>
    </row>
    <row r="84" spans="1:9" x14ac:dyDescent="0.25">
      <c r="A84" s="1">
        <v>42868</v>
      </c>
      <c r="B84" s="1" t="str">
        <f t="shared" si="2"/>
        <v>May</v>
      </c>
      <c r="C84" t="s">
        <v>14</v>
      </c>
      <c r="D84">
        <v>70</v>
      </c>
      <c r="E84" s="2">
        <v>0.65</v>
      </c>
      <c r="F84">
        <v>34</v>
      </c>
      <c r="G84">
        <v>0.3</v>
      </c>
      <c r="H84">
        <v>30</v>
      </c>
      <c r="I84" s="3">
        <f t="shared" si="3"/>
        <v>9</v>
      </c>
    </row>
    <row r="85" spans="1:9" x14ac:dyDescent="0.25">
      <c r="A85" s="1">
        <v>42873</v>
      </c>
      <c r="B85" s="1" t="str">
        <f t="shared" si="2"/>
        <v>May</v>
      </c>
      <c r="C85" t="s">
        <v>12</v>
      </c>
      <c r="D85">
        <v>72</v>
      </c>
      <c r="E85" s="2">
        <v>0.67</v>
      </c>
      <c r="F85">
        <v>53</v>
      </c>
      <c r="G85">
        <v>0.3</v>
      </c>
      <c r="H85">
        <v>30</v>
      </c>
      <c r="I85" s="3">
        <f t="shared" si="3"/>
        <v>9</v>
      </c>
    </row>
    <row r="86" spans="1:9" x14ac:dyDescent="0.25">
      <c r="A86" s="1">
        <v>42877</v>
      </c>
      <c r="B86" s="1" t="str">
        <f t="shared" si="2"/>
        <v>May</v>
      </c>
      <c r="C86" t="s">
        <v>9</v>
      </c>
      <c r="D86">
        <v>71</v>
      </c>
      <c r="E86" s="2">
        <v>0.67</v>
      </c>
      <c r="F86">
        <v>34</v>
      </c>
      <c r="G86">
        <v>0.3</v>
      </c>
      <c r="H86">
        <v>30</v>
      </c>
      <c r="I86" s="3">
        <f t="shared" si="3"/>
        <v>9</v>
      </c>
    </row>
    <row r="87" spans="1:9" x14ac:dyDescent="0.25">
      <c r="A87" s="1">
        <v>42881</v>
      </c>
      <c r="B87" s="1" t="str">
        <f t="shared" si="2"/>
        <v>May</v>
      </c>
      <c r="C87" t="s">
        <v>13</v>
      </c>
      <c r="D87">
        <v>72</v>
      </c>
      <c r="E87" s="2">
        <v>0.67</v>
      </c>
      <c r="F87">
        <v>63</v>
      </c>
      <c r="G87">
        <v>0.3</v>
      </c>
      <c r="H87">
        <v>30</v>
      </c>
      <c r="I87" s="3">
        <f t="shared" si="3"/>
        <v>9</v>
      </c>
    </row>
    <row r="88" spans="1:9" x14ac:dyDescent="0.25">
      <c r="A88" s="1">
        <v>42885</v>
      </c>
      <c r="B88" s="1" t="str">
        <f t="shared" si="2"/>
        <v>May</v>
      </c>
      <c r="C88" t="s">
        <v>10</v>
      </c>
      <c r="D88">
        <v>75</v>
      </c>
      <c r="E88" s="2">
        <v>0.67</v>
      </c>
      <c r="F88">
        <v>43</v>
      </c>
      <c r="G88">
        <v>0.3</v>
      </c>
      <c r="H88">
        <v>30</v>
      </c>
      <c r="I88" s="3">
        <f t="shared" si="3"/>
        <v>9</v>
      </c>
    </row>
    <row r="89" spans="1:9" x14ac:dyDescent="0.25">
      <c r="A89" s="1">
        <v>42950</v>
      </c>
      <c r="B89" s="1" t="str">
        <f t="shared" si="2"/>
        <v>August</v>
      </c>
      <c r="C89" t="s">
        <v>12</v>
      </c>
      <c r="D89">
        <v>75</v>
      </c>
      <c r="E89" s="2">
        <v>0.63</v>
      </c>
      <c r="F89">
        <v>52</v>
      </c>
      <c r="G89">
        <v>0.5</v>
      </c>
      <c r="H89">
        <v>30</v>
      </c>
      <c r="I89" s="3">
        <f t="shared" si="3"/>
        <v>15</v>
      </c>
    </row>
    <row r="90" spans="1:9" x14ac:dyDescent="0.25">
      <c r="A90" s="1">
        <v>42954</v>
      </c>
      <c r="B90" s="1" t="str">
        <f t="shared" si="2"/>
        <v>August</v>
      </c>
      <c r="C90" t="s">
        <v>9</v>
      </c>
      <c r="D90">
        <v>75</v>
      </c>
      <c r="E90" s="2">
        <v>0.67</v>
      </c>
      <c r="F90">
        <v>38</v>
      </c>
      <c r="G90">
        <v>0.5</v>
      </c>
      <c r="H90">
        <v>30</v>
      </c>
      <c r="I90" s="3">
        <f t="shared" si="3"/>
        <v>15</v>
      </c>
    </row>
    <row r="91" spans="1:9" x14ac:dyDescent="0.25">
      <c r="A91" s="1">
        <v>42958</v>
      </c>
      <c r="B91" s="1" t="str">
        <f t="shared" si="2"/>
        <v>August</v>
      </c>
      <c r="C91" t="s">
        <v>13</v>
      </c>
      <c r="D91">
        <v>75</v>
      </c>
      <c r="E91" s="2">
        <v>0.67</v>
      </c>
      <c r="F91">
        <v>49</v>
      </c>
      <c r="G91">
        <v>0.5</v>
      </c>
      <c r="H91">
        <v>30</v>
      </c>
      <c r="I91" s="3">
        <f t="shared" si="3"/>
        <v>15</v>
      </c>
    </row>
    <row r="92" spans="1:9" x14ac:dyDescent="0.25">
      <c r="A92" s="1">
        <v>42963</v>
      </c>
      <c r="B92" s="1" t="str">
        <f t="shared" si="2"/>
        <v>August</v>
      </c>
      <c r="C92" t="s">
        <v>11</v>
      </c>
      <c r="D92">
        <v>71</v>
      </c>
      <c r="E92" s="2">
        <v>0.63</v>
      </c>
      <c r="F92">
        <v>49</v>
      </c>
      <c r="G92">
        <v>0.5</v>
      </c>
      <c r="H92">
        <v>30</v>
      </c>
      <c r="I92" s="3">
        <f t="shared" si="3"/>
        <v>15</v>
      </c>
    </row>
    <row r="93" spans="1:9" x14ac:dyDescent="0.25">
      <c r="A93" s="1">
        <v>42964</v>
      </c>
      <c r="B93" s="1" t="str">
        <f t="shared" si="2"/>
        <v>August</v>
      </c>
      <c r="C93" t="s">
        <v>12</v>
      </c>
      <c r="D93">
        <v>68</v>
      </c>
      <c r="E93" s="2">
        <v>0.67</v>
      </c>
      <c r="F93">
        <v>42</v>
      </c>
      <c r="G93">
        <v>0.5</v>
      </c>
      <c r="H93">
        <v>30</v>
      </c>
      <c r="I93" s="3">
        <f t="shared" si="3"/>
        <v>15</v>
      </c>
    </row>
    <row r="94" spans="1:9" x14ac:dyDescent="0.25">
      <c r="A94" s="1">
        <v>42968</v>
      </c>
      <c r="B94" s="1" t="str">
        <f t="shared" si="2"/>
        <v>August</v>
      </c>
      <c r="C94" t="s">
        <v>9</v>
      </c>
      <c r="D94">
        <v>68</v>
      </c>
      <c r="E94" s="2">
        <v>0.65</v>
      </c>
      <c r="F94">
        <v>58</v>
      </c>
      <c r="G94">
        <v>0.5</v>
      </c>
      <c r="H94">
        <v>30</v>
      </c>
      <c r="I94" s="3">
        <f t="shared" si="3"/>
        <v>15</v>
      </c>
    </row>
    <row r="95" spans="1:9" x14ac:dyDescent="0.25">
      <c r="A95" s="1">
        <v>42969</v>
      </c>
      <c r="B95" s="1" t="str">
        <f t="shared" si="2"/>
        <v>August</v>
      </c>
      <c r="C95" t="s">
        <v>10</v>
      </c>
      <c r="D95">
        <v>69</v>
      </c>
      <c r="E95" s="2">
        <v>0.63</v>
      </c>
      <c r="F95">
        <v>55</v>
      </c>
      <c r="G95">
        <v>0.5</v>
      </c>
      <c r="H95">
        <v>30</v>
      </c>
      <c r="I95" s="3">
        <f t="shared" si="3"/>
        <v>15</v>
      </c>
    </row>
    <row r="96" spans="1:9" x14ac:dyDescent="0.25">
      <c r="A96" s="1">
        <v>42972</v>
      </c>
      <c r="B96" s="1" t="str">
        <f t="shared" si="2"/>
        <v>August</v>
      </c>
      <c r="C96" t="s">
        <v>13</v>
      </c>
      <c r="D96">
        <v>71</v>
      </c>
      <c r="E96" s="2">
        <v>0.63</v>
      </c>
      <c r="F96">
        <v>55</v>
      </c>
      <c r="G96">
        <v>0.5</v>
      </c>
      <c r="H96">
        <v>30</v>
      </c>
      <c r="I96" s="3">
        <f t="shared" si="3"/>
        <v>15</v>
      </c>
    </row>
    <row r="97" spans="1:9" x14ac:dyDescent="0.25">
      <c r="A97" s="1">
        <v>42973</v>
      </c>
      <c r="B97" s="1" t="str">
        <f t="shared" si="2"/>
        <v>August</v>
      </c>
      <c r="C97" t="s">
        <v>14</v>
      </c>
      <c r="D97">
        <v>70</v>
      </c>
      <c r="E97" s="2">
        <v>0.63</v>
      </c>
      <c r="F97">
        <v>46</v>
      </c>
      <c r="G97">
        <v>0.5</v>
      </c>
      <c r="H97">
        <v>30</v>
      </c>
      <c r="I97" s="3">
        <f t="shared" si="3"/>
        <v>15</v>
      </c>
    </row>
    <row r="98" spans="1:9" x14ac:dyDescent="0.25">
      <c r="A98" s="1">
        <v>42976</v>
      </c>
      <c r="B98" s="1" t="str">
        <f t="shared" si="2"/>
        <v>August</v>
      </c>
      <c r="C98" t="s">
        <v>10</v>
      </c>
      <c r="D98">
        <v>75</v>
      </c>
      <c r="E98" s="2">
        <v>0.65</v>
      </c>
      <c r="F98">
        <v>40</v>
      </c>
      <c r="G98">
        <v>0.5</v>
      </c>
      <c r="H98">
        <v>30</v>
      </c>
      <c r="I98" s="3">
        <f t="shared" si="3"/>
        <v>15</v>
      </c>
    </row>
    <row r="99" spans="1:9" x14ac:dyDescent="0.25">
      <c r="A99" s="1">
        <v>42977</v>
      </c>
      <c r="B99" s="1" t="str">
        <f t="shared" si="2"/>
        <v>August</v>
      </c>
      <c r="C99" t="s">
        <v>11</v>
      </c>
      <c r="D99">
        <v>72</v>
      </c>
      <c r="E99" s="2">
        <v>0.63</v>
      </c>
      <c r="F99">
        <v>51</v>
      </c>
      <c r="G99">
        <v>0.5</v>
      </c>
      <c r="H99">
        <v>30</v>
      </c>
      <c r="I99" s="3">
        <f t="shared" si="3"/>
        <v>15</v>
      </c>
    </row>
    <row r="100" spans="1:9" x14ac:dyDescent="0.25">
      <c r="A100" s="1">
        <v>42856</v>
      </c>
      <c r="B100" s="1" t="str">
        <f t="shared" si="2"/>
        <v>May</v>
      </c>
      <c r="C100" t="s">
        <v>9</v>
      </c>
      <c r="D100">
        <v>66.699999999999989</v>
      </c>
      <c r="E100" s="2">
        <v>0.65</v>
      </c>
      <c r="F100">
        <v>56</v>
      </c>
      <c r="G100">
        <v>0.3</v>
      </c>
      <c r="H100">
        <v>29</v>
      </c>
      <c r="I100" s="3">
        <f t="shared" si="3"/>
        <v>8.6999999999999993</v>
      </c>
    </row>
    <row r="101" spans="1:9" x14ac:dyDescent="0.25">
      <c r="A101" s="1">
        <v>42857</v>
      </c>
      <c r="B101" s="1" t="str">
        <f t="shared" si="2"/>
        <v>May</v>
      </c>
      <c r="C101" t="s">
        <v>10</v>
      </c>
      <c r="D101">
        <v>65.699999999999989</v>
      </c>
      <c r="E101" s="2">
        <v>0.69</v>
      </c>
      <c r="F101">
        <v>40</v>
      </c>
      <c r="G101">
        <v>0.3</v>
      </c>
      <c r="H101">
        <v>29</v>
      </c>
      <c r="I101" s="3">
        <f t="shared" si="3"/>
        <v>8.6999999999999993</v>
      </c>
    </row>
    <row r="102" spans="1:9" x14ac:dyDescent="0.25">
      <c r="A102" s="1">
        <v>42861</v>
      </c>
      <c r="B102" s="1" t="str">
        <f t="shared" si="2"/>
        <v>May</v>
      </c>
      <c r="C102" t="s">
        <v>14</v>
      </c>
      <c r="D102">
        <v>66.699999999999989</v>
      </c>
      <c r="E102" s="2">
        <v>0.67</v>
      </c>
      <c r="F102">
        <v>51</v>
      </c>
      <c r="G102">
        <v>0.3</v>
      </c>
      <c r="H102">
        <v>29</v>
      </c>
      <c r="I102" s="3">
        <f t="shared" si="3"/>
        <v>8.6999999999999993</v>
      </c>
    </row>
    <row r="103" spans="1:9" x14ac:dyDescent="0.25">
      <c r="A103" s="1">
        <v>42862</v>
      </c>
      <c r="B103" s="1" t="str">
        <f t="shared" si="2"/>
        <v>May</v>
      </c>
      <c r="C103" t="s">
        <v>8</v>
      </c>
      <c r="D103">
        <v>69.699999999999989</v>
      </c>
      <c r="E103" s="2">
        <v>0.65</v>
      </c>
      <c r="F103">
        <v>49</v>
      </c>
      <c r="G103">
        <v>0.3</v>
      </c>
      <c r="H103">
        <v>29</v>
      </c>
      <c r="I103" s="3">
        <f t="shared" si="3"/>
        <v>8.6999999999999993</v>
      </c>
    </row>
    <row r="104" spans="1:9" x14ac:dyDescent="0.25">
      <c r="A104" s="1">
        <v>42866</v>
      </c>
      <c r="B104" s="1" t="str">
        <f t="shared" si="2"/>
        <v>May</v>
      </c>
      <c r="C104" t="s">
        <v>12</v>
      </c>
      <c r="D104">
        <v>72.699999999999989</v>
      </c>
      <c r="E104" s="2">
        <v>0.67</v>
      </c>
      <c r="F104">
        <v>57</v>
      </c>
      <c r="G104">
        <v>0.3</v>
      </c>
      <c r="H104">
        <v>29</v>
      </c>
      <c r="I104" s="3">
        <f t="shared" si="3"/>
        <v>8.6999999999999993</v>
      </c>
    </row>
    <row r="105" spans="1:9" x14ac:dyDescent="0.25">
      <c r="A105" s="1">
        <v>42867</v>
      </c>
      <c r="B105" s="1" t="str">
        <f t="shared" si="2"/>
        <v>May</v>
      </c>
      <c r="C105" t="s">
        <v>13</v>
      </c>
      <c r="D105">
        <v>66.699999999999989</v>
      </c>
      <c r="E105" s="2">
        <v>0.67</v>
      </c>
      <c r="F105">
        <v>40</v>
      </c>
      <c r="G105">
        <v>0.3</v>
      </c>
      <c r="H105">
        <v>29</v>
      </c>
      <c r="I105" s="3">
        <f t="shared" si="3"/>
        <v>8.6999999999999993</v>
      </c>
    </row>
    <row r="106" spans="1:9" x14ac:dyDescent="0.25">
      <c r="A106" s="1">
        <v>42871</v>
      </c>
      <c r="B106" s="1" t="str">
        <f t="shared" si="2"/>
        <v>May</v>
      </c>
      <c r="C106" t="s">
        <v>10</v>
      </c>
      <c r="D106">
        <v>65.699999999999989</v>
      </c>
      <c r="E106" s="2">
        <v>0.67</v>
      </c>
      <c r="F106">
        <v>55</v>
      </c>
      <c r="G106">
        <v>0.3</v>
      </c>
      <c r="H106">
        <v>29</v>
      </c>
      <c r="I106" s="3">
        <f t="shared" si="3"/>
        <v>8.6999999999999993</v>
      </c>
    </row>
    <row r="107" spans="1:9" x14ac:dyDescent="0.25">
      <c r="A107" s="1">
        <v>42872</v>
      </c>
      <c r="B107" s="1" t="str">
        <f t="shared" si="2"/>
        <v>May</v>
      </c>
      <c r="C107" t="s">
        <v>11</v>
      </c>
      <c r="D107">
        <v>70.699999999999989</v>
      </c>
      <c r="E107" s="2">
        <v>0.67</v>
      </c>
      <c r="F107">
        <v>43</v>
      </c>
      <c r="G107">
        <v>0.3</v>
      </c>
      <c r="H107">
        <v>29</v>
      </c>
      <c r="I107" s="3">
        <f t="shared" si="3"/>
        <v>8.6999999999999993</v>
      </c>
    </row>
    <row r="108" spans="1:9" x14ac:dyDescent="0.25">
      <c r="A108" s="1">
        <v>42876</v>
      </c>
      <c r="B108" s="1" t="str">
        <f t="shared" si="2"/>
        <v>May</v>
      </c>
      <c r="C108" t="s">
        <v>8</v>
      </c>
      <c r="D108">
        <v>71.699999999999989</v>
      </c>
      <c r="E108" s="2">
        <v>0.69</v>
      </c>
      <c r="F108">
        <v>47</v>
      </c>
      <c r="G108">
        <v>0.3</v>
      </c>
      <c r="H108">
        <v>29</v>
      </c>
      <c r="I108" s="3">
        <f t="shared" si="3"/>
        <v>8.6999999999999993</v>
      </c>
    </row>
    <row r="109" spans="1:9" x14ac:dyDescent="0.25">
      <c r="A109" s="1">
        <v>42880</v>
      </c>
      <c r="B109" s="1" t="str">
        <f t="shared" si="2"/>
        <v>May</v>
      </c>
      <c r="C109" t="s">
        <v>12</v>
      </c>
      <c r="D109">
        <v>71.699999999999989</v>
      </c>
      <c r="E109" s="2">
        <v>0.69</v>
      </c>
      <c r="F109">
        <v>53</v>
      </c>
      <c r="G109">
        <v>0.3</v>
      </c>
      <c r="H109">
        <v>29</v>
      </c>
      <c r="I109" s="3">
        <f t="shared" si="3"/>
        <v>8.6999999999999993</v>
      </c>
    </row>
    <row r="110" spans="1:9" x14ac:dyDescent="0.25">
      <c r="A110" s="1">
        <v>42883</v>
      </c>
      <c r="B110" s="1" t="str">
        <f t="shared" si="2"/>
        <v>May</v>
      </c>
      <c r="C110" t="s">
        <v>8</v>
      </c>
      <c r="D110">
        <v>71.699999999999989</v>
      </c>
      <c r="E110" s="2">
        <v>0.65</v>
      </c>
      <c r="F110">
        <v>45</v>
      </c>
      <c r="G110">
        <v>0.3</v>
      </c>
      <c r="H110">
        <v>29</v>
      </c>
      <c r="I110" s="3">
        <f t="shared" si="3"/>
        <v>8.6999999999999993</v>
      </c>
    </row>
    <row r="111" spans="1:9" x14ac:dyDescent="0.25">
      <c r="A111" s="1">
        <v>42884</v>
      </c>
      <c r="B111" s="1" t="str">
        <f t="shared" si="2"/>
        <v>May</v>
      </c>
      <c r="C111" t="s">
        <v>9</v>
      </c>
      <c r="D111">
        <v>66.699999999999989</v>
      </c>
      <c r="E111" s="2">
        <v>0.65</v>
      </c>
      <c r="F111">
        <v>32</v>
      </c>
      <c r="G111">
        <v>0.3</v>
      </c>
      <c r="H111">
        <v>29</v>
      </c>
      <c r="I111" s="3">
        <f t="shared" si="3"/>
        <v>8.6999999999999993</v>
      </c>
    </row>
    <row r="112" spans="1:9" x14ac:dyDescent="0.25">
      <c r="A112" s="1">
        <v>42951</v>
      </c>
      <c r="B112" s="1" t="str">
        <f t="shared" si="2"/>
        <v>August</v>
      </c>
      <c r="C112" t="s">
        <v>13</v>
      </c>
      <c r="D112">
        <v>70.699999999999989</v>
      </c>
      <c r="E112" s="2">
        <v>0.69</v>
      </c>
      <c r="F112">
        <v>34</v>
      </c>
      <c r="G112">
        <v>0.5</v>
      </c>
      <c r="H112">
        <v>29</v>
      </c>
      <c r="I112" s="3">
        <f t="shared" si="3"/>
        <v>14.5</v>
      </c>
    </row>
    <row r="113" spans="1:9" x14ac:dyDescent="0.25">
      <c r="A113" s="1">
        <v>42955</v>
      </c>
      <c r="B113" s="1" t="str">
        <f t="shared" si="2"/>
        <v>August</v>
      </c>
      <c r="C113" t="s">
        <v>10</v>
      </c>
      <c r="D113">
        <v>68.699999999999989</v>
      </c>
      <c r="E113" s="2">
        <v>0.65</v>
      </c>
      <c r="F113">
        <v>50</v>
      </c>
      <c r="G113">
        <v>0.5</v>
      </c>
      <c r="H113">
        <v>29</v>
      </c>
      <c r="I113" s="3">
        <f t="shared" si="3"/>
        <v>14.5</v>
      </c>
    </row>
    <row r="114" spans="1:9" x14ac:dyDescent="0.25">
      <c r="A114" s="1">
        <v>42959</v>
      </c>
      <c r="B114" s="1" t="str">
        <f t="shared" si="2"/>
        <v>August</v>
      </c>
      <c r="C114" t="s">
        <v>14</v>
      </c>
      <c r="D114">
        <v>67.699999999999989</v>
      </c>
      <c r="E114" s="2">
        <v>0.65</v>
      </c>
      <c r="F114">
        <v>43</v>
      </c>
      <c r="G114">
        <v>0.5</v>
      </c>
      <c r="H114">
        <v>29</v>
      </c>
      <c r="I114" s="3">
        <f t="shared" si="3"/>
        <v>14.5</v>
      </c>
    </row>
    <row r="115" spans="1:9" x14ac:dyDescent="0.25">
      <c r="A115" s="1">
        <v>42960</v>
      </c>
      <c r="B115" s="1" t="str">
        <f t="shared" si="2"/>
        <v>August</v>
      </c>
      <c r="C115" t="s">
        <v>8</v>
      </c>
      <c r="D115">
        <v>67.699999999999989</v>
      </c>
      <c r="E115" s="2">
        <v>0.65</v>
      </c>
      <c r="F115">
        <v>54</v>
      </c>
      <c r="G115">
        <v>0.5</v>
      </c>
      <c r="H115">
        <v>29</v>
      </c>
      <c r="I115" s="3">
        <f t="shared" si="3"/>
        <v>14.5</v>
      </c>
    </row>
    <row r="116" spans="1:9" x14ac:dyDescent="0.25">
      <c r="A116" s="1">
        <v>42965</v>
      </c>
      <c r="B116" s="1" t="str">
        <f t="shared" si="2"/>
        <v>August</v>
      </c>
      <c r="C116" t="s">
        <v>13</v>
      </c>
      <c r="D116">
        <v>65.699999999999989</v>
      </c>
      <c r="E116" s="2">
        <v>0.69</v>
      </c>
      <c r="F116">
        <v>45</v>
      </c>
      <c r="G116">
        <v>0.5</v>
      </c>
      <c r="H116">
        <v>29</v>
      </c>
      <c r="I116" s="3">
        <f t="shared" si="3"/>
        <v>14.5</v>
      </c>
    </row>
    <row r="117" spans="1:9" x14ac:dyDescent="0.25">
      <c r="A117" s="1">
        <v>42970</v>
      </c>
      <c r="B117" s="1" t="str">
        <f t="shared" si="2"/>
        <v>August</v>
      </c>
      <c r="C117" t="s">
        <v>11</v>
      </c>
      <c r="D117">
        <v>70.699999999999989</v>
      </c>
      <c r="E117" s="2">
        <v>0.67</v>
      </c>
      <c r="F117">
        <v>33</v>
      </c>
      <c r="G117">
        <v>0.5</v>
      </c>
      <c r="H117">
        <v>29</v>
      </c>
      <c r="I117" s="3">
        <f t="shared" si="3"/>
        <v>14.5</v>
      </c>
    </row>
    <row r="118" spans="1:9" x14ac:dyDescent="0.25">
      <c r="A118" s="1">
        <v>42974</v>
      </c>
      <c r="B118" s="1" t="str">
        <f t="shared" si="2"/>
        <v>August</v>
      </c>
      <c r="C118" t="s">
        <v>8</v>
      </c>
      <c r="D118">
        <v>65.699999999999989</v>
      </c>
      <c r="E118" s="2">
        <v>0.65</v>
      </c>
      <c r="F118">
        <v>45</v>
      </c>
      <c r="G118">
        <v>0.5</v>
      </c>
      <c r="H118">
        <v>29</v>
      </c>
      <c r="I118" s="3">
        <f t="shared" si="3"/>
        <v>14.5</v>
      </c>
    </row>
    <row r="119" spans="1:9" x14ac:dyDescent="0.25">
      <c r="A119" s="1">
        <v>42978</v>
      </c>
      <c r="B119" s="1" t="str">
        <f t="shared" si="2"/>
        <v>August</v>
      </c>
      <c r="C119" t="s">
        <v>12</v>
      </c>
      <c r="D119">
        <v>67.699999999999989</v>
      </c>
      <c r="E119" s="2">
        <v>0.69</v>
      </c>
      <c r="F119">
        <v>58</v>
      </c>
      <c r="G119">
        <v>0.5</v>
      </c>
      <c r="H119">
        <v>29</v>
      </c>
      <c r="I119" s="3">
        <f t="shared" si="3"/>
        <v>14.5</v>
      </c>
    </row>
    <row r="120" spans="1:9" x14ac:dyDescent="0.25">
      <c r="A120" s="1">
        <v>42979</v>
      </c>
      <c r="B120" s="1" t="str">
        <f t="shared" si="2"/>
        <v>September</v>
      </c>
      <c r="C120" t="s">
        <v>13</v>
      </c>
      <c r="D120">
        <v>71.699999999999989</v>
      </c>
      <c r="E120" s="2">
        <v>0.69</v>
      </c>
      <c r="F120">
        <v>41</v>
      </c>
      <c r="G120">
        <v>0.3</v>
      </c>
      <c r="H120">
        <v>29</v>
      </c>
      <c r="I120" s="3">
        <f t="shared" si="3"/>
        <v>8.6999999999999993</v>
      </c>
    </row>
    <row r="121" spans="1:9" x14ac:dyDescent="0.25">
      <c r="A121" s="1">
        <v>42984</v>
      </c>
      <c r="B121" s="1" t="str">
        <f t="shared" si="2"/>
        <v>September</v>
      </c>
      <c r="C121" t="s">
        <v>11</v>
      </c>
      <c r="D121">
        <v>71.699999999999989</v>
      </c>
      <c r="E121" s="2">
        <v>0.69</v>
      </c>
      <c r="F121">
        <v>60</v>
      </c>
      <c r="G121">
        <v>0.3</v>
      </c>
      <c r="H121">
        <v>29</v>
      </c>
      <c r="I121" s="3">
        <f t="shared" si="3"/>
        <v>8.6999999999999993</v>
      </c>
    </row>
    <row r="122" spans="1:9" x14ac:dyDescent="0.25">
      <c r="A122" s="1">
        <v>43005</v>
      </c>
      <c r="B122" s="1" t="str">
        <f t="shared" si="2"/>
        <v>September</v>
      </c>
      <c r="C122" t="s">
        <v>11</v>
      </c>
      <c r="D122">
        <v>70.699999999999989</v>
      </c>
      <c r="E122" s="2">
        <v>0.67</v>
      </c>
      <c r="F122">
        <v>51</v>
      </c>
      <c r="G122">
        <v>0.3</v>
      </c>
      <c r="H122">
        <v>29</v>
      </c>
      <c r="I122" s="3">
        <f t="shared" si="3"/>
        <v>8.6999999999999993</v>
      </c>
    </row>
    <row r="123" spans="1:9" x14ac:dyDescent="0.25">
      <c r="A123" s="1">
        <v>42830</v>
      </c>
      <c r="B123" s="1" t="str">
        <f t="shared" si="2"/>
        <v>April</v>
      </c>
      <c r="C123" t="s">
        <v>11</v>
      </c>
      <c r="D123">
        <v>64.399999999999991</v>
      </c>
      <c r="E123" s="2">
        <v>0.71</v>
      </c>
      <c r="F123">
        <v>33</v>
      </c>
      <c r="G123">
        <v>0.3</v>
      </c>
      <c r="H123">
        <v>28</v>
      </c>
      <c r="I123" s="3">
        <f t="shared" si="3"/>
        <v>8.4</v>
      </c>
    </row>
    <row r="124" spans="1:9" x14ac:dyDescent="0.25">
      <c r="A124" s="1">
        <v>42860</v>
      </c>
      <c r="B124" s="1" t="str">
        <f t="shared" si="2"/>
        <v>May</v>
      </c>
      <c r="C124" t="s">
        <v>13</v>
      </c>
      <c r="D124">
        <v>69.399999999999991</v>
      </c>
      <c r="E124" s="2">
        <v>0.71</v>
      </c>
      <c r="F124">
        <v>31</v>
      </c>
      <c r="G124">
        <v>0.3</v>
      </c>
      <c r="H124">
        <v>28</v>
      </c>
      <c r="I124" s="3">
        <f t="shared" si="3"/>
        <v>8.4</v>
      </c>
    </row>
    <row r="125" spans="1:9" x14ac:dyDescent="0.25">
      <c r="A125" s="1">
        <v>42865</v>
      </c>
      <c r="B125" s="1" t="str">
        <f t="shared" si="2"/>
        <v>May</v>
      </c>
      <c r="C125" t="s">
        <v>11</v>
      </c>
      <c r="D125">
        <v>69.399999999999991</v>
      </c>
      <c r="E125" s="2">
        <v>0.69</v>
      </c>
      <c r="F125">
        <v>40</v>
      </c>
      <c r="G125">
        <v>0.3</v>
      </c>
      <c r="H125">
        <v>28</v>
      </c>
      <c r="I125" s="3">
        <f t="shared" si="3"/>
        <v>8.4</v>
      </c>
    </row>
    <row r="126" spans="1:9" x14ac:dyDescent="0.25">
      <c r="A126" s="1">
        <v>42870</v>
      </c>
      <c r="B126" s="1" t="str">
        <f t="shared" si="2"/>
        <v>May</v>
      </c>
      <c r="C126" t="s">
        <v>9</v>
      </c>
      <c r="D126">
        <v>63.399999999999991</v>
      </c>
      <c r="E126" s="2">
        <v>0.69</v>
      </c>
      <c r="F126">
        <v>32</v>
      </c>
      <c r="G126">
        <v>0.3</v>
      </c>
      <c r="H126">
        <v>28</v>
      </c>
      <c r="I126" s="3">
        <f t="shared" si="3"/>
        <v>8.4</v>
      </c>
    </row>
    <row r="127" spans="1:9" x14ac:dyDescent="0.25">
      <c r="A127" s="1">
        <v>42875</v>
      </c>
      <c r="B127" s="1" t="str">
        <f t="shared" si="2"/>
        <v>May</v>
      </c>
      <c r="C127" t="s">
        <v>14</v>
      </c>
      <c r="D127">
        <v>64.399999999999991</v>
      </c>
      <c r="E127" s="2">
        <v>0.67</v>
      </c>
      <c r="F127">
        <v>59</v>
      </c>
      <c r="G127">
        <v>0.3</v>
      </c>
      <c r="H127">
        <v>28</v>
      </c>
      <c r="I127" s="3">
        <f t="shared" si="3"/>
        <v>8.4</v>
      </c>
    </row>
    <row r="128" spans="1:9" x14ac:dyDescent="0.25">
      <c r="A128" s="1">
        <v>42879</v>
      </c>
      <c r="B128" s="1" t="str">
        <f t="shared" si="2"/>
        <v>May</v>
      </c>
      <c r="C128" t="s">
        <v>11</v>
      </c>
      <c r="D128">
        <v>69.399999999999991</v>
      </c>
      <c r="E128" s="2">
        <v>0.69</v>
      </c>
      <c r="F128">
        <v>34</v>
      </c>
      <c r="G128">
        <v>0.3</v>
      </c>
      <c r="H128">
        <v>28</v>
      </c>
      <c r="I128" s="3">
        <f t="shared" si="3"/>
        <v>8.4</v>
      </c>
    </row>
    <row r="129" spans="1:9" x14ac:dyDescent="0.25">
      <c r="A129" s="1">
        <v>42980</v>
      </c>
      <c r="B129" s="1" t="str">
        <f t="shared" si="2"/>
        <v>September</v>
      </c>
      <c r="C129" t="s">
        <v>14</v>
      </c>
      <c r="D129">
        <v>67.399999999999991</v>
      </c>
      <c r="E129" s="2">
        <v>0.69</v>
      </c>
      <c r="F129">
        <v>53</v>
      </c>
      <c r="G129">
        <v>0.3</v>
      </c>
      <c r="H129">
        <v>28</v>
      </c>
      <c r="I129" s="3">
        <f t="shared" si="3"/>
        <v>8.4</v>
      </c>
    </row>
    <row r="130" spans="1:9" x14ac:dyDescent="0.25">
      <c r="A130" s="1">
        <v>42985</v>
      </c>
      <c r="B130" s="1" t="str">
        <f t="shared" ref="B130:B193" si="4">TEXT(A130, "mmmm")</f>
        <v>September</v>
      </c>
      <c r="C130" t="s">
        <v>12</v>
      </c>
      <c r="D130">
        <v>68.399999999999991</v>
      </c>
      <c r="E130" s="2">
        <v>0.67</v>
      </c>
      <c r="F130">
        <v>49</v>
      </c>
      <c r="G130">
        <v>0.3</v>
      </c>
      <c r="H130">
        <v>28</v>
      </c>
      <c r="I130" s="3">
        <f t="shared" ref="I130:I193" si="5">G130*H130</f>
        <v>8.4</v>
      </c>
    </row>
    <row r="131" spans="1:9" x14ac:dyDescent="0.25">
      <c r="A131" s="1">
        <v>42989</v>
      </c>
      <c r="B131" s="1" t="str">
        <f t="shared" si="4"/>
        <v>September</v>
      </c>
      <c r="C131" t="s">
        <v>9</v>
      </c>
      <c r="D131">
        <v>68.399999999999991</v>
      </c>
      <c r="E131" s="2">
        <v>0.69</v>
      </c>
      <c r="F131">
        <v>38</v>
      </c>
      <c r="G131">
        <v>0.3</v>
      </c>
      <c r="H131">
        <v>28</v>
      </c>
      <c r="I131" s="3">
        <f t="shared" si="5"/>
        <v>8.4</v>
      </c>
    </row>
    <row r="132" spans="1:9" x14ac:dyDescent="0.25">
      <c r="A132" s="1">
        <v>42993</v>
      </c>
      <c r="B132" s="1" t="str">
        <f t="shared" si="4"/>
        <v>September</v>
      </c>
      <c r="C132" t="s">
        <v>13</v>
      </c>
      <c r="D132">
        <v>63.399999999999991</v>
      </c>
      <c r="E132" s="2">
        <v>0.67</v>
      </c>
      <c r="F132">
        <v>41</v>
      </c>
      <c r="G132">
        <v>0.3</v>
      </c>
      <c r="H132">
        <v>28</v>
      </c>
      <c r="I132" s="3">
        <f t="shared" si="5"/>
        <v>8.4</v>
      </c>
    </row>
    <row r="133" spans="1:9" x14ac:dyDescent="0.25">
      <c r="A133" s="1">
        <v>42997</v>
      </c>
      <c r="B133" s="1" t="str">
        <f t="shared" si="4"/>
        <v>September</v>
      </c>
      <c r="C133" t="s">
        <v>10</v>
      </c>
      <c r="D133">
        <v>67.399999999999991</v>
      </c>
      <c r="E133" s="2">
        <v>0.67</v>
      </c>
      <c r="F133">
        <v>48</v>
      </c>
      <c r="G133">
        <v>0.3</v>
      </c>
      <c r="H133">
        <v>28</v>
      </c>
      <c r="I133" s="3">
        <f t="shared" si="5"/>
        <v>8.4</v>
      </c>
    </row>
    <row r="134" spans="1:9" x14ac:dyDescent="0.25">
      <c r="A134" s="1">
        <v>43001</v>
      </c>
      <c r="B134" s="1" t="str">
        <f t="shared" si="4"/>
        <v>September</v>
      </c>
      <c r="C134" t="s">
        <v>14</v>
      </c>
      <c r="D134">
        <v>63.399999999999991</v>
      </c>
      <c r="E134" s="2">
        <v>0.71</v>
      </c>
      <c r="F134">
        <v>39</v>
      </c>
      <c r="G134">
        <v>0.3</v>
      </c>
      <c r="H134">
        <v>28</v>
      </c>
      <c r="I134" s="3">
        <f t="shared" si="5"/>
        <v>8.4</v>
      </c>
    </row>
    <row r="135" spans="1:9" x14ac:dyDescent="0.25">
      <c r="A135" s="1">
        <v>43002</v>
      </c>
      <c r="B135" s="1" t="str">
        <f t="shared" si="4"/>
        <v>September</v>
      </c>
      <c r="C135" t="s">
        <v>8</v>
      </c>
      <c r="D135">
        <v>63.399999999999991</v>
      </c>
      <c r="E135" s="2">
        <v>0.71</v>
      </c>
      <c r="F135">
        <v>43</v>
      </c>
      <c r="G135">
        <v>0.3</v>
      </c>
      <c r="H135">
        <v>28</v>
      </c>
      <c r="I135" s="3">
        <f t="shared" si="5"/>
        <v>8.4</v>
      </c>
    </row>
    <row r="136" spans="1:9" x14ac:dyDescent="0.25">
      <c r="A136" s="1">
        <v>43006</v>
      </c>
      <c r="B136" s="1" t="str">
        <f t="shared" si="4"/>
        <v>September</v>
      </c>
      <c r="C136" t="s">
        <v>12</v>
      </c>
      <c r="D136">
        <v>67.399999999999991</v>
      </c>
      <c r="E136" s="2">
        <v>0.69</v>
      </c>
      <c r="F136">
        <v>38</v>
      </c>
      <c r="G136">
        <v>0.3</v>
      </c>
      <c r="H136">
        <v>28</v>
      </c>
      <c r="I136" s="3">
        <f t="shared" si="5"/>
        <v>8.4</v>
      </c>
    </row>
    <row r="137" spans="1:9" x14ac:dyDescent="0.25">
      <c r="A137" s="1">
        <v>42829</v>
      </c>
      <c r="B137" s="1" t="str">
        <f t="shared" si="4"/>
        <v>April</v>
      </c>
      <c r="C137" t="s">
        <v>10</v>
      </c>
      <c r="D137">
        <v>62.099999999999994</v>
      </c>
      <c r="E137" s="2">
        <v>0.71</v>
      </c>
      <c r="F137">
        <v>31</v>
      </c>
      <c r="G137">
        <v>0.3</v>
      </c>
      <c r="H137">
        <v>27</v>
      </c>
      <c r="I137" s="3">
        <f t="shared" si="5"/>
        <v>8.1</v>
      </c>
    </row>
    <row r="138" spans="1:9" x14ac:dyDescent="0.25">
      <c r="A138" s="1">
        <v>42834</v>
      </c>
      <c r="B138" s="1" t="str">
        <f t="shared" si="4"/>
        <v>April</v>
      </c>
      <c r="C138" t="s">
        <v>8</v>
      </c>
      <c r="D138">
        <v>63.099999999999994</v>
      </c>
      <c r="E138" s="2">
        <v>0.69</v>
      </c>
      <c r="F138">
        <v>52</v>
      </c>
      <c r="G138">
        <v>0.3</v>
      </c>
      <c r="H138">
        <v>27</v>
      </c>
      <c r="I138" s="3">
        <f t="shared" si="5"/>
        <v>8.1</v>
      </c>
    </row>
    <row r="139" spans="1:9" x14ac:dyDescent="0.25">
      <c r="A139" s="1">
        <v>42837</v>
      </c>
      <c r="B139" s="1" t="str">
        <f t="shared" si="4"/>
        <v>April</v>
      </c>
      <c r="C139" t="s">
        <v>11</v>
      </c>
      <c r="D139">
        <v>66.099999999999994</v>
      </c>
      <c r="E139" s="2">
        <v>0.74</v>
      </c>
      <c r="F139">
        <v>30</v>
      </c>
      <c r="G139">
        <v>0.3</v>
      </c>
      <c r="H139">
        <v>27</v>
      </c>
      <c r="I139" s="3">
        <f t="shared" si="5"/>
        <v>8.1</v>
      </c>
    </row>
    <row r="140" spans="1:9" x14ac:dyDescent="0.25">
      <c r="A140" s="1">
        <v>42838</v>
      </c>
      <c r="B140" s="1" t="str">
        <f t="shared" si="4"/>
        <v>April</v>
      </c>
      <c r="C140" t="s">
        <v>12</v>
      </c>
      <c r="D140">
        <v>61.099999999999994</v>
      </c>
      <c r="E140" s="2">
        <v>0.69</v>
      </c>
      <c r="F140">
        <v>46</v>
      </c>
      <c r="G140">
        <v>0.3</v>
      </c>
      <c r="H140">
        <v>27</v>
      </c>
      <c r="I140" s="3">
        <f t="shared" si="5"/>
        <v>8.1</v>
      </c>
    </row>
    <row r="141" spans="1:9" x14ac:dyDescent="0.25">
      <c r="A141" s="1">
        <v>42841</v>
      </c>
      <c r="B141" s="1" t="str">
        <f t="shared" si="4"/>
        <v>April</v>
      </c>
      <c r="C141" t="s">
        <v>8</v>
      </c>
      <c r="D141">
        <v>65.099999999999994</v>
      </c>
      <c r="E141" s="2">
        <v>0.69</v>
      </c>
      <c r="F141">
        <v>43</v>
      </c>
      <c r="G141">
        <v>0.3</v>
      </c>
      <c r="H141">
        <v>27</v>
      </c>
      <c r="I141" s="3">
        <f t="shared" si="5"/>
        <v>8.1</v>
      </c>
    </row>
    <row r="142" spans="1:9" x14ac:dyDescent="0.25">
      <c r="A142" s="1">
        <v>42842</v>
      </c>
      <c r="B142" s="1" t="str">
        <f t="shared" si="4"/>
        <v>April</v>
      </c>
      <c r="C142" t="s">
        <v>9</v>
      </c>
      <c r="D142">
        <v>64.099999999999994</v>
      </c>
      <c r="E142" s="2">
        <v>0.71</v>
      </c>
      <c r="F142">
        <v>56</v>
      </c>
      <c r="G142">
        <v>0.3</v>
      </c>
      <c r="H142">
        <v>27</v>
      </c>
      <c r="I142" s="3">
        <f t="shared" si="5"/>
        <v>8.1</v>
      </c>
    </row>
    <row r="143" spans="1:9" x14ac:dyDescent="0.25">
      <c r="A143" s="1">
        <v>42845</v>
      </c>
      <c r="B143" s="1" t="str">
        <f t="shared" si="4"/>
        <v>April</v>
      </c>
      <c r="C143" t="s">
        <v>12</v>
      </c>
      <c r="D143">
        <v>68.099999999999994</v>
      </c>
      <c r="E143" s="2">
        <v>0.69</v>
      </c>
      <c r="F143">
        <v>42</v>
      </c>
      <c r="G143">
        <v>0.3</v>
      </c>
      <c r="H143">
        <v>27</v>
      </c>
      <c r="I143" s="3">
        <f t="shared" si="5"/>
        <v>8.1</v>
      </c>
    </row>
    <row r="144" spans="1:9" x14ac:dyDescent="0.25">
      <c r="A144" s="1">
        <v>42846</v>
      </c>
      <c r="B144" s="1" t="str">
        <f t="shared" si="4"/>
        <v>April</v>
      </c>
      <c r="C144" t="s">
        <v>13</v>
      </c>
      <c r="D144">
        <v>67.099999999999994</v>
      </c>
      <c r="E144" s="2">
        <v>0.74</v>
      </c>
      <c r="F144">
        <v>48</v>
      </c>
      <c r="G144">
        <v>0.3</v>
      </c>
      <c r="H144">
        <v>27</v>
      </c>
      <c r="I144" s="3">
        <f t="shared" si="5"/>
        <v>8.1</v>
      </c>
    </row>
    <row r="145" spans="1:9" x14ac:dyDescent="0.25">
      <c r="A145" s="1">
        <v>42849</v>
      </c>
      <c r="B145" s="1" t="str">
        <f t="shared" si="4"/>
        <v>April</v>
      </c>
      <c r="C145" t="s">
        <v>9</v>
      </c>
      <c r="D145">
        <v>65.099999999999994</v>
      </c>
      <c r="E145" s="2">
        <v>0.69</v>
      </c>
      <c r="F145">
        <v>48</v>
      </c>
      <c r="G145">
        <v>0.3</v>
      </c>
      <c r="H145">
        <v>27</v>
      </c>
      <c r="I145" s="3">
        <f t="shared" si="5"/>
        <v>8.1</v>
      </c>
    </row>
    <row r="146" spans="1:9" x14ac:dyDescent="0.25">
      <c r="A146" s="1">
        <v>42850</v>
      </c>
      <c r="B146" s="1" t="str">
        <f t="shared" si="4"/>
        <v>April</v>
      </c>
      <c r="C146" t="s">
        <v>10</v>
      </c>
      <c r="D146">
        <v>65.099999999999994</v>
      </c>
      <c r="E146" s="2">
        <v>0.71</v>
      </c>
      <c r="F146">
        <v>37</v>
      </c>
      <c r="G146">
        <v>0.3</v>
      </c>
      <c r="H146">
        <v>27</v>
      </c>
      <c r="I146" s="3">
        <f t="shared" si="5"/>
        <v>8.1</v>
      </c>
    </row>
    <row r="147" spans="1:9" x14ac:dyDescent="0.25">
      <c r="A147" s="1">
        <v>42854</v>
      </c>
      <c r="B147" s="1" t="str">
        <f t="shared" si="4"/>
        <v>April</v>
      </c>
      <c r="C147" t="s">
        <v>14</v>
      </c>
      <c r="D147">
        <v>65.099999999999994</v>
      </c>
      <c r="E147" s="2">
        <v>0.71</v>
      </c>
      <c r="F147">
        <v>32</v>
      </c>
      <c r="G147">
        <v>0.3</v>
      </c>
      <c r="H147">
        <v>27</v>
      </c>
      <c r="I147" s="3">
        <f t="shared" si="5"/>
        <v>8.1</v>
      </c>
    </row>
    <row r="148" spans="1:9" x14ac:dyDescent="0.25">
      <c r="A148" s="1">
        <v>42855</v>
      </c>
      <c r="B148" s="1" t="str">
        <f t="shared" si="4"/>
        <v>April</v>
      </c>
      <c r="C148" t="s">
        <v>8</v>
      </c>
      <c r="D148">
        <v>67.099999999999994</v>
      </c>
      <c r="E148" s="2">
        <v>0.74</v>
      </c>
      <c r="F148">
        <v>35</v>
      </c>
      <c r="G148">
        <v>0.3</v>
      </c>
      <c r="H148">
        <v>27</v>
      </c>
      <c r="I148" s="3">
        <f t="shared" si="5"/>
        <v>8.1</v>
      </c>
    </row>
    <row r="149" spans="1:9" x14ac:dyDescent="0.25">
      <c r="A149" s="1">
        <v>42981</v>
      </c>
      <c r="B149" s="1" t="str">
        <f t="shared" si="4"/>
        <v>September</v>
      </c>
      <c r="C149" t="s">
        <v>8</v>
      </c>
      <c r="D149">
        <v>61.099999999999994</v>
      </c>
      <c r="E149" s="2">
        <v>0.69</v>
      </c>
      <c r="F149">
        <v>50</v>
      </c>
      <c r="G149">
        <v>0.3</v>
      </c>
      <c r="H149">
        <v>27</v>
      </c>
      <c r="I149" s="3">
        <f t="shared" si="5"/>
        <v>8.1</v>
      </c>
    </row>
    <row r="150" spans="1:9" x14ac:dyDescent="0.25">
      <c r="A150" s="1">
        <v>42986</v>
      </c>
      <c r="B150" s="1" t="str">
        <f t="shared" si="4"/>
        <v>September</v>
      </c>
      <c r="C150" t="s">
        <v>13</v>
      </c>
      <c r="D150">
        <v>65.099999999999994</v>
      </c>
      <c r="E150" s="2">
        <v>0.71</v>
      </c>
      <c r="F150">
        <v>37</v>
      </c>
      <c r="G150">
        <v>0.3</v>
      </c>
      <c r="H150">
        <v>27</v>
      </c>
      <c r="I150" s="3">
        <f t="shared" si="5"/>
        <v>8.1</v>
      </c>
    </row>
    <row r="151" spans="1:9" x14ac:dyDescent="0.25">
      <c r="A151" s="1">
        <v>42990</v>
      </c>
      <c r="B151" s="1" t="str">
        <f t="shared" si="4"/>
        <v>September</v>
      </c>
      <c r="C151" t="s">
        <v>10</v>
      </c>
      <c r="D151">
        <v>61.099999999999994</v>
      </c>
      <c r="E151" s="2">
        <v>0.71</v>
      </c>
      <c r="F151">
        <v>36</v>
      </c>
      <c r="G151">
        <v>0.3</v>
      </c>
      <c r="H151">
        <v>27</v>
      </c>
      <c r="I151" s="3">
        <f t="shared" si="5"/>
        <v>8.1</v>
      </c>
    </row>
    <row r="152" spans="1:9" x14ac:dyDescent="0.25">
      <c r="A152" s="1">
        <v>42994</v>
      </c>
      <c r="B152" s="1" t="str">
        <f t="shared" si="4"/>
        <v>September</v>
      </c>
      <c r="C152" t="s">
        <v>14</v>
      </c>
      <c r="D152">
        <v>68.099999999999994</v>
      </c>
      <c r="E152" s="2">
        <v>0.69</v>
      </c>
      <c r="F152">
        <v>37</v>
      </c>
      <c r="G152">
        <v>0.3</v>
      </c>
      <c r="H152">
        <v>27</v>
      </c>
      <c r="I152" s="3">
        <f t="shared" si="5"/>
        <v>8.1</v>
      </c>
    </row>
    <row r="153" spans="1:9" x14ac:dyDescent="0.25">
      <c r="A153" s="1">
        <v>42998</v>
      </c>
      <c r="B153" s="1" t="str">
        <f t="shared" si="4"/>
        <v>September</v>
      </c>
      <c r="C153" t="s">
        <v>11</v>
      </c>
      <c r="D153">
        <v>67.099999999999994</v>
      </c>
      <c r="E153" s="2">
        <v>0.69</v>
      </c>
      <c r="F153">
        <v>52</v>
      </c>
      <c r="G153">
        <v>0.3</v>
      </c>
      <c r="H153">
        <v>27</v>
      </c>
      <c r="I153" s="3">
        <f t="shared" si="5"/>
        <v>8.1</v>
      </c>
    </row>
    <row r="154" spans="1:9" x14ac:dyDescent="0.25">
      <c r="A154" s="1">
        <v>43003</v>
      </c>
      <c r="B154" s="1" t="str">
        <f t="shared" si="4"/>
        <v>September</v>
      </c>
      <c r="C154" t="s">
        <v>9</v>
      </c>
      <c r="D154">
        <v>61.099999999999994</v>
      </c>
      <c r="E154" s="2">
        <v>0.71</v>
      </c>
      <c r="F154">
        <v>33</v>
      </c>
      <c r="G154">
        <v>0.3</v>
      </c>
      <c r="H154">
        <v>27</v>
      </c>
      <c r="I154" s="3">
        <f t="shared" si="5"/>
        <v>8.1</v>
      </c>
    </row>
    <row r="155" spans="1:9" x14ac:dyDescent="0.25">
      <c r="A155" s="1">
        <v>43007</v>
      </c>
      <c r="B155" s="1" t="str">
        <f t="shared" si="4"/>
        <v>September</v>
      </c>
      <c r="C155" t="s">
        <v>13</v>
      </c>
      <c r="D155">
        <v>66.099999999999994</v>
      </c>
      <c r="E155" s="2">
        <v>0.71</v>
      </c>
      <c r="F155">
        <v>48</v>
      </c>
      <c r="G155">
        <v>0.3</v>
      </c>
      <c r="H155">
        <v>27</v>
      </c>
      <c r="I155" s="3">
        <f t="shared" si="5"/>
        <v>8.1</v>
      </c>
    </row>
    <row r="156" spans="1:9" x14ac:dyDescent="0.25">
      <c r="A156" s="1">
        <v>42827</v>
      </c>
      <c r="B156" s="1" t="str">
        <f t="shared" si="4"/>
        <v>April</v>
      </c>
      <c r="C156" t="s">
        <v>8</v>
      </c>
      <c r="D156">
        <v>65.8</v>
      </c>
      <c r="E156" s="2">
        <v>0.74</v>
      </c>
      <c r="F156">
        <v>47</v>
      </c>
      <c r="G156">
        <v>0.3</v>
      </c>
      <c r="H156">
        <v>26</v>
      </c>
      <c r="I156" s="3">
        <f t="shared" si="5"/>
        <v>7.8</v>
      </c>
    </row>
    <row r="157" spans="1:9" x14ac:dyDescent="0.25">
      <c r="A157" s="1">
        <v>42828</v>
      </c>
      <c r="B157" s="1" t="str">
        <f t="shared" si="4"/>
        <v>April</v>
      </c>
      <c r="C157" t="s">
        <v>9</v>
      </c>
      <c r="D157">
        <v>60.8</v>
      </c>
      <c r="E157" s="2">
        <v>0.74</v>
      </c>
      <c r="F157">
        <v>51</v>
      </c>
      <c r="G157">
        <v>0.3</v>
      </c>
      <c r="H157">
        <v>26</v>
      </c>
      <c r="I157" s="3">
        <f t="shared" si="5"/>
        <v>7.8</v>
      </c>
    </row>
    <row r="158" spans="1:9" x14ac:dyDescent="0.25">
      <c r="A158" s="1">
        <v>42832</v>
      </c>
      <c r="B158" s="1" t="str">
        <f t="shared" si="4"/>
        <v>April</v>
      </c>
      <c r="C158" t="s">
        <v>13</v>
      </c>
      <c r="D158">
        <v>59.8</v>
      </c>
      <c r="E158" s="2">
        <v>0.74</v>
      </c>
      <c r="F158">
        <v>44</v>
      </c>
      <c r="G158">
        <v>0.3</v>
      </c>
      <c r="H158">
        <v>26</v>
      </c>
      <c r="I158" s="3">
        <f t="shared" si="5"/>
        <v>7.8</v>
      </c>
    </row>
    <row r="159" spans="1:9" x14ac:dyDescent="0.25">
      <c r="A159" s="1">
        <v>42833</v>
      </c>
      <c r="B159" s="1" t="str">
        <f t="shared" si="4"/>
        <v>April</v>
      </c>
      <c r="C159" t="s">
        <v>14</v>
      </c>
      <c r="D159">
        <v>63.8</v>
      </c>
      <c r="E159" s="2">
        <v>0.74</v>
      </c>
      <c r="F159">
        <v>37</v>
      </c>
      <c r="G159">
        <v>0.3</v>
      </c>
      <c r="H159">
        <v>26</v>
      </c>
      <c r="I159" s="3">
        <f t="shared" si="5"/>
        <v>7.8</v>
      </c>
    </row>
    <row r="160" spans="1:9" x14ac:dyDescent="0.25">
      <c r="A160" s="1">
        <v>42836</v>
      </c>
      <c r="B160" s="1" t="str">
        <f t="shared" si="4"/>
        <v>April</v>
      </c>
      <c r="C160" t="s">
        <v>10</v>
      </c>
      <c r="D160">
        <v>60.8</v>
      </c>
      <c r="E160" s="2">
        <v>0.74</v>
      </c>
      <c r="F160">
        <v>34</v>
      </c>
      <c r="G160">
        <v>0.3</v>
      </c>
      <c r="H160">
        <v>26</v>
      </c>
      <c r="I160" s="3">
        <f t="shared" si="5"/>
        <v>7.8</v>
      </c>
    </row>
    <row r="161" spans="1:9" x14ac:dyDescent="0.25">
      <c r="A161" s="1">
        <v>42840</v>
      </c>
      <c r="B161" s="1" t="str">
        <f t="shared" si="4"/>
        <v>April</v>
      </c>
      <c r="C161" t="s">
        <v>14</v>
      </c>
      <c r="D161">
        <v>65.8</v>
      </c>
      <c r="E161" s="2">
        <v>0.74</v>
      </c>
      <c r="F161">
        <v>41</v>
      </c>
      <c r="G161">
        <v>0.3</v>
      </c>
      <c r="H161">
        <v>26</v>
      </c>
      <c r="I161" s="3">
        <f t="shared" si="5"/>
        <v>7.8</v>
      </c>
    </row>
    <row r="162" spans="1:9" x14ac:dyDescent="0.25">
      <c r="A162" s="1">
        <v>42844</v>
      </c>
      <c r="B162" s="1" t="str">
        <f t="shared" si="4"/>
        <v>April</v>
      </c>
      <c r="C162" t="s">
        <v>11</v>
      </c>
      <c r="D162">
        <v>59.8</v>
      </c>
      <c r="E162" s="2">
        <v>0.77</v>
      </c>
      <c r="F162">
        <v>53</v>
      </c>
      <c r="G162">
        <v>0.3</v>
      </c>
      <c r="H162">
        <v>26</v>
      </c>
      <c r="I162" s="3">
        <f t="shared" si="5"/>
        <v>7.8</v>
      </c>
    </row>
    <row r="163" spans="1:9" x14ac:dyDescent="0.25">
      <c r="A163" s="1">
        <v>42848</v>
      </c>
      <c r="B163" s="1" t="str">
        <f t="shared" si="4"/>
        <v>April</v>
      </c>
      <c r="C163" t="s">
        <v>8</v>
      </c>
      <c r="D163">
        <v>60.8</v>
      </c>
      <c r="E163" s="2">
        <v>0.77</v>
      </c>
      <c r="F163">
        <v>50</v>
      </c>
      <c r="G163">
        <v>0.3</v>
      </c>
      <c r="H163">
        <v>26</v>
      </c>
      <c r="I163" s="3">
        <f t="shared" si="5"/>
        <v>7.8</v>
      </c>
    </row>
    <row r="164" spans="1:9" x14ac:dyDescent="0.25">
      <c r="A164" s="1">
        <v>42853</v>
      </c>
      <c r="B164" s="1" t="str">
        <f t="shared" si="4"/>
        <v>April</v>
      </c>
      <c r="C164" t="s">
        <v>13</v>
      </c>
      <c r="D164">
        <v>58.8</v>
      </c>
      <c r="E164" s="2">
        <v>0.74</v>
      </c>
      <c r="F164">
        <v>32</v>
      </c>
      <c r="G164">
        <v>0.3</v>
      </c>
      <c r="H164">
        <v>26</v>
      </c>
      <c r="I164" s="3">
        <f t="shared" si="5"/>
        <v>7.8</v>
      </c>
    </row>
    <row r="165" spans="1:9" x14ac:dyDescent="0.25">
      <c r="A165" s="1">
        <v>42982</v>
      </c>
      <c r="B165" s="1" t="str">
        <f t="shared" si="4"/>
        <v>September</v>
      </c>
      <c r="C165" t="s">
        <v>9</v>
      </c>
      <c r="D165">
        <v>59.8</v>
      </c>
      <c r="E165" s="2">
        <v>0.74</v>
      </c>
      <c r="F165">
        <v>54</v>
      </c>
      <c r="G165">
        <v>0.3</v>
      </c>
      <c r="H165">
        <v>26</v>
      </c>
      <c r="I165" s="3">
        <f t="shared" si="5"/>
        <v>7.8</v>
      </c>
    </row>
    <row r="166" spans="1:9" x14ac:dyDescent="0.25">
      <c r="A166" s="1">
        <v>42983</v>
      </c>
      <c r="B166" s="1" t="str">
        <f t="shared" si="4"/>
        <v>September</v>
      </c>
      <c r="C166" t="s">
        <v>10</v>
      </c>
      <c r="D166">
        <v>61.8</v>
      </c>
      <c r="E166" s="2">
        <v>0.71</v>
      </c>
      <c r="F166">
        <v>39</v>
      </c>
      <c r="G166">
        <v>0.3</v>
      </c>
      <c r="H166">
        <v>26</v>
      </c>
      <c r="I166" s="3">
        <f t="shared" si="5"/>
        <v>7.8</v>
      </c>
    </row>
    <row r="167" spans="1:9" x14ac:dyDescent="0.25">
      <c r="A167" s="1">
        <v>42987</v>
      </c>
      <c r="B167" s="1" t="str">
        <f t="shared" si="4"/>
        <v>September</v>
      </c>
      <c r="C167" t="s">
        <v>14</v>
      </c>
      <c r="D167">
        <v>64.8</v>
      </c>
      <c r="E167" s="2">
        <v>0.77</v>
      </c>
      <c r="F167">
        <v>45</v>
      </c>
      <c r="G167">
        <v>0.3</v>
      </c>
      <c r="H167">
        <v>26</v>
      </c>
      <c r="I167" s="3">
        <f t="shared" si="5"/>
        <v>7.8</v>
      </c>
    </row>
    <row r="168" spans="1:9" x14ac:dyDescent="0.25">
      <c r="A168" s="1">
        <v>42988</v>
      </c>
      <c r="B168" s="1" t="str">
        <f t="shared" si="4"/>
        <v>September</v>
      </c>
      <c r="C168" t="s">
        <v>8</v>
      </c>
      <c r="D168">
        <v>61.8</v>
      </c>
      <c r="E168" s="2">
        <v>0.74</v>
      </c>
      <c r="F168">
        <v>50</v>
      </c>
      <c r="G168">
        <v>0.3</v>
      </c>
      <c r="H168">
        <v>26</v>
      </c>
      <c r="I168" s="3">
        <f t="shared" si="5"/>
        <v>7.8</v>
      </c>
    </row>
    <row r="169" spans="1:9" x14ac:dyDescent="0.25">
      <c r="A169" s="1">
        <v>42991</v>
      </c>
      <c r="B169" s="1" t="str">
        <f t="shared" si="4"/>
        <v>September</v>
      </c>
      <c r="C169" t="s">
        <v>11</v>
      </c>
      <c r="D169">
        <v>64.8</v>
      </c>
      <c r="E169" s="2">
        <v>0.71</v>
      </c>
      <c r="F169">
        <v>42</v>
      </c>
      <c r="G169">
        <v>0.3</v>
      </c>
      <c r="H169">
        <v>26</v>
      </c>
      <c r="I169" s="3">
        <f t="shared" si="5"/>
        <v>7.8</v>
      </c>
    </row>
    <row r="170" spans="1:9" x14ac:dyDescent="0.25">
      <c r="A170" s="1">
        <v>42992</v>
      </c>
      <c r="B170" s="1" t="str">
        <f t="shared" si="4"/>
        <v>September</v>
      </c>
      <c r="C170" t="s">
        <v>12</v>
      </c>
      <c r="D170">
        <v>63.8</v>
      </c>
      <c r="E170" s="2">
        <v>0.71</v>
      </c>
      <c r="F170">
        <v>29</v>
      </c>
      <c r="G170">
        <v>0.3</v>
      </c>
      <c r="H170">
        <v>26</v>
      </c>
      <c r="I170" s="3">
        <f t="shared" si="5"/>
        <v>7.8</v>
      </c>
    </row>
    <row r="171" spans="1:9" x14ac:dyDescent="0.25">
      <c r="A171" s="1">
        <v>42995</v>
      </c>
      <c r="B171" s="1" t="str">
        <f t="shared" si="4"/>
        <v>September</v>
      </c>
      <c r="C171" t="s">
        <v>8</v>
      </c>
      <c r="D171">
        <v>59.8</v>
      </c>
      <c r="E171" s="2">
        <v>0.71</v>
      </c>
      <c r="F171">
        <v>53</v>
      </c>
      <c r="G171">
        <v>0.3</v>
      </c>
      <c r="H171">
        <v>26</v>
      </c>
      <c r="I171" s="3">
        <f t="shared" si="5"/>
        <v>7.8</v>
      </c>
    </row>
    <row r="172" spans="1:9" x14ac:dyDescent="0.25">
      <c r="A172" s="1">
        <v>42996</v>
      </c>
      <c r="B172" s="1" t="str">
        <f t="shared" si="4"/>
        <v>September</v>
      </c>
      <c r="C172" t="s">
        <v>9</v>
      </c>
      <c r="D172">
        <v>64.8</v>
      </c>
      <c r="E172" s="2">
        <v>0.71</v>
      </c>
      <c r="F172">
        <v>37</v>
      </c>
      <c r="G172">
        <v>0.3</v>
      </c>
      <c r="H172">
        <v>26</v>
      </c>
      <c r="I172" s="3">
        <f t="shared" si="5"/>
        <v>7.8</v>
      </c>
    </row>
    <row r="173" spans="1:9" x14ac:dyDescent="0.25">
      <c r="A173" s="1">
        <v>42999</v>
      </c>
      <c r="B173" s="1" t="str">
        <f t="shared" si="4"/>
        <v>September</v>
      </c>
      <c r="C173" t="s">
        <v>12</v>
      </c>
      <c r="D173">
        <v>59.8</v>
      </c>
      <c r="E173" s="2">
        <v>0.71</v>
      </c>
      <c r="F173">
        <v>42</v>
      </c>
      <c r="G173">
        <v>0.3</v>
      </c>
      <c r="H173">
        <v>26</v>
      </c>
      <c r="I173" s="3">
        <f t="shared" si="5"/>
        <v>7.8</v>
      </c>
    </row>
    <row r="174" spans="1:9" x14ac:dyDescent="0.25">
      <c r="A174" s="1">
        <v>43000</v>
      </c>
      <c r="B174" s="1" t="str">
        <f t="shared" si="4"/>
        <v>September</v>
      </c>
      <c r="C174" t="s">
        <v>13</v>
      </c>
      <c r="D174">
        <v>64.8</v>
      </c>
      <c r="E174" s="2">
        <v>0.74</v>
      </c>
      <c r="F174">
        <v>34</v>
      </c>
      <c r="G174">
        <v>0.3</v>
      </c>
      <c r="H174">
        <v>26</v>
      </c>
      <c r="I174" s="3">
        <f t="shared" si="5"/>
        <v>7.8</v>
      </c>
    </row>
    <row r="175" spans="1:9" x14ac:dyDescent="0.25">
      <c r="A175" s="1">
        <v>43004</v>
      </c>
      <c r="B175" s="1" t="str">
        <f t="shared" si="4"/>
        <v>September</v>
      </c>
      <c r="C175" t="s">
        <v>10</v>
      </c>
      <c r="D175">
        <v>61.8</v>
      </c>
      <c r="E175" s="2">
        <v>0.77</v>
      </c>
      <c r="F175">
        <v>51</v>
      </c>
      <c r="G175">
        <v>0.3</v>
      </c>
      <c r="H175">
        <v>26</v>
      </c>
      <c r="I175" s="3">
        <f t="shared" si="5"/>
        <v>7.8</v>
      </c>
    </row>
    <row r="176" spans="1:9" x14ac:dyDescent="0.25">
      <c r="A176" s="1">
        <v>43008</v>
      </c>
      <c r="B176" s="1" t="str">
        <f t="shared" si="4"/>
        <v>September</v>
      </c>
      <c r="C176" t="s">
        <v>14</v>
      </c>
      <c r="D176">
        <v>64.8</v>
      </c>
      <c r="E176" s="2">
        <v>0.74</v>
      </c>
      <c r="F176">
        <v>29</v>
      </c>
      <c r="G176">
        <v>0.3</v>
      </c>
      <c r="H176">
        <v>26</v>
      </c>
      <c r="I176" s="3">
        <f t="shared" si="5"/>
        <v>7.8</v>
      </c>
    </row>
    <row r="177" spans="1:9" x14ac:dyDescent="0.25">
      <c r="A177" s="1">
        <v>43035</v>
      </c>
      <c r="B177" s="1" t="str">
        <f t="shared" si="4"/>
        <v>October</v>
      </c>
      <c r="C177" t="s">
        <v>13</v>
      </c>
      <c r="D177">
        <v>62.8</v>
      </c>
      <c r="E177" s="2">
        <v>0.71</v>
      </c>
      <c r="F177">
        <v>52</v>
      </c>
      <c r="G177">
        <v>0.3</v>
      </c>
      <c r="H177">
        <v>26</v>
      </c>
      <c r="I177" s="3">
        <f t="shared" si="5"/>
        <v>7.8</v>
      </c>
    </row>
    <row r="178" spans="1:9" x14ac:dyDescent="0.25">
      <c r="A178" s="1">
        <v>42798</v>
      </c>
      <c r="B178" s="1" t="str">
        <f t="shared" si="4"/>
        <v>March</v>
      </c>
      <c r="C178" t="s">
        <v>14</v>
      </c>
      <c r="D178">
        <v>59.499999999999993</v>
      </c>
      <c r="E178" s="2">
        <v>0.77</v>
      </c>
      <c r="F178">
        <v>29</v>
      </c>
      <c r="G178">
        <v>0.3</v>
      </c>
      <c r="H178">
        <v>25</v>
      </c>
      <c r="I178" s="3">
        <f t="shared" si="5"/>
        <v>7.5</v>
      </c>
    </row>
    <row r="179" spans="1:9" x14ac:dyDescent="0.25">
      <c r="A179" s="1">
        <v>42802</v>
      </c>
      <c r="B179" s="1" t="str">
        <f t="shared" si="4"/>
        <v>March</v>
      </c>
      <c r="C179" t="s">
        <v>11</v>
      </c>
      <c r="D179">
        <v>58.499999999999993</v>
      </c>
      <c r="E179" s="2">
        <v>0.77</v>
      </c>
      <c r="F179">
        <v>43</v>
      </c>
      <c r="G179">
        <v>0.3</v>
      </c>
      <c r="H179">
        <v>25</v>
      </c>
      <c r="I179" s="3">
        <f t="shared" si="5"/>
        <v>7.5</v>
      </c>
    </row>
    <row r="180" spans="1:9" x14ac:dyDescent="0.25">
      <c r="A180" s="1">
        <v>42806</v>
      </c>
      <c r="B180" s="1" t="str">
        <f t="shared" si="4"/>
        <v>March</v>
      </c>
      <c r="C180" t="s">
        <v>8</v>
      </c>
      <c r="D180">
        <v>61.499999999999993</v>
      </c>
      <c r="E180" s="2">
        <v>0.74</v>
      </c>
      <c r="F180">
        <v>47</v>
      </c>
      <c r="G180">
        <v>0.3</v>
      </c>
      <c r="H180">
        <v>25</v>
      </c>
      <c r="I180" s="3">
        <f t="shared" si="5"/>
        <v>7.5</v>
      </c>
    </row>
    <row r="181" spans="1:9" x14ac:dyDescent="0.25">
      <c r="A181" s="1">
        <v>42811</v>
      </c>
      <c r="B181" s="1" t="str">
        <f t="shared" si="4"/>
        <v>March</v>
      </c>
      <c r="C181" t="s">
        <v>13</v>
      </c>
      <c r="D181">
        <v>56.499999999999993</v>
      </c>
      <c r="E181" s="2">
        <v>0.77</v>
      </c>
      <c r="F181">
        <v>50</v>
      </c>
      <c r="G181">
        <v>0.3</v>
      </c>
      <c r="H181">
        <v>25</v>
      </c>
      <c r="I181" s="3">
        <f t="shared" si="5"/>
        <v>7.5</v>
      </c>
    </row>
    <row r="182" spans="1:9" x14ac:dyDescent="0.25">
      <c r="A182" s="1">
        <v>42816</v>
      </c>
      <c r="B182" s="1" t="str">
        <f t="shared" si="4"/>
        <v>March</v>
      </c>
      <c r="C182" t="s">
        <v>11</v>
      </c>
      <c r="D182">
        <v>56.499999999999993</v>
      </c>
      <c r="E182" s="2">
        <v>0.74</v>
      </c>
      <c r="F182">
        <v>38</v>
      </c>
      <c r="G182">
        <v>0.3</v>
      </c>
      <c r="H182">
        <v>25</v>
      </c>
      <c r="I182" s="3">
        <f t="shared" si="5"/>
        <v>7.5</v>
      </c>
    </row>
    <row r="183" spans="1:9" x14ac:dyDescent="0.25">
      <c r="A183" s="1">
        <v>42820</v>
      </c>
      <c r="B183" s="1" t="str">
        <f t="shared" si="4"/>
        <v>March</v>
      </c>
      <c r="C183" t="s">
        <v>8</v>
      </c>
      <c r="D183">
        <v>59.499999999999993</v>
      </c>
      <c r="E183" s="2">
        <v>0.77</v>
      </c>
      <c r="F183">
        <v>39</v>
      </c>
      <c r="G183">
        <v>0.3</v>
      </c>
      <c r="H183">
        <v>25</v>
      </c>
      <c r="I183" s="3">
        <f t="shared" si="5"/>
        <v>7.5</v>
      </c>
    </row>
    <row r="184" spans="1:9" x14ac:dyDescent="0.25">
      <c r="A184" s="1">
        <v>42821</v>
      </c>
      <c r="B184" s="1" t="str">
        <f t="shared" si="4"/>
        <v>March</v>
      </c>
      <c r="C184" t="s">
        <v>9</v>
      </c>
      <c r="D184">
        <v>60.499999999999993</v>
      </c>
      <c r="E184" s="2">
        <v>0.74</v>
      </c>
      <c r="F184">
        <v>30</v>
      </c>
      <c r="G184">
        <v>0.3</v>
      </c>
      <c r="H184">
        <v>25</v>
      </c>
      <c r="I184" s="3">
        <f t="shared" si="5"/>
        <v>7.5</v>
      </c>
    </row>
    <row r="185" spans="1:9" x14ac:dyDescent="0.25">
      <c r="A185" s="1">
        <v>42825</v>
      </c>
      <c r="B185" s="1" t="str">
        <f t="shared" si="4"/>
        <v>March</v>
      </c>
      <c r="C185" t="s">
        <v>13</v>
      </c>
      <c r="D185">
        <v>58.499999999999993</v>
      </c>
      <c r="E185" s="2">
        <v>0.77</v>
      </c>
      <c r="F185">
        <v>48</v>
      </c>
      <c r="G185">
        <v>0.3</v>
      </c>
      <c r="H185">
        <v>25</v>
      </c>
      <c r="I185" s="3">
        <f t="shared" si="5"/>
        <v>7.5</v>
      </c>
    </row>
    <row r="186" spans="1:9" x14ac:dyDescent="0.25">
      <c r="A186" s="1">
        <v>42826</v>
      </c>
      <c r="B186" s="1" t="str">
        <f t="shared" si="4"/>
        <v>April</v>
      </c>
      <c r="C186" t="s">
        <v>14</v>
      </c>
      <c r="D186">
        <v>57.499999999999993</v>
      </c>
      <c r="E186" s="2">
        <v>0.8</v>
      </c>
      <c r="F186">
        <v>33</v>
      </c>
      <c r="G186">
        <v>0.3</v>
      </c>
      <c r="H186">
        <v>25</v>
      </c>
      <c r="I186" s="3">
        <f t="shared" si="5"/>
        <v>7.5</v>
      </c>
    </row>
    <row r="187" spans="1:9" x14ac:dyDescent="0.25">
      <c r="A187" s="1">
        <v>42831</v>
      </c>
      <c r="B187" s="1" t="str">
        <f t="shared" si="4"/>
        <v>April</v>
      </c>
      <c r="C187" t="s">
        <v>12</v>
      </c>
      <c r="D187">
        <v>57.499999999999993</v>
      </c>
      <c r="E187" s="2">
        <v>0.8</v>
      </c>
      <c r="F187">
        <v>31</v>
      </c>
      <c r="G187">
        <v>0.3</v>
      </c>
      <c r="H187">
        <v>25</v>
      </c>
      <c r="I187" s="3">
        <f t="shared" si="5"/>
        <v>7.5</v>
      </c>
    </row>
    <row r="188" spans="1:9" x14ac:dyDescent="0.25">
      <c r="A188" s="1">
        <v>42835</v>
      </c>
      <c r="B188" s="1" t="str">
        <f t="shared" si="4"/>
        <v>April</v>
      </c>
      <c r="C188" t="s">
        <v>9</v>
      </c>
      <c r="D188">
        <v>58.499999999999993</v>
      </c>
      <c r="E188" s="2">
        <v>0.74</v>
      </c>
      <c r="F188">
        <v>48</v>
      </c>
      <c r="G188">
        <v>0.3</v>
      </c>
      <c r="H188">
        <v>25</v>
      </c>
      <c r="I188" s="3">
        <f t="shared" si="5"/>
        <v>7.5</v>
      </c>
    </row>
    <row r="189" spans="1:9" x14ac:dyDescent="0.25">
      <c r="A189" s="1">
        <v>42839</v>
      </c>
      <c r="B189" s="1" t="str">
        <f t="shared" si="4"/>
        <v>April</v>
      </c>
      <c r="C189" t="s">
        <v>13</v>
      </c>
      <c r="D189">
        <v>61.499999999999993</v>
      </c>
      <c r="E189" s="2">
        <v>0.77</v>
      </c>
      <c r="F189">
        <v>49</v>
      </c>
      <c r="G189">
        <v>0.3</v>
      </c>
      <c r="H189">
        <v>25</v>
      </c>
      <c r="I189" s="3">
        <f t="shared" si="5"/>
        <v>7.5</v>
      </c>
    </row>
    <row r="190" spans="1:9" x14ac:dyDescent="0.25">
      <c r="A190" s="1">
        <v>42843</v>
      </c>
      <c r="B190" s="1" t="str">
        <f t="shared" si="4"/>
        <v>April</v>
      </c>
      <c r="C190" t="s">
        <v>10</v>
      </c>
      <c r="D190">
        <v>62.499999999999993</v>
      </c>
      <c r="E190" s="2">
        <v>0.74</v>
      </c>
      <c r="F190">
        <v>31</v>
      </c>
      <c r="G190">
        <v>0.3</v>
      </c>
      <c r="H190">
        <v>25</v>
      </c>
      <c r="I190" s="3">
        <f t="shared" si="5"/>
        <v>7.5</v>
      </c>
    </row>
    <row r="191" spans="1:9" x14ac:dyDescent="0.25">
      <c r="A191" s="1">
        <v>42847</v>
      </c>
      <c r="B191" s="1" t="str">
        <f t="shared" si="4"/>
        <v>April</v>
      </c>
      <c r="C191" t="s">
        <v>14</v>
      </c>
      <c r="D191">
        <v>57.499999999999993</v>
      </c>
      <c r="E191" s="2">
        <v>0.77</v>
      </c>
      <c r="F191">
        <v>47</v>
      </c>
      <c r="G191">
        <v>0.3</v>
      </c>
      <c r="H191">
        <v>25</v>
      </c>
      <c r="I191" s="3">
        <f t="shared" si="5"/>
        <v>7.5</v>
      </c>
    </row>
    <row r="192" spans="1:9" x14ac:dyDescent="0.25">
      <c r="A192" s="1">
        <v>42851</v>
      </c>
      <c r="B192" s="1" t="str">
        <f t="shared" si="4"/>
        <v>April</v>
      </c>
      <c r="C192" t="s">
        <v>11</v>
      </c>
      <c r="D192">
        <v>62.499999999999993</v>
      </c>
      <c r="E192" s="2">
        <v>0.8</v>
      </c>
      <c r="F192">
        <v>48</v>
      </c>
      <c r="G192">
        <v>0.3</v>
      </c>
      <c r="H192">
        <v>25</v>
      </c>
      <c r="I192" s="3">
        <f t="shared" si="5"/>
        <v>7.5</v>
      </c>
    </row>
    <row r="193" spans="1:9" x14ac:dyDescent="0.25">
      <c r="A193" s="1">
        <v>42852</v>
      </c>
      <c r="B193" s="1" t="str">
        <f t="shared" si="4"/>
        <v>April</v>
      </c>
      <c r="C193" t="s">
        <v>12</v>
      </c>
      <c r="D193">
        <v>63.499999999999993</v>
      </c>
      <c r="E193" s="2">
        <v>0.77</v>
      </c>
      <c r="F193">
        <v>50</v>
      </c>
      <c r="G193">
        <v>0.3</v>
      </c>
      <c r="H193">
        <v>25</v>
      </c>
      <c r="I193" s="3">
        <f t="shared" si="5"/>
        <v>7.5</v>
      </c>
    </row>
    <row r="194" spans="1:9" x14ac:dyDescent="0.25">
      <c r="A194" s="1">
        <v>43009</v>
      </c>
      <c r="B194" s="1" t="str">
        <f t="shared" ref="B194:B257" si="6">TEXT(A194, "mmmm")</f>
        <v>October</v>
      </c>
      <c r="C194" t="s">
        <v>8</v>
      </c>
      <c r="D194">
        <v>56.499999999999993</v>
      </c>
      <c r="E194" s="2">
        <v>0.8</v>
      </c>
      <c r="F194">
        <v>43</v>
      </c>
      <c r="G194">
        <v>0.3</v>
      </c>
      <c r="H194">
        <v>25</v>
      </c>
      <c r="I194" s="3">
        <f t="shared" ref="I194:I257" si="7">G194*H194</f>
        <v>7.5</v>
      </c>
    </row>
    <row r="195" spans="1:9" x14ac:dyDescent="0.25">
      <c r="A195" s="1">
        <v>43010</v>
      </c>
      <c r="B195" s="1" t="str">
        <f t="shared" si="6"/>
        <v>October</v>
      </c>
      <c r="C195" t="s">
        <v>9</v>
      </c>
      <c r="D195">
        <v>58.499999999999993</v>
      </c>
      <c r="E195" s="2">
        <v>0.74</v>
      </c>
      <c r="F195">
        <v>32</v>
      </c>
      <c r="G195">
        <v>0.3</v>
      </c>
      <c r="H195">
        <v>25</v>
      </c>
      <c r="I195" s="3">
        <f t="shared" si="7"/>
        <v>7.5</v>
      </c>
    </row>
    <row r="196" spans="1:9" x14ac:dyDescent="0.25">
      <c r="A196" s="1">
        <v>43013</v>
      </c>
      <c r="B196" s="1" t="str">
        <f t="shared" si="6"/>
        <v>October</v>
      </c>
      <c r="C196" t="s">
        <v>12</v>
      </c>
      <c r="D196">
        <v>60.499999999999993</v>
      </c>
      <c r="E196" s="2">
        <v>0.8</v>
      </c>
      <c r="F196">
        <v>33</v>
      </c>
      <c r="G196">
        <v>0.3</v>
      </c>
      <c r="H196">
        <v>25</v>
      </c>
      <c r="I196" s="3">
        <f t="shared" si="7"/>
        <v>7.5</v>
      </c>
    </row>
    <row r="197" spans="1:9" x14ac:dyDescent="0.25">
      <c r="A197" s="1">
        <v>43014</v>
      </c>
      <c r="B197" s="1" t="str">
        <f t="shared" si="6"/>
        <v>October</v>
      </c>
      <c r="C197" t="s">
        <v>13</v>
      </c>
      <c r="D197">
        <v>62.499999999999993</v>
      </c>
      <c r="E197" s="2">
        <v>0.74</v>
      </c>
      <c r="F197">
        <v>42</v>
      </c>
      <c r="G197">
        <v>0.3</v>
      </c>
      <c r="H197">
        <v>25</v>
      </c>
      <c r="I197" s="3">
        <f t="shared" si="7"/>
        <v>7.5</v>
      </c>
    </row>
    <row r="198" spans="1:9" x14ac:dyDescent="0.25">
      <c r="A198" s="1">
        <v>43015</v>
      </c>
      <c r="B198" s="1" t="str">
        <f t="shared" si="6"/>
        <v>October</v>
      </c>
      <c r="C198" t="s">
        <v>14</v>
      </c>
      <c r="D198">
        <v>63.499999999999993</v>
      </c>
      <c r="E198" s="2">
        <v>0.8</v>
      </c>
      <c r="F198">
        <v>31</v>
      </c>
      <c r="G198">
        <v>0.3</v>
      </c>
      <c r="H198">
        <v>25</v>
      </c>
      <c r="I198" s="3">
        <f t="shared" si="7"/>
        <v>7.5</v>
      </c>
    </row>
    <row r="199" spans="1:9" x14ac:dyDescent="0.25">
      <c r="A199" s="1">
        <v>43017</v>
      </c>
      <c r="B199" s="1" t="str">
        <f t="shared" si="6"/>
        <v>October</v>
      </c>
      <c r="C199" t="s">
        <v>9</v>
      </c>
      <c r="D199">
        <v>63.499999999999993</v>
      </c>
      <c r="E199" s="2">
        <v>0.74</v>
      </c>
      <c r="F199">
        <v>47</v>
      </c>
      <c r="G199">
        <v>0.3</v>
      </c>
      <c r="H199">
        <v>25</v>
      </c>
      <c r="I199" s="3">
        <f t="shared" si="7"/>
        <v>7.5</v>
      </c>
    </row>
    <row r="200" spans="1:9" x14ac:dyDescent="0.25">
      <c r="A200" s="1">
        <v>43018</v>
      </c>
      <c r="B200" s="1" t="str">
        <f t="shared" si="6"/>
        <v>October</v>
      </c>
      <c r="C200" t="s">
        <v>10</v>
      </c>
      <c r="D200">
        <v>58.499999999999993</v>
      </c>
      <c r="E200" s="2">
        <v>0.74</v>
      </c>
      <c r="F200">
        <v>51</v>
      </c>
      <c r="G200">
        <v>0.3</v>
      </c>
      <c r="H200">
        <v>25</v>
      </c>
      <c r="I200" s="3">
        <f t="shared" si="7"/>
        <v>7.5</v>
      </c>
    </row>
    <row r="201" spans="1:9" x14ac:dyDescent="0.25">
      <c r="A201" s="1">
        <v>43019</v>
      </c>
      <c r="B201" s="1" t="str">
        <f t="shared" si="6"/>
        <v>October</v>
      </c>
      <c r="C201" t="s">
        <v>11</v>
      </c>
      <c r="D201">
        <v>61.499999999999993</v>
      </c>
      <c r="E201" s="2">
        <v>0.77</v>
      </c>
      <c r="F201">
        <v>47</v>
      </c>
      <c r="G201">
        <v>0.3</v>
      </c>
      <c r="H201">
        <v>25</v>
      </c>
      <c r="I201" s="3">
        <f t="shared" si="7"/>
        <v>7.5</v>
      </c>
    </row>
    <row r="202" spans="1:9" x14ac:dyDescent="0.25">
      <c r="A202" s="1">
        <v>43021</v>
      </c>
      <c r="B202" s="1" t="str">
        <f t="shared" si="6"/>
        <v>October</v>
      </c>
      <c r="C202" t="s">
        <v>13</v>
      </c>
      <c r="D202">
        <v>61.499999999999993</v>
      </c>
      <c r="E202" s="2">
        <v>0.8</v>
      </c>
      <c r="F202">
        <v>28</v>
      </c>
      <c r="G202">
        <v>0.3</v>
      </c>
      <c r="H202">
        <v>25</v>
      </c>
      <c r="I202" s="3">
        <f t="shared" si="7"/>
        <v>7.5</v>
      </c>
    </row>
    <row r="203" spans="1:9" x14ac:dyDescent="0.25">
      <c r="A203" s="1">
        <v>43022</v>
      </c>
      <c r="B203" s="1" t="str">
        <f t="shared" si="6"/>
        <v>October</v>
      </c>
      <c r="C203" t="s">
        <v>14</v>
      </c>
      <c r="D203">
        <v>59.499999999999993</v>
      </c>
      <c r="E203" s="2">
        <v>0.74</v>
      </c>
      <c r="F203">
        <v>28</v>
      </c>
      <c r="G203">
        <v>0.3</v>
      </c>
      <c r="H203">
        <v>25</v>
      </c>
      <c r="I203" s="3">
        <f t="shared" si="7"/>
        <v>7.5</v>
      </c>
    </row>
    <row r="204" spans="1:9" x14ac:dyDescent="0.25">
      <c r="A204" s="1">
        <v>43023</v>
      </c>
      <c r="B204" s="1" t="str">
        <f t="shared" si="6"/>
        <v>October</v>
      </c>
      <c r="C204" t="s">
        <v>8</v>
      </c>
      <c r="D204">
        <v>61.499999999999993</v>
      </c>
      <c r="E204" s="2">
        <v>0.74</v>
      </c>
      <c r="F204">
        <v>36</v>
      </c>
      <c r="G204">
        <v>0.3</v>
      </c>
      <c r="H204">
        <v>25</v>
      </c>
      <c r="I204" s="3">
        <f t="shared" si="7"/>
        <v>7.5</v>
      </c>
    </row>
    <row r="205" spans="1:9" x14ac:dyDescent="0.25">
      <c r="A205" s="1">
        <v>43025</v>
      </c>
      <c r="B205" s="1" t="str">
        <f t="shared" si="6"/>
        <v>October</v>
      </c>
      <c r="C205" t="s">
        <v>10</v>
      </c>
      <c r="D205">
        <v>58.499999999999993</v>
      </c>
      <c r="E205" s="2">
        <v>0.77</v>
      </c>
      <c r="F205">
        <v>46</v>
      </c>
      <c r="G205">
        <v>0.3</v>
      </c>
      <c r="H205">
        <v>25</v>
      </c>
      <c r="I205" s="3">
        <f t="shared" si="7"/>
        <v>7.5</v>
      </c>
    </row>
    <row r="206" spans="1:9" x14ac:dyDescent="0.25">
      <c r="A206" s="1">
        <v>43026</v>
      </c>
      <c r="B206" s="1" t="str">
        <f t="shared" si="6"/>
        <v>October</v>
      </c>
      <c r="C206" t="s">
        <v>11</v>
      </c>
      <c r="D206">
        <v>62.499999999999993</v>
      </c>
      <c r="E206" s="2">
        <v>0.77</v>
      </c>
      <c r="F206">
        <v>33</v>
      </c>
      <c r="G206">
        <v>0.3</v>
      </c>
      <c r="H206">
        <v>25</v>
      </c>
      <c r="I206" s="3">
        <f t="shared" si="7"/>
        <v>7.5</v>
      </c>
    </row>
    <row r="207" spans="1:9" x14ac:dyDescent="0.25">
      <c r="A207" s="1">
        <v>43027</v>
      </c>
      <c r="B207" s="1" t="str">
        <f t="shared" si="6"/>
        <v>October</v>
      </c>
      <c r="C207" t="s">
        <v>12</v>
      </c>
      <c r="D207">
        <v>60.499999999999993</v>
      </c>
      <c r="E207" s="2">
        <v>0.8</v>
      </c>
      <c r="F207">
        <v>41</v>
      </c>
      <c r="G207">
        <v>0.3</v>
      </c>
      <c r="H207">
        <v>25</v>
      </c>
      <c r="I207" s="3">
        <f t="shared" si="7"/>
        <v>7.5</v>
      </c>
    </row>
    <row r="208" spans="1:9" x14ac:dyDescent="0.25">
      <c r="A208" s="1">
        <v>43030</v>
      </c>
      <c r="B208" s="1" t="str">
        <f t="shared" si="6"/>
        <v>October</v>
      </c>
      <c r="C208" t="s">
        <v>8</v>
      </c>
      <c r="D208">
        <v>57.499999999999993</v>
      </c>
      <c r="E208" s="2">
        <v>0.77</v>
      </c>
      <c r="F208">
        <v>35</v>
      </c>
      <c r="G208">
        <v>0.3</v>
      </c>
      <c r="H208">
        <v>25</v>
      </c>
      <c r="I208" s="3">
        <f t="shared" si="7"/>
        <v>7.5</v>
      </c>
    </row>
    <row r="209" spans="1:9" x14ac:dyDescent="0.25">
      <c r="A209" s="1">
        <v>43031</v>
      </c>
      <c r="B209" s="1" t="str">
        <f t="shared" si="6"/>
        <v>October</v>
      </c>
      <c r="C209" t="s">
        <v>9</v>
      </c>
      <c r="D209">
        <v>58.499999999999993</v>
      </c>
      <c r="E209" s="2">
        <v>0.8</v>
      </c>
      <c r="F209">
        <v>50</v>
      </c>
      <c r="G209">
        <v>0.3</v>
      </c>
      <c r="H209">
        <v>25</v>
      </c>
      <c r="I209" s="3">
        <f t="shared" si="7"/>
        <v>7.5</v>
      </c>
    </row>
    <row r="210" spans="1:9" x14ac:dyDescent="0.25">
      <c r="A210" s="1">
        <v>43032</v>
      </c>
      <c r="B210" s="1" t="str">
        <f t="shared" si="6"/>
        <v>October</v>
      </c>
      <c r="C210" t="s">
        <v>10</v>
      </c>
      <c r="D210">
        <v>61.499999999999993</v>
      </c>
      <c r="E210" s="2">
        <v>0.74</v>
      </c>
      <c r="F210">
        <v>48</v>
      </c>
      <c r="G210">
        <v>0.3</v>
      </c>
      <c r="H210">
        <v>25</v>
      </c>
      <c r="I210" s="3">
        <f t="shared" si="7"/>
        <v>7.5</v>
      </c>
    </row>
    <row r="211" spans="1:9" x14ac:dyDescent="0.25">
      <c r="A211" s="1">
        <v>43036</v>
      </c>
      <c r="B211" s="1" t="str">
        <f t="shared" si="6"/>
        <v>October</v>
      </c>
      <c r="C211" t="s">
        <v>14</v>
      </c>
      <c r="D211">
        <v>57.499999999999993</v>
      </c>
      <c r="E211" s="2">
        <v>0.77</v>
      </c>
      <c r="F211">
        <v>28</v>
      </c>
      <c r="G211">
        <v>0.3</v>
      </c>
      <c r="H211">
        <v>25</v>
      </c>
      <c r="I211" s="3">
        <f t="shared" si="7"/>
        <v>7.5</v>
      </c>
    </row>
    <row r="212" spans="1:9" x14ac:dyDescent="0.25">
      <c r="A212" s="1">
        <v>43037</v>
      </c>
      <c r="B212" s="1" t="str">
        <f t="shared" si="6"/>
        <v>October</v>
      </c>
      <c r="C212" t="s">
        <v>8</v>
      </c>
      <c r="D212">
        <v>61.499999999999993</v>
      </c>
      <c r="E212" s="2">
        <v>0.8</v>
      </c>
      <c r="F212">
        <v>34</v>
      </c>
      <c r="G212">
        <v>0.3</v>
      </c>
      <c r="H212">
        <v>25</v>
      </c>
      <c r="I212" s="3">
        <f t="shared" si="7"/>
        <v>7.5</v>
      </c>
    </row>
    <row r="213" spans="1:9" x14ac:dyDescent="0.25">
      <c r="A213" s="1">
        <v>42796</v>
      </c>
      <c r="B213" s="1" t="str">
        <f t="shared" si="6"/>
        <v>March</v>
      </c>
      <c r="C213" t="s">
        <v>12</v>
      </c>
      <c r="D213">
        <v>57.199999999999996</v>
      </c>
      <c r="E213" s="2">
        <v>0.8</v>
      </c>
      <c r="F213">
        <v>31</v>
      </c>
      <c r="G213">
        <v>0.3</v>
      </c>
      <c r="H213">
        <v>24</v>
      </c>
      <c r="I213" s="3">
        <f t="shared" si="7"/>
        <v>7.1999999999999993</v>
      </c>
    </row>
    <row r="214" spans="1:9" x14ac:dyDescent="0.25">
      <c r="A214" s="1">
        <v>42797</v>
      </c>
      <c r="B214" s="1" t="str">
        <f t="shared" si="6"/>
        <v>March</v>
      </c>
      <c r="C214" t="s">
        <v>13</v>
      </c>
      <c r="D214">
        <v>60.199999999999996</v>
      </c>
      <c r="E214" s="2">
        <v>0.77</v>
      </c>
      <c r="F214">
        <v>28</v>
      </c>
      <c r="G214">
        <v>0.3</v>
      </c>
      <c r="H214">
        <v>24</v>
      </c>
      <c r="I214" s="3">
        <f t="shared" si="7"/>
        <v>7.1999999999999993</v>
      </c>
    </row>
    <row r="215" spans="1:9" x14ac:dyDescent="0.25">
      <c r="A215" s="1">
        <v>42800</v>
      </c>
      <c r="B215" s="1" t="str">
        <f t="shared" si="6"/>
        <v>March</v>
      </c>
      <c r="C215" t="s">
        <v>9</v>
      </c>
      <c r="D215">
        <v>61.199999999999996</v>
      </c>
      <c r="E215" s="2">
        <v>0.77</v>
      </c>
      <c r="F215">
        <v>28</v>
      </c>
      <c r="G215">
        <v>0.3</v>
      </c>
      <c r="H215">
        <v>24</v>
      </c>
      <c r="I215" s="3">
        <f t="shared" si="7"/>
        <v>7.1999999999999993</v>
      </c>
    </row>
    <row r="216" spans="1:9" x14ac:dyDescent="0.25">
      <c r="A216" s="1">
        <v>42801</v>
      </c>
      <c r="B216" s="1" t="str">
        <f t="shared" si="6"/>
        <v>March</v>
      </c>
      <c r="C216" t="s">
        <v>10</v>
      </c>
      <c r="D216">
        <v>60.199999999999996</v>
      </c>
      <c r="E216" s="2">
        <v>0.77</v>
      </c>
      <c r="F216">
        <v>32</v>
      </c>
      <c r="G216">
        <v>0.3</v>
      </c>
      <c r="H216">
        <v>24</v>
      </c>
      <c r="I216" s="3">
        <f t="shared" si="7"/>
        <v>7.1999999999999993</v>
      </c>
    </row>
    <row r="217" spans="1:9" x14ac:dyDescent="0.25">
      <c r="A217" s="1">
        <v>42804</v>
      </c>
      <c r="B217" s="1" t="str">
        <f t="shared" si="6"/>
        <v>March</v>
      </c>
      <c r="C217" t="s">
        <v>13</v>
      </c>
      <c r="D217">
        <v>59.199999999999996</v>
      </c>
      <c r="E217" s="2">
        <v>0.83</v>
      </c>
      <c r="F217">
        <v>31</v>
      </c>
      <c r="G217">
        <v>0.3</v>
      </c>
      <c r="H217">
        <v>24</v>
      </c>
      <c r="I217" s="3">
        <f t="shared" si="7"/>
        <v>7.1999999999999993</v>
      </c>
    </row>
    <row r="218" spans="1:9" x14ac:dyDescent="0.25">
      <c r="A218" s="1">
        <v>42805</v>
      </c>
      <c r="B218" s="1" t="str">
        <f t="shared" si="6"/>
        <v>March</v>
      </c>
      <c r="C218" t="s">
        <v>14</v>
      </c>
      <c r="D218">
        <v>58.199999999999996</v>
      </c>
      <c r="E218" s="2">
        <v>0.83</v>
      </c>
      <c r="F218">
        <v>30</v>
      </c>
      <c r="G218">
        <v>0.3</v>
      </c>
      <c r="H218">
        <v>24</v>
      </c>
      <c r="I218" s="3">
        <f t="shared" si="7"/>
        <v>7.1999999999999993</v>
      </c>
    </row>
    <row r="219" spans="1:9" x14ac:dyDescent="0.25">
      <c r="A219" s="1">
        <v>42809</v>
      </c>
      <c r="B219" s="1" t="str">
        <f t="shared" si="6"/>
        <v>March</v>
      </c>
      <c r="C219" t="s">
        <v>11</v>
      </c>
      <c r="D219">
        <v>56.199999999999996</v>
      </c>
      <c r="E219" s="2">
        <v>0.83</v>
      </c>
      <c r="F219">
        <v>30</v>
      </c>
      <c r="G219">
        <v>0.3</v>
      </c>
      <c r="H219">
        <v>24</v>
      </c>
      <c r="I219" s="3">
        <f t="shared" si="7"/>
        <v>7.1999999999999993</v>
      </c>
    </row>
    <row r="220" spans="1:9" x14ac:dyDescent="0.25">
      <c r="A220" s="1">
        <v>42810</v>
      </c>
      <c r="B220" s="1" t="str">
        <f t="shared" si="6"/>
        <v>March</v>
      </c>
      <c r="C220" t="s">
        <v>12</v>
      </c>
      <c r="D220">
        <v>60.199999999999996</v>
      </c>
      <c r="E220" s="2">
        <v>0.83</v>
      </c>
      <c r="F220">
        <v>39</v>
      </c>
      <c r="G220">
        <v>0.3</v>
      </c>
      <c r="H220">
        <v>24</v>
      </c>
      <c r="I220" s="3">
        <f t="shared" si="7"/>
        <v>7.1999999999999993</v>
      </c>
    </row>
    <row r="221" spans="1:9" x14ac:dyDescent="0.25">
      <c r="A221" s="1">
        <v>42814</v>
      </c>
      <c r="B221" s="1" t="str">
        <f t="shared" si="6"/>
        <v>March</v>
      </c>
      <c r="C221" t="s">
        <v>9</v>
      </c>
      <c r="D221">
        <v>58.199999999999996</v>
      </c>
      <c r="E221" s="2">
        <v>0.77</v>
      </c>
      <c r="F221">
        <v>33</v>
      </c>
      <c r="G221">
        <v>0.3</v>
      </c>
      <c r="H221">
        <v>24</v>
      </c>
      <c r="I221" s="3">
        <f t="shared" si="7"/>
        <v>7.1999999999999993</v>
      </c>
    </row>
    <row r="222" spans="1:9" x14ac:dyDescent="0.25">
      <c r="A222" s="1">
        <v>42815</v>
      </c>
      <c r="B222" s="1" t="str">
        <f t="shared" si="6"/>
        <v>March</v>
      </c>
      <c r="C222" t="s">
        <v>10</v>
      </c>
      <c r="D222">
        <v>57.199999999999996</v>
      </c>
      <c r="E222" s="2">
        <v>0.83</v>
      </c>
      <c r="F222">
        <v>36</v>
      </c>
      <c r="G222">
        <v>0.3</v>
      </c>
      <c r="H222">
        <v>24</v>
      </c>
      <c r="I222" s="3">
        <f t="shared" si="7"/>
        <v>7.1999999999999993</v>
      </c>
    </row>
    <row r="223" spans="1:9" x14ac:dyDescent="0.25">
      <c r="A223" s="1">
        <v>42819</v>
      </c>
      <c r="B223" s="1" t="str">
        <f t="shared" si="6"/>
        <v>March</v>
      </c>
      <c r="C223" t="s">
        <v>14</v>
      </c>
      <c r="D223">
        <v>58.199999999999996</v>
      </c>
      <c r="E223" s="2">
        <v>0.8</v>
      </c>
      <c r="F223">
        <v>50</v>
      </c>
      <c r="G223">
        <v>0.3</v>
      </c>
      <c r="H223">
        <v>24</v>
      </c>
      <c r="I223" s="3">
        <f t="shared" si="7"/>
        <v>7.1999999999999993</v>
      </c>
    </row>
    <row r="224" spans="1:9" x14ac:dyDescent="0.25">
      <c r="A224" s="1">
        <v>42823</v>
      </c>
      <c r="B224" s="1" t="str">
        <f t="shared" si="6"/>
        <v>March</v>
      </c>
      <c r="C224" t="s">
        <v>11</v>
      </c>
      <c r="D224">
        <v>57.199999999999996</v>
      </c>
      <c r="E224" s="2">
        <v>0.83</v>
      </c>
      <c r="F224">
        <v>39</v>
      </c>
      <c r="G224">
        <v>0.3</v>
      </c>
      <c r="H224">
        <v>24</v>
      </c>
      <c r="I224" s="3">
        <f t="shared" si="7"/>
        <v>7.1999999999999993</v>
      </c>
    </row>
    <row r="225" spans="1:9" x14ac:dyDescent="0.25">
      <c r="A225" s="1">
        <v>42824</v>
      </c>
      <c r="B225" s="1" t="str">
        <f t="shared" si="6"/>
        <v>March</v>
      </c>
      <c r="C225" t="s">
        <v>12</v>
      </c>
      <c r="D225">
        <v>55.199999999999996</v>
      </c>
      <c r="E225" s="2">
        <v>0.8</v>
      </c>
      <c r="F225">
        <v>47</v>
      </c>
      <c r="G225">
        <v>0.3</v>
      </c>
      <c r="H225">
        <v>24</v>
      </c>
      <c r="I225" s="3">
        <f t="shared" si="7"/>
        <v>7.1999999999999993</v>
      </c>
    </row>
    <row r="226" spans="1:9" x14ac:dyDescent="0.25">
      <c r="A226" s="1">
        <v>43011</v>
      </c>
      <c r="B226" s="1" t="str">
        <f t="shared" si="6"/>
        <v>October</v>
      </c>
      <c r="C226" t="s">
        <v>10</v>
      </c>
      <c r="D226">
        <v>59.199999999999996</v>
      </c>
      <c r="E226" s="2">
        <v>0.8</v>
      </c>
      <c r="F226">
        <v>34</v>
      </c>
      <c r="G226">
        <v>0.3</v>
      </c>
      <c r="H226">
        <v>24</v>
      </c>
      <c r="I226" s="3">
        <f t="shared" si="7"/>
        <v>7.1999999999999993</v>
      </c>
    </row>
    <row r="227" spans="1:9" x14ac:dyDescent="0.25">
      <c r="A227" s="1">
        <v>43012</v>
      </c>
      <c r="B227" s="1" t="str">
        <f t="shared" si="6"/>
        <v>October</v>
      </c>
      <c r="C227" t="s">
        <v>11</v>
      </c>
      <c r="D227">
        <v>61.199999999999996</v>
      </c>
      <c r="E227" s="2">
        <v>0.77</v>
      </c>
      <c r="F227">
        <v>33</v>
      </c>
      <c r="G227">
        <v>0.3</v>
      </c>
      <c r="H227">
        <v>24</v>
      </c>
      <c r="I227" s="3">
        <f t="shared" si="7"/>
        <v>7.1999999999999993</v>
      </c>
    </row>
    <row r="228" spans="1:9" x14ac:dyDescent="0.25">
      <c r="A228" s="1">
        <v>43016</v>
      </c>
      <c r="B228" s="1" t="str">
        <f t="shared" si="6"/>
        <v>October</v>
      </c>
      <c r="C228" t="s">
        <v>8</v>
      </c>
      <c r="D228">
        <v>60.199999999999996</v>
      </c>
      <c r="E228" s="2">
        <v>0.8</v>
      </c>
      <c r="F228">
        <v>47</v>
      </c>
      <c r="G228">
        <v>0.3</v>
      </c>
      <c r="H228">
        <v>24</v>
      </c>
      <c r="I228" s="3">
        <f t="shared" si="7"/>
        <v>7.1999999999999993</v>
      </c>
    </row>
    <row r="229" spans="1:9" x14ac:dyDescent="0.25">
      <c r="A229" s="1">
        <v>43020</v>
      </c>
      <c r="B229" s="1" t="str">
        <f t="shared" si="6"/>
        <v>October</v>
      </c>
      <c r="C229" t="s">
        <v>12</v>
      </c>
      <c r="D229">
        <v>58.199999999999996</v>
      </c>
      <c r="E229" s="2">
        <v>0.77</v>
      </c>
      <c r="F229">
        <v>39</v>
      </c>
      <c r="G229">
        <v>0.3</v>
      </c>
      <c r="H229">
        <v>24</v>
      </c>
      <c r="I229" s="3">
        <f t="shared" si="7"/>
        <v>7.1999999999999993</v>
      </c>
    </row>
    <row r="230" spans="1:9" x14ac:dyDescent="0.25">
      <c r="A230" s="1">
        <v>43024</v>
      </c>
      <c r="B230" s="1" t="str">
        <f t="shared" si="6"/>
        <v>October</v>
      </c>
      <c r="C230" t="s">
        <v>9</v>
      </c>
      <c r="D230">
        <v>58.199999999999996</v>
      </c>
      <c r="E230" s="2">
        <v>0.8</v>
      </c>
      <c r="F230">
        <v>28</v>
      </c>
      <c r="G230">
        <v>0.3</v>
      </c>
      <c r="H230">
        <v>24</v>
      </c>
      <c r="I230" s="3">
        <f t="shared" si="7"/>
        <v>7.1999999999999993</v>
      </c>
    </row>
    <row r="231" spans="1:9" x14ac:dyDescent="0.25">
      <c r="A231" s="1">
        <v>43028</v>
      </c>
      <c r="B231" s="1" t="str">
        <f t="shared" si="6"/>
        <v>October</v>
      </c>
      <c r="C231" t="s">
        <v>13</v>
      </c>
      <c r="D231">
        <v>60.199999999999996</v>
      </c>
      <c r="E231" s="2">
        <v>0.8</v>
      </c>
      <c r="F231">
        <v>50</v>
      </c>
      <c r="G231">
        <v>0.3</v>
      </c>
      <c r="H231">
        <v>24</v>
      </c>
      <c r="I231" s="3">
        <f t="shared" si="7"/>
        <v>7.1999999999999993</v>
      </c>
    </row>
    <row r="232" spans="1:9" x14ac:dyDescent="0.25">
      <c r="A232" s="1">
        <v>43029</v>
      </c>
      <c r="B232" s="1" t="str">
        <f t="shared" si="6"/>
        <v>October</v>
      </c>
      <c r="C232" t="s">
        <v>14</v>
      </c>
      <c r="D232">
        <v>56.199999999999996</v>
      </c>
      <c r="E232" s="2">
        <v>0.83</v>
      </c>
      <c r="F232">
        <v>28</v>
      </c>
      <c r="G232">
        <v>0.3</v>
      </c>
      <c r="H232">
        <v>24</v>
      </c>
      <c r="I232" s="3">
        <f t="shared" si="7"/>
        <v>7.1999999999999993</v>
      </c>
    </row>
    <row r="233" spans="1:9" x14ac:dyDescent="0.25">
      <c r="A233" s="1">
        <v>43033</v>
      </c>
      <c r="B233" s="1" t="str">
        <f t="shared" si="6"/>
        <v>October</v>
      </c>
      <c r="C233" t="s">
        <v>11</v>
      </c>
      <c r="D233">
        <v>61.199999999999996</v>
      </c>
      <c r="E233" s="2">
        <v>0.8</v>
      </c>
      <c r="F233">
        <v>44</v>
      </c>
      <c r="G233">
        <v>0.3</v>
      </c>
      <c r="H233">
        <v>24</v>
      </c>
      <c r="I233" s="3">
        <f t="shared" si="7"/>
        <v>7.1999999999999993</v>
      </c>
    </row>
    <row r="234" spans="1:9" x14ac:dyDescent="0.25">
      <c r="A234" s="1">
        <v>43034</v>
      </c>
      <c r="B234" s="1" t="str">
        <f t="shared" si="6"/>
        <v>October</v>
      </c>
      <c r="C234" t="s">
        <v>12</v>
      </c>
      <c r="D234">
        <v>54.199999999999996</v>
      </c>
      <c r="E234" s="2">
        <v>0.77</v>
      </c>
      <c r="F234">
        <v>47</v>
      </c>
      <c r="G234">
        <v>0.3</v>
      </c>
      <c r="H234">
        <v>24</v>
      </c>
      <c r="I234" s="3">
        <f t="shared" si="7"/>
        <v>7.1999999999999993</v>
      </c>
    </row>
    <row r="235" spans="1:9" x14ac:dyDescent="0.25">
      <c r="A235" s="1">
        <v>43038</v>
      </c>
      <c r="B235" s="1" t="str">
        <f t="shared" si="6"/>
        <v>October</v>
      </c>
      <c r="C235" t="s">
        <v>9</v>
      </c>
      <c r="D235">
        <v>58.199999999999996</v>
      </c>
      <c r="E235" s="2">
        <v>0.77</v>
      </c>
      <c r="F235">
        <v>35</v>
      </c>
      <c r="G235">
        <v>0.3</v>
      </c>
      <c r="H235">
        <v>24</v>
      </c>
      <c r="I235" s="3">
        <f t="shared" si="7"/>
        <v>7.1999999999999993</v>
      </c>
    </row>
    <row r="236" spans="1:9" x14ac:dyDescent="0.25">
      <c r="A236" s="1">
        <v>43039</v>
      </c>
      <c r="B236" s="1" t="str">
        <f t="shared" si="6"/>
        <v>October</v>
      </c>
      <c r="C236" t="s">
        <v>10</v>
      </c>
      <c r="D236">
        <v>54.199999999999996</v>
      </c>
      <c r="E236" s="2">
        <v>0.77</v>
      </c>
      <c r="F236">
        <v>38</v>
      </c>
      <c r="G236">
        <v>0.3</v>
      </c>
      <c r="H236">
        <v>24</v>
      </c>
      <c r="I236" s="3">
        <f t="shared" si="7"/>
        <v>7.1999999999999993</v>
      </c>
    </row>
    <row r="237" spans="1:9" x14ac:dyDescent="0.25">
      <c r="A237" s="1">
        <v>42795</v>
      </c>
      <c r="B237" s="1" t="str">
        <f t="shared" si="6"/>
        <v>March</v>
      </c>
      <c r="C237" t="s">
        <v>11</v>
      </c>
      <c r="D237">
        <v>57.9</v>
      </c>
      <c r="E237" s="2">
        <v>0.87</v>
      </c>
      <c r="F237">
        <v>46</v>
      </c>
      <c r="G237">
        <v>0.3</v>
      </c>
      <c r="H237">
        <v>23</v>
      </c>
      <c r="I237" s="3">
        <f t="shared" si="7"/>
        <v>6.8999999999999995</v>
      </c>
    </row>
    <row r="238" spans="1:9" x14ac:dyDescent="0.25">
      <c r="A238" s="1">
        <v>42799</v>
      </c>
      <c r="B238" s="1" t="str">
        <f t="shared" si="6"/>
        <v>March</v>
      </c>
      <c r="C238" t="s">
        <v>8</v>
      </c>
      <c r="D238">
        <v>55.9</v>
      </c>
      <c r="E238" s="2">
        <v>0.87</v>
      </c>
      <c r="F238">
        <v>32</v>
      </c>
      <c r="G238">
        <v>0.3</v>
      </c>
      <c r="H238">
        <v>23</v>
      </c>
      <c r="I238" s="3">
        <f t="shared" si="7"/>
        <v>6.8999999999999995</v>
      </c>
    </row>
    <row r="239" spans="1:9" x14ac:dyDescent="0.25">
      <c r="A239" s="1">
        <v>42803</v>
      </c>
      <c r="B239" s="1" t="str">
        <f t="shared" si="6"/>
        <v>March</v>
      </c>
      <c r="C239" t="s">
        <v>12</v>
      </c>
      <c r="D239">
        <v>52.9</v>
      </c>
      <c r="E239" s="2">
        <v>0.8</v>
      </c>
      <c r="F239">
        <v>29</v>
      </c>
      <c r="G239">
        <v>0.3</v>
      </c>
      <c r="H239">
        <v>23</v>
      </c>
      <c r="I239" s="3">
        <f t="shared" si="7"/>
        <v>6.8999999999999995</v>
      </c>
    </row>
    <row r="240" spans="1:9" x14ac:dyDescent="0.25">
      <c r="A240" s="1">
        <v>42807</v>
      </c>
      <c r="B240" s="1" t="str">
        <f t="shared" si="6"/>
        <v>March</v>
      </c>
      <c r="C240" t="s">
        <v>9</v>
      </c>
      <c r="D240">
        <v>55.9</v>
      </c>
      <c r="E240" s="2">
        <v>0.87</v>
      </c>
      <c r="F240">
        <v>48</v>
      </c>
      <c r="G240">
        <v>0.3</v>
      </c>
      <c r="H240">
        <v>23</v>
      </c>
      <c r="I240" s="3">
        <f t="shared" si="7"/>
        <v>6.8999999999999995</v>
      </c>
    </row>
    <row r="241" spans="1:9" x14ac:dyDescent="0.25">
      <c r="A241" s="1">
        <v>42808</v>
      </c>
      <c r="B241" s="1" t="str">
        <f t="shared" si="6"/>
        <v>March</v>
      </c>
      <c r="C241" t="s">
        <v>10</v>
      </c>
      <c r="D241">
        <v>58.9</v>
      </c>
      <c r="E241" s="2">
        <v>0.87</v>
      </c>
      <c r="F241">
        <v>35</v>
      </c>
      <c r="G241">
        <v>0.3</v>
      </c>
      <c r="H241">
        <v>23</v>
      </c>
      <c r="I241" s="3">
        <f t="shared" si="7"/>
        <v>6.8999999999999995</v>
      </c>
    </row>
    <row r="242" spans="1:9" x14ac:dyDescent="0.25">
      <c r="A242" s="1">
        <v>42812</v>
      </c>
      <c r="B242" s="1" t="str">
        <f t="shared" si="6"/>
        <v>March</v>
      </c>
      <c r="C242" t="s">
        <v>14</v>
      </c>
      <c r="D242">
        <v>53.9</v>
      </c>
      <c r="E242" s="2">
        <v>0.83</v>
      </c>
      <c r="F242">
        <v>32</v>
      </c>
      <c r="G242">
        <v>0.3</v>
      </c>
      <c r="H242">
        <v>23</v>
      </c>
      <c r="I242" s="3">
        <f t="shared" si="7"/>
        <v>6.8999999999999995</v>
      </c>
    </row>
    <row r="243" spans="1:9" x14ac:dyDescent="0.25">
      <c r="A243" s="1">
        <v>42813</v>
      </c>
      <c r="B243" s="1" t="str">
        <f t="shared" si="6"/>
        <v>March</v>
      </c>
      <c r="C243" t="s">
        <v>8</v>
      </c>
      <c r="D243">
        <v>56.9</v>
      </c>
      <c r="E243" s="2">
        <v>0.83</v>
      </c>
      <c r="F243">
        <v>38</v>
      </c>
      <c r="G243">
        <v>0.3</v>
      </c>
      <c r="H243">
        <v>23</v>
      </c>
      <c r="I243" s="3">
        <f t="shared" si="7"/>
        <v>6.8999999999999995</v>
      </c>
    </row>
    <row r="244" spans="1:9" x14ac:dyDescent="0.25">
      <c r="A244" s="1">
        <v>42817</v>
      </c>
      <c r="B244" s="1" t="str">
        <f t="shared" si="6"/>
        <v>March</v>
      </c>
      <c r="C244" t="s">
        <v>12</v>
      </c>
      <c r="D244">
        <v>55.9</v>
      </c>
      <c r="E244" s="2">
        <v>0.87</v>
      </c>
      <c r="F244">
        <v>35</v>
      </c>
      <c r="G244">
        <v>0.3</v>
      </c>
      <c r="H244">
        <v>23</v>
      </c>
      <c r="I244" s="3">
        <f t="shared" si="7"/>
        <v>6.8999999999999995</v>
      </c>
    </row>
    <row r="245" spans="1:9" x14ac:dyDescent="0.25">
      <c r="A245" s="1">
        <v>42818</v>
      </c>
      <c r="B245" s="1" t="str">
        <f t="shared" si="6"/>
        <v>March</v>
      </c>
      <c r="C245" t="s">
        <v>13</v>
      </c>
      <c r="D245">
        <v>56.9</v>
      </c>
      <c r="E245" s="2">
        <v>0.83</v>
      </c>
      <c r="F245">
        <v>41</v>
      </c>
      <c r="G245">
        <v>0.3</v>
      </c>
      <c r="H245">
        <v>23</v>
      </c>
      <c r="I245" s="3">
        <f t="shared" si="7"/>
        <v>6.8999999999999995</v>
      </c>
    </row>
    <row r="246" spans="1:9" x14ac:dyDescent="0.25">
      <c r="A246" s="1">
        <v>42822</v>
      </c>
      <c r="B246" s="1" t="str">
        <f t="shared" si="6"/>
        <v>March</v>
      </c>
      <c r="C246" t="s">
        <v>10</v>
      </c>
      <c r="D246">
        <v>55.9</v>
      </c>
      <c r="E246" s="2">
        <v>0.83</v>
      </c>
      <c r="F246">
        <v>48</v>
      </c>
      <c r="G246">
        <v>0.3</v>
      </c>
      <c r="H246">
        <v>23</v>
      </c>
      <c r="I246" s="3">
        <f t="shared" si="7"/>
        <v>6.8999999999999995</v>
      </c>
    </row>
    <row r="247" spans="1:9" x14ac:dyDescent="0.25">
      <c r="A247" s="1">
        <v>43040</v>
      </c>
      <c r="B247" s="1" t="str">
        <f t="shared" si="6"/>
        <v>November</v>
      </c>
      <c r="C247" t="s">
        <v>11</v>
      </c>
      <c r="D247">
        <v>51.9</v>
      </c>
      <c r="E247" s="2">
        <v>0.83</v>
      </c>
      <c r="F247">
        <v>43</v>
      </c>
      <c r="G247">
        <v>0.3</v>
      </c>
      <c r="H247">
        <v>23</v>
      </c>
      <c r="I247" s="3">
        <f t="shared" si="7"/>
        <v>6.8999999999999995</v>
      </c>
    </row>
    <row r="248" spans="1:9" x14ac:dyDescent="0.25">
      <c r="A248" s="1">
        <v>43044</v>
      </c>
      <c r="B248" s="1" t="str">
        <f t="shared" si="6"/>
        <v>November</v>
      </c>
      <c r="C248" t="s">
        <v>8</v>
      </c>
      <c r="D248">
        <v>55.9</v>
      </c>
      <c r="E248" s="2">
        <v>0.87</v>
      </c>
      <c r="F248">
        <v>45</v>
      </c>
      <c r="G248">
        <v>0.3</v>
      </c>
      <c r="H248">
        <v>23</v>
      </c>
      <c r="I248" s="3">
        <f t="shared" si="7"/>
        <v>6.8999999999999995</v>
      </c>
    </row>
    <row r="249" spans="1:9" x14ac:dyDescent="0.25">
      <c r="A249" s="1">
        <v>43048</v>
      </c>
      <c r="B249" s="1" t="str">
        <f t="shared" si="6"/>
        <v>November</v>
      </c>
      <c r="C249" t="s">
        <v>12</v>
      </c>
      <c r="D249">
        <v>53.9</v>
      </c>
      <c r="E249" s="2">
        <v>0.83</v>
      </c>
      <c r="F249">
        <v>33</v>
      </c>
      <c r="G249">
        <v>0.3</v>
      </c>
      <c r="H249">
        <v>23</v>
      </c>
      <c r="I249" s="3">
        <f t="shared" si="7"/>
        <v>6.8999999999999995</v>
      </c>
    </row>
    <row r="250" spans="1:9" x14ac:dyDescent="0.25">
      <c r="A250" s="1">
        <v>43053</v>
      </c>
      <c r="B250" s="1" t="str">
        <f t="shared" si="6"/>
        <v>November</v>
      </c>
      <c r="C250" t="s">
        <v>10</v>
      </c>
      <c r="D250">
        <v>55.9</v>
      </c>
      <c r="E250" s="2">
        <v>0.8</v>
      </c>
      <c r="F250">
        <v>28</v>
      </c>
      <c r="G250">
        <v>0.3</v>
      </c>
      <c r="H250">
        <v>23</v>
      </c>
      <c r="I250" s="3">
        <f t="shared" si="7"/>
        <v>6.8999999999999995</v>
      </c>
    </row>
    <row r="251" spans="1:9" x14ac:dyDescent="0.25">
      <c r="A251" s="1">
        <v>43054</v>
      </c>
      <c r="B251" s="1" t="str">
        <f t="shared" si="6"/>
        <v>November</v>
      </c>
      <c r="C251" t="s">
        <v>11</v>
      </c>
      <c r="D251">
        <v>55.9</v>
      </c>
      <c r="E251" s="2">
        <v>0.83</v>
      </c>
      <c r="F251">
        <v>47</v>
      </c>
      <c r="G251">
        <v>0.3</v>
      </c>
      <c r="H251">
        <v>23</v>
      </c>
      <c r="I251" s="3">
        <f t="shared" si="7"/>
        <v>6.8999999999999995</v>
      </c>
    </row>
    <row r="252" spans="1:9" x14ac:dyDescent="0.25">
      <c r="A252" s="1">
        <v>43058</v>
      </c>
      <c r="B252" s="1" t="str">
        <f t="shared" si="6"/>
        <v>November</v>
      </c>
      <c r="C252" t="s">
        <v>8</v>
      </c>
      <c r="D252">
        <v>55.9</v>
      </c>
      <c r="E252" s="2">
        <v>0.87</v>
      </c>
      <c r="F252">
        <v>34</v>
      </c>
      <c r="G252">
        <v>0.3</v>
      </c>
      <c r="H252">
        <v>23</v>
      </c>
      <c r="I252" s="3">
        <f t="shared" si="7"/>
        <v>6.8999999999999995</v>
      </c>
    </row>
    <row r="253" spans="1:9" x14ac:dyDescent="0.25">
      <c r="A253" s="1">
        <v>43062</v>
      </c>
      <c r="B253" s="1" t="str">
        <f t="shared" si="6"/>
        <v>November</v>
      </c>
      <c r="C253" t="s">
        <v>12</v>
      </c>
      <c r="D253">
        <v>51.9</v>
      </c>
      <c r="E253" s="2">
        <v>0.87</v>
      </c>
      <c r="F253">
        <v>47</v>
      </c>
      <c r="G253">
        <v>0.3</v>
      </c>
      <c r="H253">
        <v>23</v>
      </c>
      <c r="I253" s="3">
        <f t="shared" si="7"/>
        <v>6.8999999999999995</v>
      </c>
    </row>
    <row r="254" spans="1:9" x14ac:dyDescent="0.25">
      <c r="A254" s="1">
        <v>43066</v>
      </c>
      <c r="B254" s="1" t="str">
        <f t="shared" si="6"/>
        <v>November</v>
      </c>
      <c r="C254" t="s">
        <v>9</v>
      </c>
      <c r="D254">
        <v>53.9</v>
      </c>
      <c r="E254" s="2">
        <v>0.87</v>
      </c>
      <c r="F254">
        <v>30</v>
      </c>
      <c r="G254">
        <v>0.3</v>
      </c>
      <c r="H254">
        <v>23</v>
      </c>
      <c r="I254" s="3">
        <f t="shared" si="7"/>
        <v>6.8999999999999995</v>
      </c>
    </row>
    <row r="255" spans="1:9" x14ac:dyDescent="0.25">
      <c r="A255" s="1">
        <v>42770</v>
      </c>
      <c r="B255" s="1" t="str">
        <f t="shared" si="6"/>
        <v>February</v>
      </c>
      <c r="C255" t="s">
        <v>14</v>
      </c>
      <c r="D255">
        <v>56.599999999999994</v>
      </c>
      <c r="E255" s="2">
        <v>0.83</v>
      </c>
      <c r="F255">
        <v>46</v>
      </c>
      <c r="G255">
        <v>0.3</v>
      </c>
      <c r="H255">
        <v>22</v>
      </c>
      <c r="I255" s="3">
        <f t="shared" si="7"/>
        <v>6.6</v>
      </c>
    </row>
    <row r="256" spans="1:9" x14ac:dyDescent="0.25">
      <c r="A256" s="1">
        <v>42774</v>
      </c>
      <c r="B256" s="1" t="str">
        <f t="shared" si="6"/>
        <v>February</v>
      </c>
      <c r="C256" t="s">
        <v>11</v>
      </c>
      <c r="D256">
        <v>52.599999999999994</v>
      </c>
      <c r="E256" s="2">
        <v>0.87</v>
      </c>
      <c r="F256">
        <v>31</v>
      </c>
      <c r="G256">
        <v>0.3</v>
      </c>
      <c r="H256">
        <v>22</v>
      </c>
      <c r="I256" s="3">
        <f t="shared" si="7"/>
        <v>6.6</v>
      </c>
    </row>
    <row r="257" spans="1:9" x14ac:dyDescent="0.25">
      <c r="A257" s="1">
        <v>42778</v>
      </c>
      <c r="B257" s="1" t="str">
        <f t="shared" si="6"/>
        <v>February</v>
      </c>
      <c r="C257" t="s">
        <v>8</v>
      </c>
      <c r="D257">
        <v>55.599999999999994</v>
      </c>
      <c r="E257" s="2">
        <v>0.83</v>
      </c>
      <c r="F257">
        <v>41</v>
      </c>
      <c r="G257">
        <v>0.3</v>
      </c>
      <c r="H257">
        <v>22</v>
      </c>
      <c r="I257" s="3">
        <f t="shared" si="7"/>
        <v>6.6</v>
      </c>
    </row>
    <row r="258" spans="1:9" x14ac:dyDescent="0.25">
      <c r="A258" s="1">
        <v>42794</v>
      </c>
      <c r="B258" s="1" t="str">
        <f t="shared" ref="B258:B321" si="8">TEXT(A258, "mmmm")</f>
        <v>February</v>
      </c>
      <c r="C258" t="s">
        <v>10</v>
      </c>
      <c r="D258">
        <v>49.599999999999994</v>
      </c>
      <c r="E258" s="2">
        <v>0.91</v>
      </c>
      <c r="F258">
        <v>45</v>
      </c>
      <c r="G258">
        <v>0.3</v>
      </c>
      <c r="H258">
        <v>22</v>
      </c>
      <c r="I258" s="3">
        <f t="shared" ref="I258:I321" si="9">G258*H258</f>
        <v>6.6</v>
      </c>
    </row>
    <row r="259" spans="1:9" x14ac:dyDescent="0.25">
      <c r="A259" s="1">
        <v>43041</v>
      </c>
      <c r="B259" s="1" t="str">
        <f t="shared" si="8"/>
        <v>November</v>
      </c>
      <c r="C259" t="s">
        <v>12</v>
      </c>
      <c r="D259">
        <v>53.599999999999994</v>
      </c>
      <c r="E259" s="2">
        <v>0.91</v>
      </c>
      <c r="F259">
        <v>46</v>
      </c>
      <c r="G259">
        <v>0.3</v>
      </c>
      <c r="H259">
        <v>22</v>
      </c>
      <c r="I259" s="3">
        <f t="shared" si="9"/>
        <v>6.6</v>
      </c>
    </row>
    <row r="260" spans="1:9" x14ac:dyDescent="0.25">
      <c r="A260" s="1">
        <v>43045</v>
      </c>
      <c r="B260" s="1" t="str">
        <f t="shared" si="8"/>
        <v>November</v>
      </c>
      <c r="C260" t="s">
        <v>9</v>
      </c>
      <c r="D260">
        <v>51.599999999999994</v>
      </c>
      <c r="E260" s="2">
        <v>0.91</v>
      </c>
      <c r="F260">
        <v>28</v>
      </c>
      <c r="G260">
        <v>0.3</v>
      </c>
      <c r="H260">
        <v>22</v>
      </c>
      <c r="I260" s="3">
        <f t="shared" si="9"/>
        <v>6.6</v>
      </c>
    </row>
    <row r="261" spans="1:9" x14ac:dyDescent="0.25">
      <c r="A261" s="1">
        <v>43049</v>
      </c>
      <c r="B261" s="1" t="str">
        <f t="shared" si="8"/>
        <v>November</v>
      </c>
      <c r="C261" t="s">
        <v>13</v>
      </c>
      <c r="D261">
        <v>54.599999999999994</v>
      </c>
      <c r="E261" s="2">
        <v>0.87</v>
      </c>
      <c r="F261">
        <v>28</v>
      </c>
      <c r="G261">
        <v>0.3</v>
      </c>
      <c r="H261">
        <v>22</v>
      </c>
      <c r="I261" s="3">
        <f t="shared" si="9"/>
        <v>6.6</v>
      </c>
    </row>
    <row r="262" spans="1:9" x14ac:dyDescent="0.25">
      <c r="A262" s="1">
        <v>43059</v>
      </c>
      <c r="B262" s="1" t="str">
        <f t="shared" si="8"/>
        <v>November</v>
      </c>
      <c r="C262" t="s">
        <v>9</v>
      </c>
      <c r="D262">
        <v>55.599999999999994</v>
      </c>
      <c r="E262" s="2">
        <v>0.87</v>
      </c>
      <c r="F262">
        <v>41</v>
      </c>
      <c r="G262">
        <v>0.3</v>
      </c>
      <c r="H262">
        <v>22</v>
      </c>
      <c r="I262" s="3">
        <f t="shared" si="9"/>
        <v>6.6</v>
      </c>
    </row>
    <row r="263" spans="1:9" x14ac:dyDescent="0.25">
      <c r="A263" s="1">
        <v>43063</v>
      </c>
      <c r="B263" s="1" t="str">
        <f t="shared" si="8"/>
        <v>November</v>
      </c>
      <c r="C263" t="s">
        <v>13</v>
      </c>
      <c r="D263">
        <v>53.599999999999994</v>
      </c>
      <c r="E263" s="2">
        <v>0.83</v>
      </c>
      <c r="F263">
        <v>46</v>
      </c>
      <c r="G263">
        <v>0.3</v>
      </c>
      <c r="H263">
        <v>22</v>
      </c>
      <c r="I263" s="3">
        <f t="shared" si="9"/>
        <v>6.6</v>
      </c>
    </row>
    <row r="264" spans="1:9" x14ac:dyDescent="0.25">
      <c r="A264" s="1">
        <v>43067</v>
      </c>
      <c r="B264" s="1" t="str">
        <f t="shared" si="8"/>
        <v>November</v>
      </c>
      <c r="C264" t="s">
        <v>10</v>
      </c>
      <c r="D264">
        <v>54.599999999999994</v>
      </c>
      <c r="E264" s="2">
        <v>0.91</v>
      </c>
      <c r="F264">
        <v>37</v>
      </c>
      <c r="G264">
        <v>0.3</v>
      </c>
      <c r="H264">
        <v>22</v>
      </c>
      <c r="I264" s="3">
        <f t="shared" si="9"/>
        <v>6.6</v>
      </c>
    </row>
    <row r="265" spans="1:9" x14ac:dyDescent="0.25">
      <c r="A265" s="1">
        <v>42769</v>
      </c>
      <c r="B265" s="1" t="str">
        <f t="shared" si="8"/>
        <v>February</v>
      </c>
      <c r="C265" t="s">
        <v>13</v>
      </c>
      <c r="D265">
        <v>50.3</v>
      </c>
      <c r="E265" s="2">
        <v>0.87</v>
      </c>
      <c r="F265">
        <v>25</v>
      </c>
      <c r="G265">
        <v>0.3</v>
      </c>
      <c r="H265">
        <v>21</v>
      </c>
      <c r="I265" s="3">
        <f t="shared" si="9"/>
        <v>6.3</v>
      </c>
    </row>
    <row r="266" spans="1:9" x14ac:dyDescent="0.25">
      <c r="A266" s="1">
        <v>42773</v>
      </c>
      <c r="B266" s="1" t="str">
        <f t="shared" si="8"/>
        <v>February</v>
      </c>
      <c r="C266" t="s">
        <v>10</v>
      </c>
      <c r="D266">
        <v>52.3</v>
      </c>
      <c r="E266" s="2">
        <v>0.87</v>
      </c>
      <c r="F266">
        <v>39</v>
      </c>
      <c r="G266">
        <v>0.3</v>
      </c>
      <c r="H266">
        <v>21</v>
      </c>
      <c r="I266" s="3">
        <f t="shared" si="9"/>
        <v>6.3</v>
      </c>
    </row>
    <row r="267" spans="1:9" x14ac:dyDescent="0.25">
      <c r="A267" s="1">
        <v>42777</v>
      </c>
      <c r="B267" s="1" t="str">
        <f t="shared" si="8"/>
        <v>February</v>
      </c>
      <c r="C267" t="s">
        <v>14</v>
      </c>
      <c r="D267">
        <v>51.3</v>
      </c>
      <c r="E267" s="2">
        <v>0.91</v>
      </c>
      <c r="F267">
        <v>35</v>
      </c>
      <c r="G267">
        <v>0.3</v>
      </c>
      <c r="H267">
        <v>21</v>
      </c>
      <c r="I267" s="3">
        <f t="shared" si="9"/>
        <v>6.3</v>
      </c>
    </row>
    <row r="268" spans="1:9" x14ac:dyDescent="0.25">
      <c r="A268" s="1">
        <v>42782</v>
      </c>
      <c r="B268" s="1" t="str">
        <f t="shared" si="8"/>
        <v>February</v>
      </c>
      <c r="C268" t="s">
        <v>12</v>
      </c>
      <c r="D268">
        <v>47.3</v>
      </c>
      <c r="E268" s="2">
        <v>0.87</v>
      </c>
      <c r="F268">
        <v>31</v>
      </c>
      <c r="G268">
        <v>0.3</v>
      </c>
      <c r="H268">
        <v>21</v>
      </c>
      <c r="I268" s="3">
        <f t="shared" si="9"/>
        <v>6.3</v>
      </c>
    </row>
    <row r="269" spans="1:9" x14ac:dyDescent="0.25">
      <c r="A269" s="1">
        <v>42786</v>
      </c>
      <c r="B269" s="1" t="str">
        <f t="shared" si="8"/>
        <v>February</v>
      </c>
      <c r="C269" t="s">
        <v>9</v>
      </c>
      <c r="D269">
        <v>50.3</v>
      </c>
      <c r="E269" s="2">
        <v>0.95</v>
      </c>
      <c r="F269">
        <v>25</v>
      </c>
      <c r="G269">
        <v>0.3</v>
      </c>
      <c r="H269">
        <v>21</v>
      </c>
      <c r="I269" s="3">
        <f t="shared" si="9"/>
        <v>6.3</v>
      </c>
    </row>
    <row r="270" spans="1:9" x14ac:dyDescent="0.25">
      <c r="A270" s="1">
        <v>42790</v>
      </c>
      <c r="B270" s="1" t="str">
        <f t="shared" si="8"/>
        <v>February</v>
      </c>
      <c r="C270" t="s">
        <v>13</v>
      </c>
      <c r="D270">
        <v>47.3</v>
      </c>
      <c r="E270" s="2">
        <v>0.87</v>
      </c>
      <c r="F270">
        <v>36</v>
      </c>
      <c r="G270">
        <v>0.3</v>
      </c>
      <c r="H270">
        <v>21</v>
      </c>
      <c r="I270" s="3">
        <f t="shared" si="9"/>
        <v>6.3</v>
      </c>
    </row>
    <row r="271" spans="1:9" x14ac:dyDescent="0.25">
      <c r="A271" s="1">
        <v>43042</v>
      </c>
      <c r="B271" s="1" t="str">
        <f t="shared" si="8"/>
        <v>November</v>
      </c>
      <c r="C271" t="s">
        <v>13</v>
      </c>
      <c r="D271">
        <v>51.3</v>
      </c>
      <c r="E271" s="2">
        <v>0.87</v>
      </c>
      <c r="F271">
        <v>38</v>
      </c>
      <c r="G271">
        <v>0.3</v>
      </c>
      <c r="H271">
        <v>21</v>
      </c>
      <c r="I271" s="3">
        <f t="shared" si="9"/>
        <v>6.3</v>
      </c>
    </row>
    <row r="272" spans="1:9" x14ac:dyDescent="0.25">
      <c r="A272" s="1">
        <v>43046</v>
      </c>
      <c r="B272" s="1" t="str">
        <f t="shared" si="8"/>
        <v>November</v>
      </c>
      <c r="C272" t="s">
        <v>10</v>
      </c>
      <c r="D272">
        <v>52.3</v>
      </c>
      <c r="E272" s="2">
        <v>0.91</v>
      </c>
      <c r="F272">
        <v>34</v>
      </c>
      <c r="G272">
        <v>0.3</v>
      </c>
      <c r="H272">
        <v>21</v>
      </c>
      <c r="I272" s="3">
        <f t="shared" si="9"/>
        <v>6.3</v>
      </c>
    </row>
    <row r="273" spans="1:9" x14ac:dyDescent="0.25">
      <c r="A273" s="1">
        <v>43050</v>
      </c>
      <c r="B273" s="1" t="str">
        <f t="shared" si="8"/>
        <v>November</v>
      </c>
      <c r="C273" t="s">
        <v>14</v>
      </c>
      <c r="D273">
        <v>47.3</v>
      </c>
      <c r="E273" s="2">
        <v>0.91</v>
      </c>
      <c r="F273">
        <v>33</v>
      </c>
      <c r="G273">
        <v>0.3</v>
      </c>
      <c r="H273">
        <v>21</v>
      </c>
      <c r="I273" s="3">
        <f t="shared" si="9"/>
        <v>6.3</v>
      </c>
    </row>
    <row r="274" spans="1:9" x14ac:dyDescent="0.25">
      <c r="A274" s="1">
        <v>43055</v>
      </c>
      <c r="B274" s="1" t="str">
        <f t="shared" si="8"/>
        <v>November</v>
      </c>
      <c r="C274" t="s">
        <v>12</v>
      </c>
      <c r="D274">
        <v>47.3</v>
      </c>
      <c r="E274" s="2">
        <v>0.87</v>
      </c>
      <c r="F274">
        <v>28</v>
      </c>
      <c r="G274">
        <v>0.3</v>
      </c>
      <c r="H274">
        <v>21</v>
      </c>
      <c r="I274" s="3">
        <f t="shared" si="9"/>
        <v>6.3</v>
      </c>
    </row>
    <row r="275" spans="1:9" x14ac:dyDescent="0.25">
      <c r="A275" s="1">
        <v>42768</v>
      </c>
      <c r="B275" s="1" t="str">
        <f t="shared" si="8"/>
        <v>February</v>
      </c>
      <c r="C275" t="s">
        <v>12</v>
      </c>
      <c r="D275">
        <v>52</v>
      </c>
      <c r="E275" s="2">
        <v>1</v>
      </c>
      <c r="F275">
        <v>22</v>
      </c>
      <c r="G275">
        <v>0.3</v>
      </c>
      <c r="H275">
        <v>20</v>
      </c>
      <c r="I275" s="3">
        <f t="shared" si="9"/>
        <v>6</v>
      </c>
    </row>
    <row r="276" spans="1:9" x14ac:dyDescent="0.25">
      <c r="A276" s="1">
        <v>42772</v>
      </c>
      <c r="B276" s="1" t="str">
        <f t="shared" si="8"/>
        <v>February</v>
      </c>
      <c r="C276" t="s">
        <v>9</v>
      </c>
      <c r="D276">
        <v>45</v>
      </c>
      <c r="E276" s="2">
        <v>0.95</v>
      </c>
      <c r="F276">
        <v>28</v>
      </c>
      <c r="G276">
        <v>0.3</v>
      </c>
      <c r="H276">
        <v>20</v>
      </c>
      <c r="I276" s="3">
        <f t="shared" si="9"/>
        <v>6</v>
      </c>
    </row>
    <row r="277" spans="1:9" x14ac:dyDescent="0.25">
      <c r="A277" s="1">
        <v>42776</v>
      </c>
      <c r="B277" s="1" t="str">
        <f t="shared" si="8"/>
        <v>February</v>
      </c>
      <c r="C277" t="s">
        <v>13</v>
      </c>
      <c r="D277">
        <v>50</v>
      </c>
      <c r="E277" s="2">
        <v>0.91</v>
      </c>
      <c r="F277">
        <v>40</v>
      </c>
      <c r="G277">
        <v>0.3</v>
      </c>
      <c r="H277">
        <v>20</v>
      </c>
      <c r="I277" s="3">
        <f t="shared" si="9"/>
        <v>6</v>
      </c>
    </row>
    <row r="278" spans="1:9" x14ac:dyDescent="0.25">
      <c r="A278" s="1">
        <v>42781</v>
      </c>
      <c r="B278" s="1" t="str">
        <f t="shared" si="8"/>
        <v>February</v>
      </c>
      <c r="C278" t="s">
        <v>11</v>
      </c>
      <c r="D278">
        <v>52</v>
      </c>
      <c r="E278" s="2">
        <v>0.91</v>
      </c>
      <c r="F278">
        <v>33</v>
      </c>
      <c r="G278">
        <v>0.3</v>
      </c>
      <c r="H278">
        <v>20</v>
      </c>
      <c r="I278" s="3">
        <f t="shared" si="9"/>
        <v>6</v>
      </c>
    </row>
    <row r="279" spans="1:9" x14ac:dyDescent="0.25">
      <c r="A279" s="1">
        <v>42785</v>
      </c>
      <c r="B279" s="1" t="str">
        <f t="shared" si="8"/>
        <v>February</v>
      </c>
      <c r="C279" t="s">
        <v>8</v>
      </c>
      <c r="D279">
        <v>50</v>
      </c>
      <c r="E279" s="2">
        <v>0.95</v>
      </c>
      <c r="F279">
        <v>28</v>
      </c>
      <c r="G279">
        <v>0.3</v>
      </c>
      <c r="H279">
        <v>20</v>
      </c>
      <c r="I279" s="3">
        <f t="shared" si="9"/>
        <v>6</v>
      </c>
    </row>
    <row r="280" spans="1:9" x14ac:dyDescent="0.25">
      <c r="A280" s="1">
        <v>42789</v>
      </c>
      <c r="B280" s="1" t="str">
        <f t="shared" si="8"/>
        <v>February</v>
      </c>
      <c r="C280" t="s">
        <v>12</v>
      </c>
      <c r="D280">
        <v>45</v>
      </c>
      <c r="E280" s="2">
        <v>1</v>
      </c>
      <c r="F280">
        <v>23</v>
      </c>
      <c r="G280">
        <v>0.3</v>
      </c>
      <c r="H280">
        <v>20</v>
      </c>
      <c r="I280" s="3">
        <f t="shared" si="9"/>
        <v>6</v>
      </c>
    </row>
    <row r="281" spans="1:9" x14ac:dyDescent="0.25">
      <c r="A281" s="1">
        <v>42793</v>
      </c>
      <c r="B281" s="1" t="str">
        <f t="shared" si="8"/>
        <v>February</v>
      </c>
      <c r="C281" t="s">
        <v>9</v>
      </c>
      <c r="D281">
        <v>45</v>
      </c>
      <c r="E281" s="2">
        <v>1</v>
      </c>
      <c r="F281">
        <v>34</v>
      </c>
      <c r="G281">
        <v>0.3</v>
      </c>
      <c r="H281">
        <v>20</v>
      </c>
      <c r="I281" s="3">
        <f t="shared" si="9"/>
        <v>6</v>
      </c>
    </row>
    <row r="282" spans="1:9" x14ac:dyDescent="0.25">
      <c r="A282" s="1">
        <v>43056</v>
      </c>
      <c r="B282" s="1" t="str">
        <f t="shared" si="8"/>
        <v>November</v>
      </c>
      <c r="C282" t="s">
        <v>13</v>
      </c>
      <c r="D282">
        <v>46</v>
      </c>
      <c r="E282" s="2">
        <v>1</v>
      </c>
      <c r="F282">
        <v>31</v>
      </c>
      <c r="G282">
        <v>0.3</v>
      </c>
      <c r="H282">
        <v>20</v>
      </c>
      <c r="I282" s="3">
        <f t="shared" si="9"/>
        <v>6</v>
      </c>
    </row>
    <row r="283" spans="1:9" x14ac:dyDescent="0.25">
      <c r="A283" s="1">
        <v>43060</v>
      </c>
      <c r="B283" s="1" t="str">
        <f t="shared" si="8"/>
        <v>November</v>
      </c>
      <c r="C283" t="s">
        <v>10</v>
      </c>
      <c r="D283">
        <v>47</v>
      </c>
      <c r="E283" s="2">
        <v>0.95</v>
      </c>
      <c r="F283">
        <v>28</v>
      </c>
      <c r="G283">
        <v>0.3</v>
      </c>
      <c r="H283">
        <v>20</v>
      </c>
      <c r="I283" s="3">
        <f t="shared" si="9"/>
        <v>6</v>
      </c>
    </row>
    <row r="284" spans="1:9" x14ac:dyDescent="0.25">
      <c r="A284" s="1">
        <v>43064</v>
      </c>
      <c r="B284" s="1" t="str">
        <f t="shared" si="8"/>
        <v>November</v>
      </c>
      <c r="C284" t="s">
        <v>14</v>
      </c>
      <c r="D284">
        <v>49</v>
      </c>
      <c r="E284" s="2">
        <v>0.91</v>
      </c>
      <c r="F284">
        <v>32</v>
      </c>
      <c r="G284">
        <v>0.3</v>
      </c>
      <c r="H284">
        <v>20</v>
      </c>
      <c r="I284" s="3">
        <f t="shared" si="9"/>
        <v>6</v>
      </c>
    </row>
    <row r="285" spans="1:9" x14ac:dyDescent="0.25">
      <c r="A285" s="1">
        <v>43068</v>
      </c>
      <c r="B285" s="1" t="str">
        <f t="shared" si="8"/>
        <v>November</v>
      </c>
      <c r="C285" t="s">
        <v>11</v>
      </c>
      <c r="D285">
        <v>50</v>
      </c>
      <c r="E285" s="2">
        <v>0.95</v>
      </c>
      <c r="F285">
        <v>27</v>
      </c>
      <c r="G285">
        <v>0.3</v>
      </c>
      <c r="H285">
        <v>20</v>
      </c>
      <c r="I285" s="3">
        <f t="shared" si="9"/>
        <v>6</v>
      </c>
    </row>
    <row r="286" spans="1:9" x14ac:dyDescent="0.25">
      <c r="A286" s="1">
        <v>42775</v>
      </c>
      <c r="B286" s="1" t="str">
        <f t="shared" si="8"/>
        <v>February</v>
      </c>
      <c r="C286" t="s">
        <v>12</v>
      </c>
      <c r="D286">
        <v>42.699999999999996</v>
      </c>
      <c r="E286" s="2">
        <v>1</v>
      </c>
      <c r="F286">
        <v>39</v>
      </c>
      <c r="G286">
        <v>0.3</v>
      </c>
      <c r="H286">
        <v>19</v>
      </c>
      <c r="I286" s="3">
        <f t="shared" si="9"/>
        <v>5.7</v>
      </c>
    </row>
    <row r="287" spans="1:9" x14ac:dyDescent="0.25">
      <c r="A287" s="1">
        <v>42780</v>
      </c>
      <c r="B287" s="1" t="str">
        <f t="shared" si="8"/>
        <v>February</v>
      </c>
      <c r="C287" t="s">
        <v>10</v>
      </c>
      <c r="D287">
        <v>47.699999999999996</v>
      </c>
      <c r="E287" s="2">
        <v>0.95</v>
      </c>
      <c r="F287">
        <v>35</v>
      </c>
      <c r="G287">
        <v>0.3</v>
      </c>
      <c r="H287">
        <v>19</v>
      </c>
      <c r="I287" s="3">
        <f t="shared" si="9"/>
        <v>5.7</v>
      </c>
    </row>
    <row r="288" spans="1:9" x14ac:dyDescent="0.25">
      <c r="A288" s="1">
        <v>42784</v>
      </c>
      <c r="B288" s="1" t="str">
        <f t="shared" si="8"/>
        <v>February</v>
      </c>
      <c r="C288" t="s">
        <v>14</v>
      </c>
      <c r="D288">
        <v>43.699999999999996</v>
      </c>
      <c r="E288" s="2">
        <v>0.95</v>
      </c>
      <c r="F288">
        <v>25</v>
      </c>
      <c r="G288">
        <v>0.3</v>
      </c>
      <c r="H288">
        <v>19</v>
      </c>
      <c r="I288" s="3">
        <f t="shared" si="9"/>
        <v>5.7</v>
      </c>
    </row>
    <row r="289" spans="1:9" x14ac:dyDescent="0.25">
      <c r="A289" s="1">
        <v>42788</v>
      </c>
      <c r="B289" s="1" t="str">
        <f t="shared" si="8"/>
        <v>February</v>
      </c>
      <c r="C289" t="s">
        <v>11</v>
      </c>
      <c r="D289">
        <v>47.699999999999996</v>
      </c>
      <c r="E289" s="2">
        <v>0.95</v>
      </c>
      <c r="F289">
        <v>36</v>
      </c>
      <c r="G289">
        <v>0.3</v>
      </c>
      <c r="H289">
        <v>19</v>
      </c>
      <c r="I289" s="3">
        <f t="shared" si="9"/>
        <v>5.7</v>
      </c>
    </row>
    <row r="290" spans="1:9" x14ac:dyDescent="0.25">
      <c r="A290" s="1">
        <v>42792</v>
      </c>
      <c r="B290" s="1" t="str">
        <f t="shared" si="8"/>
        <v>February</v>
      </c>
      <c r="C290" t="s">
        <v>8</v>
      </c>
      <c r="D290">
        <v>48.699999999999996</v>
      </c>
      <c r="E290" s="2">
        <v>1.05</v>
      </c>
      <c r="F290">
        <v>32</v>
      </c>
      <c r="G290">
        <v>0.3</v>
      </c>
      <c r="H290">
        <v>19</v>
      </c>
      <c r="I290" s="3">
        <f t="shared" si="9"/>
        <v>5.7</v>
      </c>
    </row>
    <row r="291" spans="1:9" x14ac:dyDescent="0.25">
      <c r="A291" s="1">
        <v>43043</v>
      </c>
      <c r="B291" s="1" t="str">
        <f t="shared" si="8"/>
        <v>November</v>
      </c>
      <c r="C291" t="s">
        <v>14</v>
      </c>
      <c r="D291">
        <v>48.699999999999996</v>
      </c>
      <c r="E291" s="2">
        <v>0.95</v>
      </c>
      <c r="F291">
        <v>39</v>
      </c>
      <c r="G291">
        <v>0.3</v>
      </c>
      <c r="H291">
        <v>19</v>
      </c>
      <c r="I291" s="3">
        <f t="shared" si="9"/>
        <v>5.7</v>
      </c>
    </row>
    <row r="292" spans="1:9" x14ac:dyDescent="0.25">
      <c r="A292" s="1">
        <v>43047</v>
      </c>
      <c r="B292" s="1" t="str">
        <f t="shared" si="8"/>
        <v>November</v>
      </c>
      <c r="C292" t="s">
        <v>11</v>
      </c>
      <c r="D292">
        <v>44.699999999999996</v>
      </c>
      <c r="E292" s="2">
        <v>0.95</v>
      </c>
      <c r="F292">
        <v>37</v>
      </c>
      <c r="G292">
        <v>0.3</v>
      </c>
      <c r="H292">
        <v>19</v>
      </c>
      <c r="I292" s="3">
        <f t="shared" si="9"/>
        <v>5.7</v>
      </c>
    </row>
    <row r="293" spans="1:9" x14ac:dyDescent="0.25">
      <c r="A293" s="1">
        <v>43051</v>
      </c>
      <c r="B293" s="1" t="str">
        <f t="shared" si="8"/>
        <v>November</v>
      </c>
      <c r="C293" t="s">
        <v>8</v>
      </c>
      <c r="D293">
        <v>49.699999999999996</v>
      </c>
      <c r="E293" s="2">
        <v>1.05</v>
      </c>
      <c r="F293">
        <v>38</v>
      </c>
      <c r="G293">
        <v>0.3</v>
      </c>
      <c r="H293">
        <v>19</v>
      </c>
      <c r="I293" s="3">
        <f t="shared" si="9"/>
        <v>5.7</v>
      </c>
    </row>
    <row r="294" spans="1:9" x14ac:dyDescent="0.25">
      <c r="A294" s="1">
        <v>43052</v>
      </c>
      <c r="B294" s="1" t="str">
        <f t="shared" si="8"/>
        <v>November</v>
      </c>
      <c r="C294" t="s">
        <v>9</v>
      </c>
      <c r="D294">
        <v>44.699999999999996</v>
      </c>
      <c r="E294" s="2">
        <v>1.05</v>
      </c>
      <c r="F294">
        <v>26</v>
      </c>
      <c r="G294">
        <v>0.3</v>
      </c>
      <c r="H294">
        <v>19</v>
      </c>
      <c r="I294" s="3">
        <f t="shared" si="9"/>
        <v>5.7</v>
      </c>
    </row>
    <row r="295" spans="1:9" x14ac:dyDescent="0.25">
      <c r="A295" s="1">
        <v>43057</v>
      </c>
      <c r="B295" s="1" t="str">
        <f t="shared" si="8"/>
        <v>November</v>
      </c>
      <c r="C295" t="s">
        <v>14</v>
      </c>
      <c r="D295">
        <v>48.699999999999996</v>
      </c>
      <c r="E295" s="2">
        <v>1.05</v>
      </c>
      <c r="F295">
        <v>37</v>
      </c>
      <c r="G295">
        <v>0.3</v>
      </c>
      <c r="H295">
        <v>19</v>
      </c>
      <c r="I295" s="3">
        <f t="shared" si="9"/>
        <v>5.7</v>
      </c>
    </row>
    <row r="296" spans="1:9" x14ac:dyDescent="0.25">
      <c r="A296" s="1">
        <v>43061</v>
      </c>
      <c r="B296" s="1" t="str">
        <f t="shared" si="8"/>
        <v>November</v>
      </c>
      <c r="C296" t="s">
        <v>11</v>
      </c>
      <c r="D296">
        <v>48.699999999999996</v>
      </c>
      <c r="E296" s="2">
        <v>1</v>
      </c>
      <c r="F296">
        <v>40</v>
      </c>
      <c r="G296">
        <v>0.3</v>
      </c>
      <c r="H296">
        <v>19</v>
      </c>
      <c r="I296" s="3">
        <f t="shared" si="9"/>
        <v>5.7</v>
      </c>
    </row>
    <row r="297" spans="1:9" x14ac:dyDescent="0.25">
      <c r="A297" s="1">
        <v>43065</v>
      </c>
      <c r="B297" s="1" t="str">
        <f t="shared" si="8"/>
        <v>November</v>
      </c>
      <c r="C297" t="s">
        <v>8</v>
      </c>
      <c r="D297">
        <v>49.699999999999996</v>
      </c>
      <c r="E297" s="2">
        <v>1.05</v>
      </c>
      <c r="F297">
        <v>30</v>
      </c>
      <c r="G297">
        <v>0.3</v>
      </c>
      <c r="H297">
        <v>19</v>
      </c>
      <c r="I297" s="3">
        <f t="shared" si="9"/>
        <v>5.7</v>
      </c>
    </row>
    <row r="298" spans="1:9" x14ac:dyDescent="0.25">
      <c r="A298" s="1">
        <v>43069</v>
      </c>
      <c r="B298" s="1" t="str">
        <f t="shared" si="8"/>
        <v>November</v>
      </c>
      <c r="C298" t="s">
        <v>12</v>
      </c>
      <c r="D298">
        <v>44.699999999999996</v>
      </c>
      <c r="E298" s="2">
        <v>1.05</v>
      </c>
      <c r="F298">
        <v>28</v>
      </c>
      <c r="G298">
        <v>0.3</v>
      </c>
      <c r="H298">
        <v>19</v>
      </c>
      <c r="I298" s="3">
        <f t="shared" si="9"/>
        <v>5.7</v>
      </c>
    </row>
    <row r="299" spans="1:9" x14ac:dyDescent="0.25">
      <c r="A299" s="1">
        <v>43070</v>
      </c>
      <c r="B299" s="1" t="str">
        <f t="shared" si="8"/>
        <v>December</v>
      </c>
      <c r="C299" t="s">
        <v>13</v>
      </c>
      <c r="D299">
        <v>48.699999999999996</v>
      </c>
      <c r="E299" s="2">
        <v>1</v>
      </c>
      <c r="F299">
        <v>34</v>
      </c>
      <c r="G299">
        <v>0.3</v>
      </c>
      <c r="H299">
        <v>19</v>
      </c>
      <c r="I299" s="3">
        <f t="shared" si="9"/>
        <v>5.7</v>
      </c>
    </row>
    <row r="300" spans="1:9" x14ac:dyDescent="0.25">
      <c r="A300" s="1">
        <v>43075</v>
      </c>
      <c r="B300" s="1" t="str">
        <f t="shared" si="8"/>
        <v>December</v>
      </c>
      <c r="C300" t="s">
        <v>11</v>
      </c>
      <c r="D300">
        <v>44.699999999999996</v>
      </c>
      <c r="E300" s="2">
        <v>0.95</v>
      </c>
      <c r="F300">
        <v>28</v>
      </c>
      <c r="G300">
        <v>0.3</v>
      </c>
      <c r="H300">
        <v>19</v>
      </c>
      <c r="I300" s="3">
        <f t="shared" si="9"/>
        <v>5.7</v>
      </c>
    </row>
    <row r="301" spans="1:9" x14ac:dyDescent="0.25">
      <c r="A301" s="1">
        <v>43096</v>
      </c>
      <c r="B301" s="1" t="str">
        <f t="shared" si="8"/>
        <v>December</v>
      </c>
      <c r="C301" t="s">
        <v>11</v>
      </c>
      <c r="D301">
        <v>42.699999999999996</v>
      </c>
      <c r="E301" s="2">
        <v>1</v>
      </c>
      <c r="F301">
        <v>33</v>
      </c>
      <c r="G301">
        <v>0.3</v>
      </c>
      <c r="H301">
        <v>19</v>
      </c>
      <c r="I301" s="3">
        <f t="shared" si="9"/>
        <v>5.7</v>
      </c>
    </row>
    <row r="302" spans="1:9" x14ac:dyDescent="0.25">
      <c r="A302" s="1">
        <v>42740</v>
      </c>
      <c r="B302" s="1" t="str">
        <f t="shared" si="8"/>
        <v>January</v>
      </c>
      <c r="C302" t="s">
        <v>12</v>
      </c>
      <c r="D302">
        <v>42.4</v>
      </c>
      <c r="E302" s="2">
        <v>1</v>
      </c>
      <c r="F302">
        <v>33</v>
      </c>
      <c r="G302">
        <v>0.3</v>
      </c>
      <c r="H302">
        <v>18</v>
      </c>
      <c r="I302" s="3">
        <f t="shared" si="9"/>
        <v>5.3999999999999995</v>
      </c>
    </row>
    <row r="303" spans="1:9" x14ac:dyDescent="0.25">
      <c r="A303" s="1">
        <v>42745</v>
      </c>
      <c r="B303" s="1" t="str">
        <f t="shared" si="8"/>
        <v>January</v>
      </c>
      <c r="C303" t="s">
        <v>10</v>
      </c>
      <c r="D303">
        <v>43.4</v>
      </c>
      <c r="E303" s="2">
        <v>1.05</v>
      </c>
      <c r="F303">
        <v>33</v>
      </c>
      <c r="G303">
        <v>0.3</v>
      </c>
      <c r="H303">
        <v>18</v>
      </c>
      <c r="I303" s="3">
        <f t="shared" si="9"/>
        <v>5.3999999999999995</v>
      </c>
    </row>
    <row r="304" spans="1:9" x14ac:dyDescent="0.25">
      <c r="A304" s="1">
        <v>42750</v>
      </c>
      <c r="B304" s="1" t="str">
        <f t="shared" si="8"/>
        <v>January</v>
      </c>
      <c r="C304" t="s">
        <v>8</v>
      </c>
      <c r="D304">
        <v>43.4</v>
      </c>
      <c r="E304" s="2">
        <v>1.1100000000000001</v>
      </c>
      <c r="F304">
        <v>33</v>
      </c>
      <c r="G304">
        <v>0.3</v>
      </c>
      <c r="H304">
        <v>18</v>
      </c>
      <c r="I304" s="3">
        <f t="shared" si="9"/>
        <v>5.3999999999999995</v>
      </c>
    </row>
    <row r="305" spans="1:9" x14ac:dyDescent="0.25">
      <c r="A305" s="1">
        <v>42766</v>
      </c>
      <c r="B305" s="1" t="str">
        <f t="shared" si="8"/>
        <v>January</v>
      </c>
      <c r="C305" t="s">
        <v>10</v>
      </c>
      <c r="D305">
        <v>40.4</v>
      </c>
      <c r="E305" s="2">
        <v>1.05</v>
      </c>
      <c r="F305">
        <v>37</v>
      </c>
      <c r="G305">
        <v>0.3</v>
      </c>
      <c r="H305">
        <v>18</v>
      </c>
      <c r="I305" s="3">
        <f t="shared" si="9"/>
        <v>5.3999999999999995</v>
      </c>
    </row>
    <row r="306" spans="1:9" x14ac:dyDescent="0.25">
      <c r="A306" s="1">
        <v>42767</v>
      </c>
      <c r="B306" s="1" t="str">
        <f t="shared" si="8"/>
        <v>February</v>
      </c>
      <c r="C306" t="s">
        <v>11</v>
      </c>
      <c r="D306">
        <v>42.4</v>
      </c>
      <c r="E306" s="2">
        <v>1</v>
      </c>
      <c r="F306">
        <v>35</v>
      </c>
      <c r="G306">
        <v>0.3</v>
      </c>
      <c r="H306">
        <v>18</v>
      </c>
      <c r="I306" s="3">
        <f t="shared" si="9"/>
        <v>5.3999999999999995</v>
      </c>
    </row>
    <row r="307" spans="1:9" x14ac:dyDescent="0.25">
      <c r="A307" s="1">
        <v>42771</v>
      </c>
      <c r="B307" s="1" t="str">
        <f t="shared" si="8"/>
        <v>February</v>
      </c>
      <c r="C307" t="s">
        <v>8</v>
      </c>
      <c r="D307">
        <v>45.4</v>
      </c>
      <c r="E307" s="2">
        <v>1.1100000000000001</v>
      </c>
      <c r="F307">
        <v>32</v>
      </c>
      <c r="G307">
        <v>0.3</v>
      </c>
      <c r="H307">
        <v>18</v>
      </c>
      <c r="I307" s="3">
        <f t="shared" si="9"/>
        <v>5.3999999999999995</v>
      </c>
    </row>
    <row r="308" spans="1:9" x14ac:dyDescent="0.25">
      <c r="A308" s="1">
        <v>42779</v>
      </c>
      <c r="B308" s="1" t="str">
        <f t="shared" si="8"/>
        <v>February</v>
      </c>
      <c r="C308" t="s">
        <v>9</v>
      </c>
      <c r="D308">
        <v>46.4</v>
      </c>
      <c r="E308" s="2">
        <v>1.1100000000000001</v>
      </c>
      <c r="F308">
        <v>34</v>
      </c>
      <c r="G308">
        <v>0.3</v>
      </c>
      <c r="H308">
        <v>18</v>
      </c>
      <c r="I308" s="3">
        <f t="shared" si="9"/>
        <v>5.3999999999999995</v>
      </c>
    </row>
    <row r="309" spans="1:9" x14ac:dyDescent="0.25">
      <c r="A309" s="1">
        <v>42783</v>
      </c>
      <c r="B309" s="1" t="str">
        <f t="shared" si="8"/>
        <v>February</v>
      </c>
      <c r="C309" t="s">
        <v>13</v>
      </c>
      <c r="D309">
        <v>40.4</v>
      </c>
      <c r="E309" s="2">
        <v>1</v>
      </c>
      <c r="F309">
        <v>29</v>
      </c>
      <c r="G309">
        <v>0.3</v>
      </c>
      <c r="H309">
        <v>18</v>
      </c>
      <c r="I309" s="3">
        <f t="shared" si="9"/>
        <v>5.3999999999999995</v>
      </c>
    </row>
    <row r="310" spans="1:9" x14ac:dyDescent="0.25">
      <c r="A310" s="1">
        <v>42787</v>
      </c>
      <c r="B310" s="1" t="str">
        <f t="shared" si="8"/>
        <v>February</v>
      </c>
      <c r="C310" t="s">
        <v>10</v>
      </c>
      <c r="D310">
        <v>42.4</v>
      </c>
      <c r="E310" s="2">
        <v>1</v>
      </c>
      <c r="F310">
        <v>28</v>
      </c>
      <c r="G310">
        <v>0.3</v>
      </c>
      <c r="H310">
        <v>18</v>
      </c>
      <c r="I310" s="3">
        <f t="shared" si="9"/>
        <v>5.3999999999999995</v>
      </c>
    </row>
    <row r="311" spans="1:9" x14ac:dyDescent="0.25">
      <c r="A311" s="1">
        <v>42791</v>
      </c>
      <c r="B311" s="1" t="str">
        <f t="shared" si="8"/>
        <v>February</v>
      </c>
      <c r="C311" t="s">
        <v>14</v>
      </c>
      <c r="D311">
        <v>42.4</v>
      </c>
      <c r="E311" s="2">
        <v>1</v>
      </c>
      <c r="F311">
        <v>21</v>
      </c>
      <c r="G311">
        <v>0.3</v>
      </c>
      <c r="H311">
        <v>18</v>
      </c>
      <c r="I311" s="3">
        <f t="shared" si="9"/>
        <v>5.3999999999999995</v>
      </c>
    </row>
    <row r="312" spans="1:9" x14ac:dyDescent="0.25">
      <c r="A312" s="1">
        <v>43088</v>
      </c>
      <c r="B312" s="1" t="str">
        <f t="shared" si="8"/>
        <v>December</v>
      </c>
      <c r="C312" t="s">
        <v>10</v>
      </c>
      <c r="D312">
        <v>41.4</v>
      </c>
      <c r="E312" s="2">
        <v>1</v>
      </c>
      <c r="F312">
        <v>33</v>
      </c>
      <c r="G312">
        <v>0.3</v>
      </c>
      <c r="H312">
        <v>18</v>
      </c>
      <c r="I312" s="3">
        <f t="shared" si="9"/>
        <v>5.3999999999999995</v>
      </c>
    </row>
    <row r="313" spans="1:9" x14ac:dyDescent="0.25">
      <c r="A313" s="1">
        <v>43092</v>
      </c>
      <c r="B313" s="1" t="str">
        <f t="shared" si="8"/>
        <v>December</v>
      </c>
      <c r="C313" t="s">
        <v>14</v>
      </c>
      <c r="D313">
        <v>42.4</v>
      </c>
      <c r="E313" s="2">
        <v>1.1100000000000001</v>
      </c>
      <c r="F313">
        <v>20</v>
      </c>
      <c r="G313">
        <v>0.3</v>
      </c>
      <c r="H313">
        <v>18</v>
      </c>
      <c r="I313" s="3">
        <f t="shared" si="9"/>
        <v>5.3999999999999995</v>
      </c>
    </row>
    <row r="314" spans="1:9" x14ac:dyDescent="0.25">
      <c r="A314" s="1">
        <v>42739</v>
      </c>
      <c r="B314" s="1" t="str">
        <f t="shared" si="8"/>
        <v>January</v>
      </c>
      <c r="C314" t="s">
        <v>11</v>
      </c>
      <c r="D314">
        <v>44.099999999999994</v>
      </c>
      <c r="E314" s="2">
        <v>1.05</v>
      </c>
      <c r="F314">
        <v>28</v>
      </c>
      <c r="G314">
        <v>0.3</v>
      </c>
      <c r="H314">
        <v>17</v>
      </c>
      <c r="I314" s="3">
        <f t="shared" si="9"/>
        <v>5.0999999999999996</v>
      </c>
    </row>
    <row r="315" spans="1:9" x14ac:dyDescent="0.25">
      <c r="A315" s="1">
        <v>42744</v>
      </c>
      <c r="B315" s="1" t="str">
        <f t="shared" si="8"/>
        <v>January</v>
      </c>
      <c r="C315" t="s">
        <v>9</v>
      </c>
      <c r="D315">
        <v>38.099999999999994</v>
      </c>
      <c r="E315" s="2">
        <v>1.18</v>
      </c>
      <c r="F315">
        <v>20</v>
      </c>
      <c r="G315">
        <v>0.3</v>
      </c>
      <c r="H315">
        <v>17</v>
      </c>
      <c r="I315" s="3">
        <f t="shared" si="9"/>
        <v>5.0999999999999996</v>
      </c>
    </row>
    <row r="316" spans="1:9" x14ac:dyDescent="0.25">
      <c r="A316" s="1">
        <v>42749</v>
      </c>
      <c r="B316" s="1" t="str">
        <f t="shared" si="8"/>
        <v>January</v>
      </c>
      <c r="C316" t="s">
        <v>14</v>
      </c>
      <c r="D316">
        <v>44.099999999999994</v>
      </c>
      <c r="E316" s="2">
        <v>1.05</v>
      </c>
      <c r="F316">
        <v>23</v>
      </c>
      <c r="G316">
        <v>0.3</v>
      </c>
      <c r="H316">
        <v>17</v>
      </c>
      <c r="I316" s="3">
        <f t="shared" si="9"/>
        <v>5.0999999999999996</v>
      </c>
    </row>
    <row r="317" spans="1:9" x14ac:dyDescent="0.25">
      <c r="A317" s="1">
        <v>42754</v>
      </c>
      <c r="B317" s="1" t="str">
        <f t="shared" si="8"/>
        <v>January</v>
      </c>
      <c r="C317" t="s">
        <v>12</v>
      </c>
      <c r="D317">
        <v>43.099999999999994</v>
      </c>
      <c r="E317" s="2">
        <v>1.18</v>
      </c>
      <c r="F317">
        <v>30</v>
      </c>
      <c r="G317">
        <v>0.3</v>
      </c>
      <c r="H317">
        <v>17</v>
      </c>
      <c r="I317" s="3">
        <f t="shared" si="9"/>
        <v>5.0999999999999996</v>
      </c>
    </row>
    <row r="318" spans="1:9" x14ac:dyDescent="0.25">
      <c r="A318" s="1">
        <v>42758</v>
      </c>
      <c r="B318" s="1" t="str">
        <f t="shared" si="8"/>
        <v>January</v>
      </c>
      <c r="C318" t="s">
        <v>9</v>
      </c>
      <c r="D318">
        <v>38.099999999999994</v>
      </c>
      <c r="E318" s="2">
        <v>1.05</v>
      </c>
      <c r="F318">
        <v>21</v>
      </c>
      <c r="G318">
        <v>0.3</v>
      </c>
      <c r="H318">
        <v>17</v>
      </c>
      <c r="I318" s="3">
        <f t="shared" si="9"/>
        <v>5.0999999999999996</v>
      </c>
    </row>
    <row r="319" spans="1:9" x14ac:dyDescent="0.25">
      <c r="A319" s="1">
        <v>42762</v>
      </c>
      <c r="B319" s="1" t="str">
        <f t="shared" si="8"/>
        <v>January</v>
      </c>
      <c r="C319" t="s">
        <v>13</v>
      </c>
      <c r="D319">
        <v>42.099999999999994</v>
      </c>
      <c r="E319" s="2">
        <v>1.05</v>
      </c>
      <c r="F319">
        <v>22</v>
      </c>
      <c r="G319">
        <v>0.3</v>
      </c>
      <c r="H319">
        <v>17</v>
      </c>
      <c r="I319" s="3">
        <f t="shared" si="9"/>
        <v>5.0999999999999996</v>
      </c>
    </row>
    <row r="320" spans="1:9" x14ac:dyDescent="0.25">
      <c r="A320" s="1">
        <v>42765</v>
      </c>
      <c r="B320" s="1" t="str">
        <f t="shared" si="8"/>
        <v>January</v>
      </c>
      <c r="C320" t="s">
        <v>9</v>
      </c>
      <c r="D320">
        <v>41.099999999999994</v>
      </c>
      <c r="E320" s="2">
        <v>1.05</v>
      </c>
      <c r="F320">
        <v>20</v>
      </c>
      <c r="G320">
        <v>0.3</v>
      </c>
      <c r="H320">
        <v>17</v>
      </c>
      <c r="I320" s="3">
        <f t="shared" si="9"/>
        <v>5.0999999999999996</v>
      </c>
    </row>
    <row r="321" spans="1:9" x14ac:dyDescent="0.25">
      <c r="A321" s="1">
        <v>43071</v>
      </c>
      <c r="B321" s="1" t="str">
        <f t="shared" si="8"/>
        <v>December</v>
      </c>
      <c r="C321" t="s">
        <v>14</v>
      </c>
      <c r="D321">
        <v>44.099999999999994</v>
      </c>
      <c r="E321" s="2">
        <v>1.1100000000000001</v>
      </c>
      <c r="F321">
        <v>35</v>
      </c>
      <c r="G321">
        <v>0.3</v>
      </c>
      <c r="H321">
        <v>17</v>
      </c>
      <c r="I321" s="3">
        <f t="shared" si="9"/>
        <v>5.0999999999999996</v>
      </c>
    </row>
    <row r="322" spans="1:9" x14ac:dyDescent="0.25">
      <c r="A322" s="1">
        <v>43076</v>
      </c>
      <c r="B322" s="1" t="str">
        <f t="shared" ref="B322:B366" si="10">TEXT(A322, "mmmm")</f>
        <v>December</v>
      </c>
      <c r="C322" t="s">
        <v>12</v>
      </c>
      <c r="D322">
        <v>42.099999999999994</v>
      </c>
      <c r="E322" s="2">
        <v>1.05</v>
      </c>
      <c r="F322">
        <v>26</v>
      </c>
      <c r="G322">
        <v>0.3</v>
      </c>
      <c r="H322">
        <v>17</v>
      </c>
      <c r="I322" s="3">
        <f t="shared" ref="I322:I366" si="11">G322*H322</f>
        <v>5.0999999999999996</v>
      </c>
    </row>
    <row r="323" spans="1:9" x14ac:dyDescent="0.25">
      <c r="A323" s="1">
        <v>43080</v>
      </c>
      <c r="B323" s="1" t="str">
        <f t="shared" si="10"/>
        <v>December</v>
      </c>
      <c r="C323" t="s">
        <v>9</v>
      </c>
      <c r="D323">
        <v>45.099999999999994</v>
      </c>
      <c r="E323" s="2">
        <v>1.1100000000000001</v>
      </c>
      <c r="F323">
        <v>33</v>
      </c>
      <c r="G323">
        <v>0.3</v>
      </c>
      <c r="H323">
        <v>17</v>
      </c>
      <c r="I323" s="3">
        <f t="shared" si="11"/>
        <v>5.0999999999999996</v>
      </c>
    </row>
    <row r="324" spans="1:9" x14ac:dyDescent="0.25">
      <c r="A324" s="1">
        <v>43084</v>
      </c>
      <c r="B324" s="1" t="str">
        <f t="shared" si="10"/>
        <v>December</v>
      </c>
      <c r="C324" t="s">
        <v>13</v>
      </c>
      <c r="D324">
        <v>42.099999999999994</v>
      </c>
      <c r="E324" s="2">
        <v>1.05</v>
      </c>
      <c r="F324">
        <v>30</v>
      </c>
      <c r="G324">
        <v>0.3</v>
      </c>
      <c r="H324">
        <v>17</v>
      </c>
      <c r="I324" s="3">
        <f t="shared" si="11"/>
        <v>5.0999999999999996</v>
      </c>
    </row>
    <row r="325" spans="1:9" x14ac:dyDescent="0.25">
      <c r="A325" s="1">
        <v>42753</v>
      </c>
      <c r="B325" s="1" t="str">
        <f t="shared" si="10"/>
        <v>January</v>
      </c>
      <c r="C325" t="s">
        <v>11</v>
      </c>
      <c r="D325">
        <v>42.8</v>
      </c>
      <c r="E325" s="2">
        <v>1.18</v>
      </c>
      <c r="F325">
        <v>33</v>
      </c>
      <c r="G325">
        <v>0.3</v>
      </c>
      <c r="H325">
        <v>16</v>
      </c>
      <c r="I325" s="3">
        <f t="shared" si="11"/>
        <v>4.8</v>
      </c>
    </row>
    <row r="326" spans="1:9" x14ac:dyDescent="0.25">
      <c r="A326" s="1">
        <v>42757</v>
      </c>
      <c r="B326" s="1" t="str">
        <f t="shared" si="10"/>
        <v>January</v>
      </c>
      <c r="C326" t="s">
        <v>8</v>
      </c>
      <c r="D326">
        <v>40.799999999999997</v>
      </c>
      <c r="E326" s="2">
        <v>1.1100000000000001</v>
      </c>
      <c r="F326">
        <v>19</v>
      </c>
      <c r="G326">
        <v>0.3</v>
      </c>
      <c r="H326">
        <v>16</v>
      </c>
      <c r="I326" s="3">
        <f t="shared" si="11"/>
        <v>4.8</v>
      </c>
    </row>
    <row r="327" spans="1:9" x14ac:dyDescent="0.25">
      <c r="A327" s="1">
        <v>42761</v>
      </c>
      <c r="B327" s="1" t="str">
        <f t="shared" si="10"/>
        <v>January</v>
      </c>
      <c r="C327" t="s">
        <v>12</v>
      </c>
      <c r="D327">
        <v>35.799999999999997</v>
      </c>
      <c r="E327" s="2">
        <v>1.25</v>
      </c>
      <c r="F327">
        <v>18</v>
      </c>
      <c r="G327">
        <v>0.3</v>
      </c>
      <c r="H327">
        <v>16</v>
      </c>
      <c r="I327" s="3">
        <f t="shared" si="11"/>
        <v>4.8</v>
      </c>
    </row>
    <row r="328" spans="1:9" x14ac:dyDescent="0.25">
      <c r="A328" s="1">
        <v>43089</v>
      </c>
      <c r="B328" s="1" t="str">
        <f t="shared" si="10"/>
        <v>December</v>
      </c>
      <c r="C328" t="s">
        <v>11</v>
      </c>
      <c r="D328">
        <v>36.799999999999997</v>
      </c>
      <c r="E328" s="2">
        <v>1.25</v>
      </c>
      <c r="F328">
        <v>20</v>
      </c>
      <c r="G328">
        <v>0.3</v>
      </c>
      <c r="H328">
        <v>16</v>
      </c>
      <c r="I328" s="3">
        <f t="shared" si="11"/>
        <v>4.8</v>
      </c>
    </row>
    <row r="329" spans="1:9" x14ac:dyDescent="0.25">
      <c r="A329" s="1">
        <v>43093</v>
      </c>
      <c r="B329" s="1" t="str">
        <f t="shared" si="10"/>
        <v>December</v>
      </c>
      <c r="C329" t="s">
        <v>8</v>
      </c>
      <c r="D329">
        <v>35.799999999999997</v>
      </c>
      <c r="E329" s="2">
        <v>1.25</v>
      </c>
      <c r="F329">
        <v>26</v>
      </c>
      <c r="G329">
        <v>0.3</v>
      </c>
      <c r="H329">
        <v>16</v>
      </c>
      <c r="I329" s="3">
        <f t="shared" si="11"/>
        <v>4.8</v>
      </c>
    </row>
    <row r="330" spans="1:9" x14ac:dyDescent="0.25">
      <c r="A330" s="1">
        <v>43097</v>
      </c>
      <c r="B330" s="1" t="str">
        <f t="shared" si="10"/>
        <v>December</v>
      </c>
      <c r="C330" t="s">
        <v>12</v>
      </c>
      <c r="D330">
        <v>37.799999999999997</v>
      </c>
      <c r="E330" s="2">
        <v>1.25</v>
      </c>
      <c r="F330">
        <v>32</v>
      </c>
      <c r="G330">
        <v>0.3</v>
      </c>
      <c r="H330">
        <v>16</v>
      </c>
      <c r="I330" s="3">
        <f t="shared" si="11"/>
        <v>4.8</v>
      </c>
    </row>
    <row r="331" spans="1:9" x14ac:dyDescent="0.25">
      <c r="A331" s="1">
        <v>42738</v>
      </c>
      <c r="B331" s="1" t="str">
        <f t="shared" si="10"/>
        <v>January</v>
      </c>
      <c r="C331" t="s">
        <v>10</v>
      </c>
      <c r="D331">
        <v>34.5</v>
      </c>
      <c r="E331" s="2">
        <v>1.33</v>
      </c>
      <c r="F331">
        <v>27</v>
      </c>
      <c r="G331">
        <v>0.3</v>
      </c>
      <c r="H331">
        <v>15</v>
      </c>
      <c r="I331" s="3">
        <f t="shared" si="11"/>
        <v>4.5</v>
      </c>
    </row>
    <row r="332" spans="1:9" x14ac:dyDescent="0.25">
      <c r="A332" s="1">
        <v>42743</v>
      </c>
      <c r="B332" s="1" t="str">
        <f t="shared" si="10"/>
        <v>January</v>
      </c>
      <c r="C332" t="s">
        <v>8</v>
      </c>
      <c r="D332">
        <v>37.5</v>
      </c>
      <c r="E332" s="2">
        <v>1.18</v>
      </c>
      <c r="F332">
        <v>28</v>
      </c>
      <c r="G332">
        <v>0.3</v>
      </c>
      <c r="H332">
        <v>15</v>
      </c>
      <c r="I332" s="3">
        <f t="shared" si="11"/>
        <v>4.5</v>
      </c>
    </row>
    <row r="333" spans="1:9" x14ac:dyDescent="0.25">
      <c r="A333" s="1">
        <v>42748</v>
      </c>
      <c r="B333" s="1" t="str">
        <f t="shared" si="10"/>
        <v>January</v>
      </c>
      <c r="C333" t="s">
        <v>13</v>
      </c>
      <c r="D333">
        <v>37.5</v>
      </c>
      <c r="E333" s="2">
        <v>1.33</v>
      </c>
      <c r="F333">
        <v>19</v>
      </c>
      <c r="G333">
        <v>0.3</v>
      </c>
      <c r="H333">
        <v>15</v>
      </c>
      <c r="I333" s="3">
        <f t="shared" si="11"/>
        <v>4.5</v>
      </c>
    </row>
    <row r="334" spans="1:9" x14ac:dyDescent="0.25">
      <c r="A334" s="1">
        <v>43072</v>
      </c>
      <c r="B334" s="1" t="str">
        <f t="shared" si="10"/>
        <v>December</v>
      </c>
      <c r="C334" t="s">
        <v>8</v>
      </c>
      <c r="D334">
        <v>33.5</v>
      </c>
      <c r="E334" s="2">
        <v>1.18</v>
      </c>
      <c r="F334">
        <v>19</v>
      </c>
      <c r="G334">
        <v>0.3</v>
      </c>
      <c r="H334">
        <v>15</v>
      </c>
      <c r="I334" s="3">
        <f t="shared" si="11"/>
        <v>4.5</v>
      </c>
    </row>
    <row r="335" spans="1:9" x14ac:dyDescent="0.25">
      <c r="A335" s="1">
        <v>43077</v>
      </c>
      <c r="B335" s="1" t="str">
        <f t="shared" si="10"/>
        <v>December</v>
      </c>
      <c r="C335" t="s">
        <v>13</v>
      </c>
      <c r="D335">
        <v>40.5</v>
      </c>
      <c r="E335" s="2">
        <v>1.25</v>
      </c>
      <c r="F335">
        <v>30</v>
      </c>
      <c r="G335">
        <v>0.3</v>
      </c>
      <c r="H335">
        <v>15</v>
      </c>
      <c r="I335" s="3">
        <f t="shared" si="11"/>
        <v>4.5</v>
      </c>
    </row>
    <row r="336" spans="1:9" x14ac:dyDescent="0.25">
      <c r="A336" s="1">
        <v>43081</v>
      </c>
      <c r="B336" s="1" t="str">
        <f t="shared" si="10"/>
        <v>December</v>
      </c>
      <c r="C336" t="s">
        <v>10</v>
      </c>
      <c r="D336">
        <v>33.5</v>
      </c>
      <c r="E336" s="2">
        <v>1.33</v>
      </c>
      <c r="F336">
        <v>22</v>
      </c>
      <c r="G336">
        <v>0.3</v>
      </c>
      <c r="H336">
        <v>15</v>
      </c>
      <c r="I336" s="3">
        <f t="shared" si="11"/>
        <v>4.5</v>
      </c>
    </row>
    <row r="337" spans="1:9" x14ac:dyDescent="0.25">
      <c r="A337" s="1">
        <v>43085</v>
      </c>
      <c r="B337" s="1" t="str">
        <f t="shared" si="10"/>
        <v>December</v>
      </c>
      <c r="C337" t="s">
        <v>14</v>
      </c>
      <c r="D337">
        <v>35.5</v>
      </c>
      <c r="E337" s="2">
        <v>1.25</v>
      </c>
      <c r="F337">
        <v>30</v>
      </c>
      <c r="G337">
        <v>0.3</v>
      </c>
      <c r="H337">
        <v>15</v>
      </c>
      <c r="I337" s="3">
        <f t="shared" si="11"/>
        <v>4.5</v>
      </c>
    </row>
    <row r="338" spans="1:9" x14ac:dyDescent="0.25">
      <c r="A338" s="1">
        <v>43090</v>
      </c>
      <c r="B338" s="1" t="str">
        <f t="shared" si="10"/>
        <v>December</v>
      </c>
      <c r="C338" t="s">
        <v>12</v>
      </c>
      <c r="D338">
        <v>40.5</v>
      </c>
      <c r="E338" s="2">
        <v>1.33</v>
      </c>
      <c r="F338">
        <v>23</v>
      </c>
      <c r="G338">
        <v>0.3</v>
      </c>
      <c r="H338">
        <v>15</v>
      </c>
      <c r="I338" s="3">
        <f t="shared" si="11"/>
        <v>4.5</v>
      </c>
    </row>
    <row r="339" spans="1:9" x14ac:dyDescent="0.25">
      <c r="A339" s="1">
        <v>43094</v>
      </c>
      <c r="B339" s="1" t="str">
        <f t="shared" si="10"/>
        <v>December</v>
      </c>
      <c r="C339" t="s">
        <v>9</v>
      </c>
      <c r="D339">
        <v>35.5</v>
      </c>
      <c r="E339" s="2">
        <v>1.25</v>
      </c>
      <c r="F339">
        <v>19</v>
      </c>
      <c r="G339">
        <v>0.3</v>
      </c>
      <c r="H339">
        <v>15</v>
      </c>
      <c r="I339" s="3">
        <f t="shared" si="11"/>
        <v>4.5</v>
      </c>
    </row>
    <row r="340" spans="1:9" x14ac:dyDescent="0.25">
      <c r="A340" s="1">
        <v>43098</v>
      </c>
      <c r="B340" s="1" t="str">
        <f t="shared" si="10"/>
        <v>December</v>
      </c>
      <c r="C340" t="s">
        <v>13</v>
      </c>
      <c r="D340">
        <v>39.5</v>
      </c>
      <c r="E340" s="2">
        <v>1.25</v>
      </c>
      <c r="F340">
        <v>17</v>
      </c>
      <c r="G340">
        <v>0.3</v>
      </c>
      <c r="H340">
        <v>15</v>
      </c>
      <c r="I340" s="3">
        <f t="shared" si="11"/>
        <v>4.5</v>
      </c>
    </row>
    <row r="341" spans="1:9" x14ac:dyDescent="0.25">
      <c r="A341" s="1">
        <v>42747</v>
      </c>
      <c r="B341" s="1" t="str">
        <f t="shared" si="10"/>
        <v>January</v>
      </c>
      <c r="C341" t="s">
        <v>12</v>
      </c>
      <c r="D341">
        <v>38.199999999999996</v>
      </c>
      <c r="E341" s="2">
        <v>1.33</v>
      </c>
      <c r="F341">
        <v>16</v>
      </c>
      <c r="G341">
        <v>0.3</v>
      </c>
      <c r="H341">
        <v>14</v>
      </c>
      <c r="I341" s="3">
        <f t="shared" si="11"/>
        <v>4.2</v>
      </c>
    </row>
    <row r="342" spans="1:9" x14ac:dyDescent="0.25">
      <c r="A342" s="1">
        <v>42752</v>
      </c>
      <c r="B342" s="1" t="str">
        <f t="shared" si="10"/>
        <v>January</v>
      </c>
      <c r="C342" t="s">
        <v>10</v>
      </c>
      <c r="D342">
        <v>32.199999999999996</v>
      </c>
      <c r="E342" s="2">
        <v>1.43</v>
      </c>
      <c r="F342">
        <v>26</v>
      </c>
      <c r="G342">
        <v>0.3</v>
      </c>
      <c r="H342">
        <v>14</v>
      </c>
      <c r="I342" s="3">
        <f t="shared" si="11"/>
        <v>4.2</v>
      </c>
    </row>
    <row r="343" spans="1:9" x14ac:dyDescent="0.25">
      <c r="A343" s="1">
        <v>42756</v>
      </c>
      <c r="B343" s="1" t="str">
        <f t="shared" si="10"/>
        <v>January</v>
      </c>
      <c r="C343" t="s">
        <v>14</v>
      </c>
      <c r="D343">
        <v>36.199999999999996</v>
      </c>
      <c r="E343" s="2">
        <v>1.25</v>
      </c>
      <c r="F343">
        <v>16</v>
      </c>
      <c r="G343">
        <v>0.3</v>
      </c>
      <c r="H343">
        <v>14</v>
      </c>
      <c r="I343" s="3">
        <f t="shared" si="11"/>
        <v>4.2</v>
      </c>
    </row>
    <row r="344" spans="1:9" x14ac:dyDescent="0.25">
      <c r="A344" s="1">
        <v>42760</v>
      </c>
      <c r="B344" s="1" t="str">
        <f t="shared" si="10"/>
        <v>January</v>
      </c>
      <c r="C344" t="s">
        <v>11</v>
      </c>
      <c r="D344">
        <v>32.199999999999996</v>
      </c>
      <c r="E344" s="2">
        <v>1.25</v>
      </c>
      <c r="F344">
        <v>24</v>
      </c>
      <c r="G344">
        <v>0.3</v>
      </c>
      <c r="H344">
        <v>14</v>
      </c>
      <c r="I344" s="3">
        <f t="shared" si="11"/>
        <v>4.2</v>
      </c>
    </row>
    <row r="345" spans="1:9" x14ac:dyDescent="0.25">
      <c r="A345" s="1">
        <v>42764</v>
      </c>
      <c r="B345" s="1" t="str">
        <f t="shared" si="10"/>
        <v>January</v>
      </c>
      <c r="C345" t="s">
        <v>8</v>
      </c>
      <c r="D345">
        <v>35.199999999999996</v>
      </c>
      <c r="E345" s="2">
        <v>1.33</v>
      </c>
      <c r="F345">
        <v>27</v>
      </c>
      <c r="G345">
        <v>0.3</v>
      </c>
      <c r="H345">
        <v>14</v>
      </c>
      <c r="I345" s="3">
        <f t="shared" si="11"/>
        <v>4.2</v>
      </c>
    </row>
    <row r="346" spans="1:9" x14ac:dyDescent="0.25">
      <c r="A346" s="1">
        <v>43078</v>
      </c>
      <c r="B346" s="1" t="str">
        <f t="shared" si="10"/>
        <v>December</v>
      </c>
      <c r="C346" t="s">
        <v>14</v>
      </c>
      <c r="D346">
        <v>31.199999999999996</v>
      </c>
      <c r="E346" s="2">
        <v>1.43</v>
      </c>
      <c r="F346">
        <v>19</v>
      </c>
      <c r="G346">
        <v>0.3</v>
      </c>
      <c r="H346">
        <v>14</v>
      </c>
      <c r="I346" s="3">
        <f t="shared" si="11"/>
        <v>4.2</v>
      </c>
    </row>
    <row r="347" spans="1:9" x14ac:dyDescent="0.25">
      <c r="A347" s="1">
        <v>43082</v>
      </c>
      <c r="B347" s="1" t="str">
        <f t="shared" si="10"/>
        <v>December</v>
      </c>
      <c r="C347" t="s">
        <v>11</v>
      </c>
      <c r="D347">
        <v>32.199999999999996</v>
      </c>
      <c r="E347" s="2">
        <v>1.43</v>
      </c>
      <c r="F347">
        <v>26</v>
      </c>
      <c r="G347">
        <v>0.3</v>
      </c>
      <c r="H347">
        <v>14</v>
      </c>
      <c r="I347" s="3">
        <f t="shared" si="11"/>
        <v>4.2</v>
      </c>
    </row>
    <row r="348" spans="1:9" x14ac:dyDescent="0.25">
      <c r="A348" s="1">
        <v>43086</v>
      </c>
      <c r="B348" s="1" t="str">
        <f t="shared" si="10"/>
        <v>December</v>
      </c>
      <c r="C348" t="s">
        <v>8</v>
      </c>
      <c r="D348">
        <v>32.199999999999996</v>
      </c>
      <c r="E348" s="2">
        <v>1.33</v>
      </c>
      <c r="F348">
        <v>16</v>
      </c>
      <c r="G348">
        <v>0.3</v>
      </c>
      <c r="H348">
        <v>14</v>
      </c>
      <c r="I348" s="3">
        <f t="shared" si="11"/>
        <v>4.2</v>
      </c>
    </row>
    <row r="349" spans="1:9" x14ac:dyDescent="0.25">
      <c r="A349" s="1">
        <v>42737</v>
      </c>
      <c r="B349" s="1" t="str">
        <f t="shared" si="10"/>
        <v>January</v>
      </c>
      <c r="C349" t="s">
        <v>9</v>
      </c>
      <c r="D349">
        <v>28.9</v>
      </c>
      <c r="E349" s="2">
        <v>1.33</v>
      </c>
      <c r="F349">
        <v>15</v>
      </c>
      <c r="G349">
        <v>0.3</v>
      </c>
      <c r="H349">
        <v>13</v>
      </c>
      <c r="I349" s="3">
        <f t="shared" si="11"/>
        <v>3.9</v>
      </c>
    </row>
    <row r="350" spans="1:9" x14ac:dyDescent="0.25">
      <c r="A350" s="1">
        <v>42742</v>
      </c>
      <c r="B350" s="1" t="str">
        <f t="shared" si="10"/>
        <v>January</v>
      </c>
      <c r="C350" t="s">
        <v>14</v>
      </c>
      <c r="D350">
        <v>32.9</v>
      </c>
      <c r="E350" s="2">
        <v>1.54</v>
      </c>
      <c r="F350">
        <v>19</v>
      </c>
      <c r="G350">
        <v>0.3</v>
      </c>
      <c r="H350">
        <v>13</v>
      </c>
      <c r="I350" s="3">
        <f t="shared" si="11"/>
        <v>3.9</v>
      </c>
    </row>
    <row r="351" spans="1:9" x14ac:dyDescent="0.25">
      <c r="A351" s="1">
        <v>42763</v>
      </c>
      <c r="B351" s="1" t="str">
        <f t="shared" si="10"/>
        <v>January</v>
      </c>
      <c r="C351" t="s">
        <v>14</v>
      </c>
      <c r="D351">
        <v>34.9</v>
      </c>
      <c r="E351" s="2">
        <v>1.33</v>
      </c>
      <c r="F351">
        <v>15</v>
      </c>
      <c r="G351">
        <v>0.3</v>
      </c>
      <c r="H351">
        <v>13</v>
      </c>
      <c r="I351" s="3">
        <f t="shared" si="11"/>
        <v>3.9</v>
      </c>
    </row>
    <row r="352" spans="1:9" x14ac:dyDescent="0.25">
      <c r="A352" s="1">
        <v>43073</v>
      </c>
      <c r="B352" s="1" t="str">
        <f t="shared" si="10"/>
        <v>December</v>
      </c>
      <c r="C352" t="s">
        <v>9</v>
      </c>
      <c r="D352">
        <v>34.9</v>
      </c>
      <c r="E352" s="2">
        <v>1.54</v>
      </c>
      <c r="F352">
        <v>16</v>
      </c>
      <c r="G352">
        <v>0.3</v>
      </c>
      <c r="H352">
        <v>13</v>
      </c>
      <c r="I352" s="3">
        <f t="shared" si="11"/>
        <v>3.9</v>
      </c>
    </row>
    <row r="353" spans="1:9" x14ac:dyDescent="0.25">
      <c r="A353" s="1">
        <v>43083</v>
      </c>
      <c r="B353" s="1" t="str">
        <f t="shared" si="10"/>
        <v>December</v>
      </c>
      <c r="C353" t="s">
        <v>12</v>
      </c>
      <c r="D353">
        <v>31.9</v>
      </c>
      <c r="E353" s="2">
        <v>1.54</v>
      </c>
      <c r="F353">
        <v>24</v>
      </c>
      <c r="G353">
        <v>0.3</v>
      </c>
      <c r="H353">
        <v>13</v>
      </c>
      <c r="I353" s="3">
        <f t="shared" si="11"/>
        <v>3.9</v>
      </c>
    </row>
    <row r="354" spans="1:9" x14ac:dyDescent="0.25">
      <c r="A354" s="1">
        <v>43087</v>
      </c>
      <c r="B354" s="1" t="str">
        <f t="shared" si="10"/>
        <v>December</v>
      </c>
      <c r="C354" t="s">
        <v>9</v>
      </c>
      <c r="D354">
        <v>30.9</v>
      </c>
      <c r="E354" s="2">
        <v>1.43</v>
      </c>
      <c r="F354">
        <v>27</v>
      </c>
      <c r="G354">
        <v>0.3</v>
      </c>
      <c r="H354">
        <v>13</v>
      </c>
      <c r="I354" s="3">
        <f t="shared" si="11"/>
        <v>3.9</v>
      </c>
    </row>
    <row r="355" spans="1:9" x14ac:dyDescent="0.25">
      <c r="A355" s="1">
        <v>43091</v>
      </c>
      <c r="B355" s="1" t="str">
        <f t="shared" si="10"/>
        <v>December</v>
      </c>
      <c r="C355" t="s">
        <v>13</v>
      </c>
      <c r="D355">
        <v>30.9</v>
      </c>
      <c r="E355" s="2">
        <v>1.54</v>
      </c>
      <c r="F355">
        <v>17</v>
      </c>
      <c r="G355">
        <v>0.3</v>
      </c>
      <c r="H355">
        <v>13</v>
      </c>
      <c r="I355" s="3">
        <f t="shared" si="11"/>
        <v>3.9</v>
      </c>
    </row>
    <row r="356" spans="1:9" x14ac:dyDescent="0.25">
      <c r="A356" s="1">
        <v>43095</v>
      </c>
      <c r="B356" s="1" t="str">
        <f t="shared" si="10"/>
        <v>December</v>
      </c>
      <c r="C356" t="s">
        <v>10</v>
      </c>
      <c r="D356">
        <v>28.9</v>
      </c>
      <c r="E356" s="2">
        <v>1.43</v>
      </c>
      <c r="F356">
        <v>23</v>
      </c>
      <c r="G356">
        <v>0.3</v>
      </c>
      <c r="H356">
        <v>13</v>
      </c>
      <c r="I356" s="3">
        <f t="shared" si="11"/>
        <v>3.9</v>
      </c>
    </row>
    <row r="357" spans="1:9" x14ac:dyDescent="0.25">
      <c r="A357" s="1">
        <v>43099</v>
      </c>
      <c r="B357" s="1" t="str">
        <f t="shared" si="10"/>
        <v>December</v>
      </c>
      <c r="C357" t="s">
        <v>14</v>
      </c>
      <c r="D357">
        <v>30.9</v>
      </c>
      <c r="E357" s="2">
        <v>1.43</v>
      </c>
      <c r="F357">
        <v>22</v>
      </c>
      <c r="G357">
        <v>0.3</v>
      </c>
      <c r="H357">
        <v>13</v>
      </c>
      <c r="I357" s="3">
        <f t="shared" si="11"/>
        <v>3.9</v>
      </c>
    </row>
    <row r="358" spans="1:9" x14ac:dyDescent="0.25">
      <c r="A358" s="1">
        <v>42746</v>
      </c>
      <c r="B358" s="1" t="str">
        <f t="shared" si="10"/>
        <v>January</v>
      </c>
      <c r="C358" t="s">
        <v>11</v>
      </c>
      <c r="D358">
        <v>32.599999999999994</v>
      </c>
      <c r="E358" s="2">
        <v>1.54</v>
      </c>
      <c r="F358">
        <v>23</v>
      </c>
      <c r="G358">
        <v>0.3</v>
      </c>
      <c r="H358">
        <v>12</v>
      </c>
      <c r="I358" s="3">
        <f t="shared" si="11"/>
        <v>3.5999999999999996</v>
      </c>
    </row>
    <row r="359" spans="1:9" x14ac:dyDescent="0.25">
      <c r="A359" s="1">
        <v>42751</v>
      </c>
      <c r="B359" s="1" t="str">
        <f t="shared" si="10"/>
        <v>January</v>
      </c>
      <c r="C359" t="s">
        <v>9</v>
      </c>
      <c r="D359">
        <v>30.599999999999998</v>
      </c>
      <c r="E359" s="2">
        <v>1.67</v>
      </c>
      <c r="F359">
        <v>24</v>
      </c>
      <c r="G359">
        <v>0.3</v>
      </c>
      <c r="H359">
        <v>12</v>
      </c>
      <c r="I359" s="3">
        <f t="shared" si="11"/>
        <v>3.5999999999999996</v>
      </c>
    </row>
    <row r="360" spans="1:9" x14ac:dyDescent="0.25">
      <c r="A360" s="1">
        <v>42755</v>
      </c>
      <c r="B360" s="1" t="str">
        <f t="shared" si="10"/>
        <v>January</v>
      </c>
      <c r="C360" t="s">
        <v>13</v>
      </c>
      <c r="D360">
        <v>31.599999999999998</v>
      </c>
      <c r="E360" s="2">
        <v>1.43</v>
      </c>
      <c r="F360">
        <v>20</v>
      </c>
      <c r="G360">
        <v>0.3</v>
      </c>
      <c r="H360">
        <v>12</v>
      </c>
      <c r="I360" s="3">
        <f t="shared" si="11"/>
        <v>3.5999999999999996</v>
      </c>
    </row>
    <row r="361" spans="1:9" x14ac:dyDescent="0.25">
      <c r="A361" s="1">
        <v>42759</v>
      </c>
      <c r="B361" s="1" t="str">
        <f t="shared" si="10"/>
        <v>January</v>
      </c>
      <c r="C361" t="s">
        <v>10</v>
      </c>
      <c r="D361">
        <v>28.599999999999998</v>
      </c>
      <c r="E361" s="2">
        <v>1.54</v>
      </c>
      <c r="F361">
        <v>20</v>
      </c>
      <c r="G361">
        <v>0.3</v>
      </c>
      <c r="H361">
        <v>12</v>
      </c>
      <c r="I361" s="3">
        <f t="shared" si="11"/>
        <v>3.5999999999999996</v>
      </c>
    </row>
    <row r="362" spans="1:9" x14ac:dyDescent="0.25">
      <c r="A362" s="1">
        <v>42741</v>
      </c>
      <c r="B362" s="1" t="str">
        <f t="shared" si="10"/>
        <v>January</v>
      </c>
      <c r="C362" t="s">
        <v>13</v>
      </c>
      <c r="D362">
        <v>25.299999999999997</v>
      </c>
      <c r="E362" s="2">
        <v>1.54</v>
      </c>
      <c r="F362">
        <v>23</v>
      </c>
      <c r="G362">
        <v>0.3</v>
      </c>
      <c r="H362">
        <v>11</v>
      </c>
      <c r="I362" s="3">
        <f t="shared" si="11"/>
        <v>3.3</v>
      </c>
    </row>
    <row r="363" spans="1:9" x14ac:dyDescent="0.25">
      <c r="A363" s="1">
        <v>43079</v>
      </c>
      <c r="B363" s="1" t="str">
        <f t="shared" si="10"/>
        <v>December</v>
      </c>
      <c r="C363" t="s">
        <v>8</v>
      </c>
      <c r="D363">
        <v>31.299999999999997</v>
      </c>
      <c r="E363" s="2">
        <v>1.82</v>
      </c>
      <c r="F363">
        <v>15</v>
      </c>
      <c r="G363">
        <v>0.3</v>
      </c>
      <c r="H363">
        <v>11</v>
      </c>
      <c r="I363" s="3">
        <f t="shared" si="11"/>
        <v>3.3</v>
      </c>
    </row>
    <row r="364" spans="1:9" x14ac:dyDescent="0.25">
      <c r="A364" s="1">
        <v>42736</v>
      </c>
      <c r="B364" s="1" t="str">
        <f t="shared" si="10"/>
        <v>January</v>
      </c>
      <c r="C364" t="s">
        <v>8</v>
      </c>
      <c r="D364">
        <v>27</v>
      </c>
      <c r="E364" s="2">
        <v>2</v>
      </c>
      <c r="F364">
        <v>15</v>
      </c>
      <c r="G364">
        <v>0.3</v>
      </c>
      <c r="H364">
        <v>10</v>
      </c>
      <c r="I364" s="3">
        <f t="shared" si="11"/>
        <v>3</v>
      </c>
    </row>
    <row r="365" spans="1:9" x14ac:dyDescent="0.25">
      <c r="A365" s="1">
        <v>43074</v>
      </c>
      <c r="B365" s="1" t="str">
        <f t="shared" si="10"/>
        <v>December</v>
      </c>
      <c r="C365" t="s">
        <v>10</v>
      </c>
      <c r="D365">
        <v>22</v>
      </c>
      <c r="E365" s="2">
        <v>1.82</v>
      </c>
      <c r="F365">
        <v>11</v>
      </c>
      <c r="G365">
        <v>0.3</v>
      </c>
      <c r="H365">
        <v>10</v>
      </c>
      <c r="I365" s="3">
        <f t="shared" si="11"/>
        <v>3</v>
      </c>
    </row>
    <row r="366" spans="1:9" x14ac:dyDescent="0.25">
      <c r="A366" s="1">
        <v>43100</v>
      </c>
      <c r="B366" s="1" t="str">
        <f t="shared" si="10"/>
        <v>December</v>
      </c>
      <c r="C366" t="s">
        <v>8</v>
      </c>
      <c r="D366">
        <v>15.099999999999998</v>
      </c>
      <c r="E366" s="2">
        <v>2.5</v>
      </c>
      <c r="F366">
        <v>9</v>
      </c>
      <c r="G366">
        <v>0.3</v>
      </c>
      <c r="H366">
        <v>7</v>
      </c>
      <c r="I366" s="3">
        <f t="shared" si="11"/>
        <v>2.1</v>
      </c>
    </row>
    <row r="367" spans="1:9" x14ac:dyDescent="0.25">
      <c r="F367" s="4">
        <f>SUBTOTAL(109,Table1[Flyers])</f>
        <v>14704</v>
      </c>
      <c r="I367" s="3">
        <f>SUBTOTAL(109,Table1[Revenue])</f>
        <v>3183.6999999999948</v>
      </c>
    </row>
  </sheetData>
  <conditionalFormatting sqref="D2:D366">
    <cfRule type="colorScale" priority="4">
      <colorScale>
        <cfvo type="min"/>
        <cfvo type="max"/>
        <color rgb="FFFCFCFF"/>
        <color rgb="FFF8696B"/>
      </colorScale>
    </cfRule>
  </conditionalFormatting>
  <conditionalFormatting sqref="E2:E366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{67370A61-D278-4E17-B16F-1C3356D1D8CE}</x14:id>
        </ext>
      </extLst>
    </cfRule>
  </conditionalFormatting>
  <conditionalFormatting sqref="H2:H366">
    <cfRule type="top10" dxfId="7" priority="1" percent="1" bottom="1" rank="10"/>
    <cfRule type="top10" dxfId="6" priority="2" percent="1" rank="10"/>
  </conditionalFormatting>
  <pageMargins left="0.7" right="0.7" top="0.75" bottom="0.75" header="0.3" footer="0.3"/>
  <pageSetup orientation="portrait" r:id="rId1"/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7370A61-D278-4E17-B16F-1C3356D1D8C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E2:E366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88A30-CFF8-46B9-B5A6-6213754A591D}">
  <dimension ref="A2:K377"/>
  <sheetViews>
    <sheetView tabSelected="1" workbookViewId="0">
      <selection activeCell="L6" sqref="L6"/>
    </sheetView>
  </sheetViews>
  <sheetFormatPr defaultRowHeight="15" x14ac:dyDescent="0.25"/>
  <cols>
    <col min="1" max="1" width="10.7109375" bestFit="1" customWidth="1"/>
    <col min="8" max="8" width="24" bestFit="1" customWidth="1"/>
  </cols>
  <sheetData>
    <row r="2" spans="1:11" x14ac:dyDescent="0.25">
      <c r="G2" t="s">
        <v>389</v>
      </c>
      <c r="H2">
        <f>AVERAGE(H12:H376)</f>
        <v>25.323287671232876</v>
      </c>
    </row>
    <row r="3" spans="1:11" x14ac:dyDescent="0.25">
      <c r="G3" t="s">
        <v>695</v>
      </c>
      <c r="H3">
        <f>_xlfn.STDEV.P(H12:H376)</f>
        <v>6.8841394155397326</v>
      </c>
    </row>
    <row r="4" spans="1:11" x14ac:dyDescent="0.25">
      <c r="G4" t="s">
        <v>694</v>
      </c>
      <c r="H4">
        <f>AVERAGE(K12:K241)</f>
        <v>29.469565217391306</v>
      </c>
    </row>
    <row r="5" spans="1:11" x14ac:dyDescent="0.25">
      <c r="G5" t="s">
        <v>696</v>
      </c>
      <c r="H5" s="12">
        <f>_xlfn.Z.TEST(K12:K241,H2,H3)</f>
        <v>3.2932532840824049E-20</v>
      </c>
    </row>
    <row r="11" spans="1:11" x14ac:dyDescent="0.25">
      <c r="A11" s="1" t="s">
        <v>0</v>
      </c>
      <c r="B11" s="1" t="s">
        <v>1</v>
      </c>
      <c r="C11" t="s">
        <v>2</v>
      </c>
      <c r="D11" t="s">
        <v>3</v>
      </c>
      <c r="E11" s="2" t="s">
        <v>4</v>
      </c>
      <c r="F11" t="s">
        <v>5</v>
      </c>
      <c r="G11" t="s">
        <v>6</v>
      </c>
      <c r="H11" t="s">
        <v>7</v>
      </c>
      <c r="I11" s="3" t="s">
        <v>15</v>
      </c>
      <c r="K11" t="s">
        <v>694</v>
      </c>
    </row>
    <row r="12" spans="1:11" x14ac:dyDescent="0.25">
      <c r="A12" s="1">
        <v>42917</v>
      </c>
      <c r="B12" s="1" t="str">
        <f t="shared" ref="B12:B75" si="0">TEXT(A12, "mmmm")</f>
        <v>July</v>
      </c>
      <c r="C12" t="s">
        <v>14</v>
      </c>
      <c r="D12">
        <v>102.89999999999999</v>
      </c>
      <c r="E12" s="2">
        <v>0.47</v>
      </c>
      <c r="F12">
        <v>59</v>
      </c>
      <c r="G12">
        <v>0.5</v>
      </c>
      <c r="H12">
        <v>43</v>
      </c>
      <c r="I12" s="3">
        <f t="shared" ref="I12:I75" si="1">G12*H12</f>
        <v>21.5</v>
      </c>
      <c r="K12">
        <v>43</v>
      </c>
    </row>
    <row r="13" spans="1:11" x14ac:dyDescent="0.25">
      <c r="A13" s="1">
        <v>42943</v>
      </c>
      <c r="B13" s="1" t="str">
        <f t="shared" si="0"/>
        <v>July</v>
      </c>
      <c r="C13" t="s">
        <v>12</v>
      </c>
      <c r="D13">
        <v>97.899999999999991</v>
      </c>
      <c r="E13" s="2">
        <v>0.47</v>
      </c>
      <c r="F13">
        <v>74</v>
      </c>
      <c r="G13">
        <v>0.5</v>
      </c>
      <c r="H13">
        <v>43</v>
      </c>
      <c r="I13" s="3">
        <f t="shared" si="1"/>
        <v>21.5</v>
      </c>
      <c r="K13">
        <v>43</v>
      </c>
    </row>
    <row r="14" spans="1:11" x14ac:dyDescent="0.25">
      <c r="A14" s="1">
        <v>42912</v>
      </c>
      <c r="B14" s="1" t="str">
        <f t="shared" si="0"/>
        <v>June</v>
      </c>
      <c r="C14" t="s">
        <v>9</v>
      </c>
      <c r="D14">
        <v>102.6</v>
      </c>
      <c r="E14" s="2">
        <v>0.47</v>
      </c>
      <c r="F14">
        <v>60</v>
      </c>
      <c r="G14">
        <v>0.3</v>
      </c>
      <c r="H14">
        <v>42</v>
      </c>
      <c r="I14" s="3">
        <f t="shared" si="1"/>
        <v>12.6</v>
      </c>
      <c r="K14">
        <v>42</v>
      </c>
    </row>
    <row r="15" spans="1:11" x14ac:dyDescent="0.25">
      <c r="A15" s="1">
        <v>42938</v>
      </c>
      <c r="B15" s="1" t="str">
        <f t="shared" si="0"/>
        <v>July</v>
      </c>
      <c r="C15" t="s">
        <v>14</v>
      </c>
      <c r="D15">
        <v>99.6</v>
      </c>
      <c r="E15" s="2">
        <v>0.47</v>
      </c>
      <c r="F15">
        <v>49</v>
      </c>
      <c r="G15">
        <v>0.5</v>
      </c>
      <c r="H15">
        <v>42</v>
      </c>
      <c r="I15" s="3">
        <f t="shared" si="1"/>
        <v>21</v>
      </c>
      <c r="K15">
        <v>42</v>
      </c>
    </row>
    <row r="16" spans="1:11" x14ac:dyDescent="0.25">
      <c r="A16" s="1">
        <v>42902</v>
      </c>
      <c r="B16" s="1" t="str">
        <f t="shared" si="0"/>
        <v>June</v>
      </c>
      <c r="C16" t="s">
        <v>13</v>
      </c>
      <c r="D16">
        <v>99.3</v>
      </c>
      <c r="E16" s="2">
        <v>0.47</v>
      </c>
      <c r="F16">
        <v>77</v>
      </c>
      <c r="G16">
        <v>0.3</v>
      </c>
      <c r="H16">
        <v>41</v>
      </c>
      <c r="I16" s="3">
        <f t="shared" si="1"/>
        <v>12.299999999999999</v>
      </c>
      <c r="K16">
        <v>41</v>
      </c>
    </row>
    <row r="17" spans="1:11" x14ac:dyDescent="0.25">
      <c r="A17" s="1">
        <v>42907</v>
      </c>
      <c r="B17" s="1" t="str">
        <f t="shared" si="0"/>
        <v>June</v>
      </c>
      <c r="C17" t="s">
        <v>11</v>
      </c>
      <c r="D17">
        <v>94.3</v>
      </c>
      <c r="E17" s="2">
        <v>0.47</v>
      </c>
      <c r="F17">
        <v>76</v>
      </c>
      <c r="G17">
        <v>0.3</v>
      </c>
      <c r="H17">
        <v>41</v>
      </c>
      <c r="I17" s="3">
        <f t="shared" si="1"/>
        <v>12.299999999999999</v>
      </c>
      <c r="K17">
        <v>41</v>
      </c>
    </row>
    <row r="18" spans="1:11" x14ac:dyDescent="0.25">
      <c r="A18" s="1">
        <v>42934</v>
      </c>
      <c r="B18" s="1" t="str">
        <f t="shared" si="0"/>
        <v>July</v>
      </c>
      <c r="C18" t="s">
        <v>10</v>
      </c>
      <c r="D18">
        <v>99.3</v>
      </c>
      <c r="E18" s="2">
        <v>0.47</v>
      </c>
      <c r="F18">
        <v>76</v>
      </c>
      <c r="G18">
        <v>0.5</v>
      </c>
      <c r="H18">
        <v>41</v>
      </c>
      <c r="I18" s="3">
        <f t="shared" si="1"/>
        <v>20.5</v>
      </c>
      <c r="K18">
        <v>41</v>
      </c>
    </row>
    <row r="19" spans="1:11" x14ac:dyDescent="0.25">
      <c r="A19" s="1">
        <v>42898</v>
      </c>
      <c r="B19" s="1" t="str">
        <f t="shared" si="0"/>
        <v>June</v>
      </c>
      <c r="C19" t="s">
        <v>9</v>
      </c>
      <c r="D19">
        <v>93</v>
      </c>
      <c r="E19" s="2">
        <v>0.5</v>
      </c>
      <c r="F19">
        <v>67</v>
      </c>
      <c r="G19">
        <v>0.3</v>
      </c>
      <c r="H19">
        <v>40</v>
      </c>
      <c r="I19" s="3">
        <f t="shared" si="1"/>
        <v>12</v>
      </c>
      <c r="K19">
        <v>40</v>
      </c>
    </row>
    <row r="20" spans="1:11" x14ac:dyDescent="0.25">
      <c r="A20" s="1">
        <v>42926</v>
      </c>
      <c r="B20" s="1" t="str">
        <f t="shared" si="0"/>
        <v>July</v>
      </c>
      <c r="C20" t="s">
        <v>9</v>
      </c>
      <c r="D20">
        <v>98</v>
      </c>
      <c r="E20" s="2">
        <v>0.49</v>
      </c>
      <c r="F20">
        <v>66</v>
      </c>
      <c r="G20">
        <v>0.5</v>
      </c>
      <c r="H20">
        <v>40</v>
      </c>
      <c r="I20" s="3">
        <f t="shared" si="1"/>
        <v>20</v>
      </c>
      <c r="K20">
        <v>40</v>
      </c>
    </row>
    <row r="21" spans="1:11" x14ac:dyDescent="0.25">
      <c r="A21" s="1">
        <v>42930</v>
      </c>
      <c r="B21" s="1" t="str">
        <f t="shared" si="0"/>
        <v>July</v>
      </c>
      <c r="C21" t="s">
        <v>13</v>
      </c>
      <c r="D21">
        <v>92</v>
      </c>
      <c r="E21" s="2">
        <v>0.5</v>
      </c>
      <c r="F21">
        <v>80</v>
      </c>
      <c r="G21">
        <v>0.5</v>
      </c>
      <c r="H21">
        <v>40</v>
      </c>
      <c r="I21" s="3">
        <f t="shared" si="1"/>
        <v>20</v>
      </c>
      <c r="K21">
        <v>40</v>
      </c>
    </row>
    <row r="22" spans="1:11" x14ac:dyDescent="0.25">
      <c r="A22" s="1">
        <v>42894</v>
      </c>
      <c r="B22" s="1" t="str">
        <f t="shared" si="0"/>
        <v>June</v>
      </c>
      <c r="C22" t="s">
        <v>12</v>
      </c>
      <c r="D22">
        <v>90.699999999999989</v>
      </c>
      <c r="E22" s="2">
        <v>0.5</v>
      </c>
      <c r="F22">
        <v>46</v>
      </c>
      <c r="G22">
        <v>0.3</v>
      </c>
      <c r="H22">
        <v>39</v>
      </c>
      <c r="I22" s="3">
        <f t="shared" si="1"/>
        <v>11.7</v>
      </c>
      <c r="K22">
        <v>39</v>
      </c>
    </row>
    <row r="23" spans="1:11" x14ac:dyDescent="0.25">
      <c r="A23" s="1">
        <v>42922</v>
      </c>
      <c r="B23" s="1" t="str">
        <f t="shared" si="0"/>
        <v>July</v>
      </c>
      <c r="C23" t="s">
        <v>12</v>
      </c>
      <c r="D23">
        <v>91.699999999999989</v>
      </c>
      <c r="E23" s="2">
        <v>0.51</v>
      </c>
      <c r="F23">
        <v>46</v>
      </c>
      <c r="G23">
        <v>0.5</v>
      </c>
      <c r="H23">
        <v>39</v>
      </c>
      <c r="I23" s="3">
        <f t="shared" si="1"/>
        <v>19.5</v>
      </c>
      <c r="K23">
        <v>39</v>
      </c>
    </row>
    <row r="24" spans="1:11" x14ac:dyDescent="0.25">
      <c r="A24" s="1">
        <v>42890</v>
      </c>
      <c r="B24" s="1" t="str">
        <f t="shared" si="0"/>
        <v>June</v>
      </c>
      <c r="C24" t="s">
        <v>8</v>
      </c>
      <c r="D24">
        <v>90.399999999999991</v>
      </c>
      <c r="E24" s="2">
        <v>0.51</v>
      </c>
      <c r="F24">
        <v>43</v>
      </c>
      <c r="G24">
        <v>0.3</v>
      </c>
      <c r="H24">
        <v>38</v>
      </c>
      <c r="I24" s="3">
        <f t="shared" si="1"/>
        <v>11.4</v>
      </c>
      <c r="K24">
        <v>38</v>
      </c>
    </row>
    <row r="25" spans="1:11" x14ac:dyDescent="0.25">
      <c r="A25" s="1">
        <v>42916</v>
      </c>
      <c r="B25" s="1" t="str">
        <f t="shared" si="0"/>
        <v>June</v>
      </c>
      <c r="C25" t="s">
        <v>13</v>
      </c>
      <c r="D25">
        <v>89.399999999999991</v>
      </c>
      <c r="E25" s="2">
        <v>0.53</v>
      </c>
      <c r="F25">
        <v>47</v>
      </c>
      <c r="G25">
        <v>0.3</v>
      </c>
      <c r="H25">
        <v>38</v>
      </c>
      <c r="I25" s="3">
        <f t="shared" si="1"/>
        <v>11.4</v>
      </c>
      <c r="K25">
        <v>38</v>
      </c>
    </row>
    <row r="26" spans="1:11" x14ac:dyDescent="0.25">
      <c r="A26" s="1">
        <v>42918</v>
      </c>
      <c r="B26" s="1" t="str">
        <f t="shared" si="0"/>
        <v>July</v>
      </c>
      <c r="C26" t="s">
        <v>8</v>
      </c>
      <c r="D26">
        <v>93.399999999999991</v>
      </c>
      <c r="E26" s="2">
        <v>0.51</v>
      </c>
      <c r="F26">
        <v>68</v>
      </c>
      <c r="G26">
        <v>0.5</v>
      </c>
      <c r="H26">
        <v>38</v>
      </c>
      <c r="I26" s="3">
        <f t="shared" si="1"/>
        <v>19</v>
      </c>
      <c r="K26">
        <v>38</v>
      </c>
    </row>
    <row r="27" spans="1:11" x14ac:dyDescent="0.25">
      <c r="A27" s="1">
        <v>42944</v>
      </c>
      <c r="B27" s="1" t="str">
        <f t="shared" si="0"/>
        <v>July</v>
      </c>
      <c r="C27" t="s">
        <v>13</v>
      </c>
      <c r="D27">
        <v>87.399999999999991</v>
      </c>
      <c r="E27" s="2">
        <v>0.51</v>
      </c>
      <c r="F27">
        <v>58</v>
      </c>
      <c r="G27">
        <v>0.5</v>
      </c>
      <c r="H27">
        <v>38</v>
      </c>
      <c r="I27" s="3">
        <f t="shared" si="1"/>
        <v>19</v>
      </c>
      <c r="K27">
        <v>38</v>
      </c>
    </row>
    <row r="28" spans="1:11" x14ac:dyDescent="0.25">
      <c r="A28" s="1">
        <v>42906</v>
      </c>
      <c r="B28" s="1" t="str">
        <f t="shared" si="0"/>
        <v>June</v>
      </c>
      <c r="C28" t="s">
        <v>10</v>
      </c>
      <c r="D28">
        <v>85.1</v>
      </c>
      <c r="E28" s="2">
        <v>0.54</v>
      </c>
      <c r="F28">
        <v>70</v>
      </c>
      <c r="G28">
        <v>0.3</v>
      </c>
      <c r="H28">
        <v>37</v>
      </c>
      <c r="I28" s="3">
        <f t="shared" si="1"/>
        <v>11.1</v>
      </c>
      <c r="K28">
        <v>37</v>
      </c>
    </row>
    <row r="29" spans="1:11" x14ac:dyDescent="0.25">
      <c r="A29" s="1">
        <v>42911</v>
      </c>
      <c r="B29" s="1" t="str">
        <f t="shared" si="0"/>
        <v>June</v>
      </c>
      <c r="C29" t="s">
        <v>8</v>
      </c>
      <c r="D29">
        <v>85.1</v>
      </c>
      <c r="E29" s="2">
        <v>0.51</v>
      </c>
      <c r="F29">
        <v>58</v>
      </c>
      <c r="G29">
        <v>0.3</v>
      </c>
      <c r="H29">
        <v>37</v>
      </c>
      <c r="I29" s="3">
        <f t="shared" si="1"/>
        <v>11.1</v>
      </c>
      <c r="K29">
        <v>37</v>
      </c>
    </row>
    <row r="30" spans="1:11" x14ac:dyDescent="0.25">
      <c r="A30" s="1">
        <v>42939</v>
      </c>
      <c r="B30" s="1" t="str">
        <f t="shared" si="0"/>
        <v>July</v>
      </c>
      <c r="C30" t="s">
        <v>8</v>
      </c>
      <c r="D30">
        <v>89.1</v>
      </c>
      <c r="E30" s="2">
        <v>0.51</v>
      </c>
      <c r="F30">
        <v>72</v>
      </c>
      <c r="G30">
        <v>0.5</v>
      </c>
      <c r="H30">
        <v>37</v>
      </c>
      <c r="I30" s="3">
        <f t="shared" si="1"/>
        <v>18.5</v>
      </c>
      <c r="K30">
        <v>37</v>
      </c>
    </row>
    <row r="31" spans="1:11" x14ac:dyDescent="0.25">
      <c r="A31" s="1">
        <v>42893</v>
      </c>
      <c r="B31" s="1" t="str">
        <f t="shared" si="0"/>
        <v>June</v>
      </c>
      <c r="C31" t="s">
        <v>11</v>
      </c>
      <c r="D31">
        <v>86.8</v>
      </c>
      <c r="E31" s="2">
        <v>0.56000000000000005</v>
      </c>
      <c r="F31">
        <v>58</v>
      </c>
      <c r="G31">
        <v>0.3</v>
      </c>
      <c r="H31">
        <v>36</v>
      </c>
      <c r="I31" s="3">
        <f t="shared" si="1"/>
        <v>10.799999999999999</v>
      </c>
      <c r="K31">
        <v>36</v>
      </c>
    </row>
    <row r="32" spans="1:11" x14ac:dyDescent="0.25">
      <c r="A32" s="1">
        <v>42897</v>
      </c>
      <c r="B32" s="1" t="str">
        <f t="shared" si="0"/>
        <v>June</v>
      </c>
      <c r="C32" t="s">
        <v>8</v>
      </c>
      <c r="D32">
        <v>84.8</v>
      </c>
      <c r="E32" s="2">
        <v>0.53</v>
      </c>
      <c r="F32">
        <v>42</v>
      </c>
      <c r="G32">
        <v>0.3</v>
      </c>
      <c r="H32">
        <v>36</v>
      </c>
      <c r="I32" s="3">
        <f t="shared" si="1"/>
        <v>10.799999999999999</v>
      </c>
      <c r="K32">
        <v>36</v>
      </c>
    </row>
    <row r="33" spans="1:11" x14ac:dyDescent="0.25">
      <c r="A33" s="1">
        <v>42901</v>
      </c>
      <c r="B33" s="1" t="str">
        <f t="shared" si="0"/>
        <v>June</v>
      </c>
      <c r="C33" t="s">
        <v>12</v>
      </c>
      <c r="D33">
        <v>84.8</v>
      </c>
      <c r="E33" s="2">
        <v>0.56000000000000005</v>
      </c>
      <c r="F33">
        <v>50</v>
      </c>
      <c r="G33">
        <v>0.3</v>
      </c>
      <c r="H33">
        <v>36</v>
      </c>
      <c r="I33" s="3">
        <f t="shared" si="1"/>
        <v>10.799999999999999</v>
      </c>
      <c r="K33">
        <v>36</v>
      </c>
    </row>
    <row r="34" spans="1:11" x14ac:dyDescent="0.25">
      <c r="A34" s="1">
        <v>42935</v>
      </c>
      <c r="B34" s="1" t="str">
        <f t="shared" si="0"/>
        <v>July</v>
      </c>
      <c r="C34" t="s">
        <v>11</v>
      </c>
      <c r="D34">
        <v>83.8</v>
      </c>
      <c r="E34" s="2">
        <v>0.56000000000000005</v>
      </c>
      <c r="F34">
        <v>44</v>
      </c>
      <c r="G34">
        <v>0.5</v>
      </c>
      <c r="H34">
        <v>36</v>
      </c>
      <c r="I34" s="3">
        <f t="shared" si="1"/>
        <v>18</v>
      </c>
      <c r="K34">
        <v>36</v>
      </c>
    </row>
    <row r="35" spans="1:11" x14ac:dyDescent="0.25">
      <c r="A35" s="1">
        <v>42889</v>
      </c>
      <c r="B35" s="1" t="str">
        <f t="shared" si="0"/>
        <v>June</v>
      </c>
      <c r="C35" t="s">
        <v>14</v>
      </c>
      <c r="D35">
        <v>81.5</v>
      </c>
      <c r="E35" s="2">
        <v>0.56000000000000005</v>
      </c>
      <c r="F35">
        <v>59</v>
      </c>
      <c r="G35">
        <v>0.3</v>
      </c>
      <c r="H35">
        <v>35</v>
      </c>
      <c r="I35" s="3">
        <f t="shared" si="1"/>
        <v>10.5</v>
      </c>
      <c r="K35">
        <v>35</v>
      </c>
    </row>
    <row r="36" spans="1:11" x14ac:dyDescent="0.25">
      <c r="A36" s="1">
        <v>42896</v>
      </c>
      <c r="B36" s="1" t="str">
        <f t="shared" si="0"/>
        <v>June</v>
      </c>
      <c r="C36" t="s">
        <v>14</v>
      </c>
      <c r="D36">
        <v>79.5</v>
      </c>
      <c r="E36" s="2">
        <v>0.54</v>
      </c>
      <c r="F36">
        <v>54</v>
      </c>
      <c r="G36">
        <v>0.3</v>
      </c>
      <c r="H36">
        <v>35</v>
      </c>
      <c r="I36" s="3">
        <f t="shared" si="1"/>
        <v>10.5</v>
      </c>
      <c r="K36">
        <v>35</v>
      </c>
    </row>
    <row r="37" spans="1:11" x14ac:dyDescent="0.25">
      <c r="A37" s="1">
        <v>42900</v>
      </c>
      <c r="B37" s="1" t="str">
        <f t="shared" si="0"/>
        <v>June</v>
      </c>
      <c r="C37" t="s">
        <v>11</v>
      </c>
      <c r="D37">
        <v>80.5</v>
      </c>
      <c r="E37" s="2">
        <v>0.56999999999999995</v>
      </c>
      <c r="F37">
        <v>48</v>
      </c>
      <c r="G37">
        <v>0.3</v>
      </c>
      <c r="H37">
        <v>35</v>
      </c>
      <c r="I37" s="3">
        <f t="shared" si="1"/>
        <v>10.5</v>
      </c>
      <c r="K37">
        <v>35</v>
      </c>
    </row>
    <row r="38" spans="1:11" x14ac:dyDescent="0.25">
      <c r="A38" s="1">
        <v>42905</v>
      </c>
      <c r="B38" s="1" t="str">
        <f t="shared" si="0"/>
        <v>June</v>
      </c>
      <c r="C38" t="s">
        <v>9</v>
      </c>
      <c r="D38">
        <v>86.5</v>
      </c>
      <c r="E38" s="2">
        <v>0.56000000000000005</v>
      </c>
      <c r="F38">
        <v>66</v>
      </c>
      <c r="G38">
        <v>0.3</v>
      </c>
      <c r="H38">
        <v>35</v>
      </c>
      <c r="I38" s="3">
        <f t="shared" si="1"/>
        <v>10.5</v>
      </c>
      <c r="K38">
        <v>35</v>
      </c>
    </row>
    <row r="39" spans="1:11" x14ac:dyDescent="0.25">
      <c r="A39" s="1">
        <v>42910</v>
      </c>
      <c r="B39" s="1" t="str">
        <f t="shared" si="0"/>
        <v>June</v>
      </c>
      <c r="C39" t="s">
        <v>14</v>
      </c>
      <c r="D39">
        <v>80.5</v>
      </c>
      <c r="E39" s="2">
        <v>0.56999999999999995</v>
      </c>
      <c r="F39">
        <v>50</v>
      </c>
      <c r="G39">
        <v>0.3</v>
      </c>
      <c r="H39">
        <v>35</v>
      </c>
      <c r="I39" s="3">
        <f t="shared" si="1"/>
        <v>10.5</v>
      </c>
      <c r="K39">
        <v>35</v>
      </c>
    </row>
    <row r="40" spans="1:11" x14ac:dyDescent="0.25">
      <c r="A40" s="1">
        <v>42915</v>
      </c>
      <c r="B40" s="1" t="str">
        <f t="shared" si="0"/>
        <v>June</v>
      </c>
      <c r="C40" t="s">
        <v>12</v>
      </c>
      <c r="D40">
        <v>86.5</v>
      </c>
      <c r="E40" s="2">
        <v>0.54</v>
      </c>
      <c r="F40">
        <v>64</v>
      </c>
      <c r="G40">
        <v>0.3</v>
      </c>
      <c r="H40">
        <v>35</v>
      </c>
      <c r="I40" s="3">
        <f t="shared" si="1"/>
        <v>10.5</v>
      </c>
      <c r="K40">
        <v>35</v>
      </c>
    </row>
    <row r="41" spans="1:11" x14ac:dyDescent="0.25">
      <c r="A41" s="1">
        <v>42919</v>
      </c>
      <c r="B41" s="1" t="str">
        <f t="shared" si="0"/>
        <v>July</v>
      </c>
      <c r="C41" t="s">
        <v>9</v>
      </c>
      <c r="D41">
        <v>81.5</v>
      </c>
      <c r="E41" s="2">
        <v>0.54</v>
      </c>
      <c r="F41">
        <v>68</v>
      </c>
      <c r="G41">
        <v>0.5</v>
      </c>
      <c r="H41">
        <v>35</v>
      </c>
      <c r="I41" s="3">
        <f t="shared" si="1"/>
        <v>17.5</v>
      </c>
      <c r="K41">
        <v>35</v>
      </c>
    </row>
    <row r="42" spans="1:11" x14ac:dyDescent="0.25">
      <c r="A42" s="1">
        <v>42923</v>
      </c>
      <c r="B42" s="1" t="str">
        <f t="shared" si="0"/>
        <v>July</v>
      </c>
      <c r="C42" t="s">
        <v>13</v>
      </c>
      <c r="D42">
        <v>82.5</v>
      </c>
      <c r="E42" s="2">
        <v>0.56999999999999995</v>
      </c>
      <c r="F42">
        <v>41</v>
      </c>
      <c r="G42">
        <v>0.5</v>
      </c>
      <c r="H42">
        <v>35</v>
      </c>
      <c r="I42" s="3">
        <f t="shared" si="1"/>
        <v>17.5</v>
      </c>
      <c r="K42">
        <v>35</v>
      </c>
    </row>
    <row r="43" spans="1:11" x14ac:dyDescent="0.25">
      <c r="A43" s="1">
        <v>42927</v>
      </c>
      <c r="B43" s="1" t="str">
        <f t="shared" si="0"/>
        <v>July</v>
      </c>
      <c r="C43" t="s">
        <v>10</v>
      </c>
      <c r="D43">
        <v>83.5</v>
      </c>
      <c r="E43" s="2">
        <v>0.54</v>
      </c>
      <c r="F43">
        <v>40</v>
      </c>
      <c r="G43">
        <v>0.5</v>
      </c>
      <c r="H43">
        <v>35</v>
      </c>
      <c r="I43" s="3">
        <f t="shared" si="1"/>
        <v>17.5</v>
      </c>
      <c r="K43">
        <v>35</v>
      </c>
    </row>
    <row r="44" spans="1:11" x14ac:dyDescent="0.25">
      <c r="A44" s="1">
        <v>42931</v>
      </c>
      <c r="B44" s="1" t="str">
        <f t="shared" si="0"/>
        <v>July</v>
      </c>
      <c r="C44" t="s">
        <v>14</v>
      </c>
      <c r="D44">
        <v>82.5</v>
      </c>
      <c r="E44" s="2">
        <v>0.54</v>
      </c>
      <c r="F44">
        <v>56</v>
      </c>
      <c r="G44">
        <v>0.5</v>
      </c>
      <c r="H44">
        <v>35</v>
      </c>
      <c r="I44" s="3">
        <f t="shared" si="1"/>
        <v>17.5</v>
      </c>
      <c r="K44">
        <v>35</v>
      </c>
    </row>
    <row r="45" spans="1:11" x14ac:dyDescent="0.25">
      <c r="A45" s="1">
        <v>42936</v>
      </c>
      <c r="B45" s="1" t="str">
        <f t="shared" si="0"/>
        <v>July</v>
      </c>
      <c r="C45" t="s">
        <v>12</v>
      </c>
      <c r="D45">
        <v>86.5</v>
      </c>
      <c r="E45" s="2">
        <v>0.56999999999999995</v>
      </c>
      <c r="F45">
        <v>44</v>
      </c>
      <c r="G45">
        <v>0.5</v>
      </c>
      <c r="H45">
        <v>35</v>
      </c>
      <c r="I45" s="3">
        <f t="shared" si="1"/>
        <v>17.5</v>
      </c>
      <c r="K45">
        <v>35</v>
      </c>
    </row>
    <row r="46" spans="1:11" x14ac:dyDescent="0.25">
      <c r="A46" s="1">
        <v>42940</v>
      </c>
      <c r="B46" s="1" t="str">
        <f t="shared" si="0"/>
        <v>July</v>
      </c>
      <c r="C46" t="s">
        <v>9</v>
      </c>
      <c r="D46">
        <v>83.5</v>
      </c>
      <c r="E46" s="2">
        <v>0.56999999999999995</v>
      </c>
      <c r="F46">
        <v>69</v>
      </c>
      <c r="G46">
        <v>0.5</v>
      </c>
      <c r="H46">
        <v>35</v>
      </c>
      <c r="I46" s="3">
        <f t="shared" si="1"/>
        <v>17.5</v>
      </c>
      <c r="K46">
        <v>35</v>
      </c>
    </row>
    <row r="47" spans="1:11" x14ac:dyDescent="0.25">
      <c r="A47" s="1">
        <v>42945</v>
      </c>
      <c r="B47" s="1" t="str">
        <f t="shared" si="0"/>
        <v>July</v>
      </c>
      <c r="C47" t="s">
        <v>14</v>
      </c>
      <c r="D47">
        <v>85.5</v>
      </c>
      <c r="E47" s="2">
        <v>0.56999999999999995</v>
      </c>
      <c r="F47">
        <v>50</v>
      </c>
      <c r="G47">
        <v>0.5</v>
      </c>
      <c r="H47">
        <v>35</v>
      </c>
      <c r="I47" s="3">
        <f t="shared" si="1"/>
        <v>17.5</v>
      </c>
      <c r="K47">
        <v>35</v>
      </c>
    </row>
    <row r="48" spans="1:11" x14ac:dyDescent="0.25">
      <c r="A48" s="1">
        <v>42892</v>
      </c>
      <c r="B48" s="1" t="str">
        <f t="shared" si="0"/>
        <v>June</v>
      </c>
      <c r="C48" t="s">
        <v>10</v>
      </c>
      <c r="D48">
        <v>84.199999999999989</v>
      </c>
      <c r="E48" s="2">
        <v>0.56000000000000005</v>
      </c>
      <c r="F48">
        <v>44</v>
      </c>
      <c r="G48">
        <v>0.3</v>
      </c>
      <c r="H48">
        <v>34</v>
      </c>
      <c r="I48" s="3">
        <f t="shared" si="1"/>
        <v>10.199999999999999</v>
      </c>
      <c r="K48">
        <v>34</v>
      </c>
    </row>
    <row r="49" spans="1:11" x14ac:dyDescent="0.25">
      <c r="A49" s="1">
        <v>42920</v>
      </c>
      <c r="B49" s="1" t="str">
        <f t="shared" si="0"/>
        <v>July</v>
      </c>
      <c r="C49" t="s">
        <v>10</v>
      </c>
      <c r="D49">
        <v>84.199999999999989</v>
      </c>
      <c r="E49" s="2">
        <v>0.59</v>
      </c>
      <c r="F49">
        <v>49</v>
      </c>
      <c r="G49">
        <v>0.5</v>
      </c>
      <c r="H49">
        <v>34</v>
      </c>
      <c r="I49" s="3">
        <f t="shared" si="1"/>
        <v>17</v>
      </c>
      <c r="K49">
        <v>34</v>
      </c>
    </row>
    <row r="50" spans="1:11" x14ac:dyDescent="0.25">
      <c r="A50" s="1">
        <v>42924</v>
      </c>
      <c r="B50" s="1" t="str">
        <f t="shared" si="0"/>
        <v>July</v>
      </c>
      <c r="C50" t="s">
        <v>14</v>
      </c>
      <c r="D50">
        <v>83.199999999999989</v>
      </c>
      <c r="E50" s="2">
        <v>0.56999999999999995</v>
      </c>
      <c r="F50">
        <v>44</v>
      </c>
      <c r="G50">
        <v>0.5</v>
      </c>
      <c r="H50">
        <v>34</v>
      </c>
      <c r="I50" s="3">
        <f t="shared" si="1"/>
        <v>17</v>
      </c>
      <c r="K50">
        <v>34</v>
      </c>
    </row>
    <row r="51" spans="1:11" x14ac:dyDescent="0.25">
      <c r="A51" s="1">
        <v>42928</v>
      </c>
      <c r="B51" s="1" t="str">
        <f t="shared" si="0"/>
        <v>July</v>
      </c>
      <c r="C51" t="s">
        <v>11</v>
      </c>
      <c r="D51">
        <v>80.199999999999989</v>
      </c>
      <c r="E51" s="2">
        <v>0.56000000000000005</v>
      </c>
      <c r="F51">
        <v>39</v>
      </c>
      <c r="G51">
        <v>0.5</v>
      </c>
      <c r="H51">
        <v>34</v>
      </c>
      <c r="I51" s="3">
        <f t="shared" si="1"/>
        <v>17</v>
      </c>
      <c r="K51">
        <v>34</v>
      </c>
    </row>
    <row r="52" spans="1:11" x14ac:dyDescent="0.25">
      <c r="A52" s="1">
        <v>42932</v>
      </c>
      <c r="B52" s="1" t="str">
        <f t="shared" si="0"/>
        <v>July</v>
      </c>
      <c r="C52" t="s">
        <v>8</v>
      </c>
      <c r="D52">
        <v>79.199999999999989</v>
      </c>
      <c r="E52" s="2">
        <v>0.59</v>
      </c>
      <c r="F52">
        <v>50</v>
      </c>
      <c r="G52">
        <v>0.5</v>
      </c>
      <c r="H52">
        <v>34</v>
      </c>
      <c r="I52" s="3">
        <f t="shared" si="1"/>
        <v>17</v>
      </c>
      <c r="K52">
        <v>34</v>
      </c>
    </row>
    <row r="53" spans="1:11" x14ac:dyDescent="0.25">
      <c r="A53" s="1">
        <v>42946</v>
      </c>
      <c r="B53" s="1" t="str">
        <f t="shared" si="0"/>
        <v>July</v>
      </c>
      <c r="C53" t="s">
        <v>8</v>
      </c>
      <c r="D53">
        <v>78.199999999999989</v>
      </c>
      <c r="E53" s="2">
        <v>0.59</v>
      </c>
      <c r="F53">
        <v>52</v>
      </c>
      <c r="G53">
        <v>0.5</v>
      </c>
      <c r="H53">
        <v>34</v>
      </c>
      <c r="I53" s="3">
        <f t="shared" si="1"/>
        <v>17</v>
      </c>
      <c r="K53">
        <v>34</v>
      </c>
    </row>
    <row r="54" spans="1:11" x14ac:dyDescent="0.25">
      <c r="A54" s="1">
        <v>42888</v>
      </c>
      <c r="B54" s="1" t="str">
        <f t="shared" si="0"/>
        <v>June</v>
      </c>
      <c r="C54" t="s">
        <v>13</v>
      </c>
      <c r="D54">
        <v>79.899999999999991</v>
      </c>
      <c r="E54" s="2">
        <v>0.59</v>
      </c>
      <c r="F54">
        <v>48</v>
      </c>
      <c r="G54">
        <v>0.3</v>
      </c>
      <c r="H54">
        <v>33</v>
      </c>
      <c r="I54" s="3">
        <f t="shared" si="1"/>
        <v>9.9</v>
      </c>
      <c r="K54">
        <v>33</v>
      </c>
    </row>
    <row r="55" spans="1:11" x14ac:dyDescent="0.25">
      <c r="A55" s="1">
        <v>42909</v>
      </c>
      <c r="B55" s="1" t="str">
        <f t="shared" si="0"/>
        <v>June</v>
      </c>
      <c r="C55" t="s">
        <v>13</v>
      </c>
      <c r="D55">
        <v>79.899999999999991</v>
      </c>
      <c r="E55" s="2">
        <v>0.61</v>
      </c>
      <c r="F55">
        <v>39</v>
      </c>
      <c r="G55">
        <v>0.3</v>
      </c>
      <c r="H55">
        <v>33</v>
      </c>
      <c r="I55" s="3">
        <f t="shared" si="1"/>
        <v>9.9</v>
      </c>
      <c r="K55">
        <v>33</v>
      </c>
    </row>
    <row r="56" spans="1:11" x14ac:dyDescent="0.25">
      <c r="A56" s="1">
        <v>42914</v>
      </c>
      <c r="B56" s="1" t="str">
        <f t="shared" si="0"/>
        <v>June</v>
      </c>
      <c r="C56" t="s">
        <v>11</v>
      </c>
      <c r="D56">
        <v>75.899999999999991</v>
      </c>
      <c r="E56" s="2">
        <v>0.59</v>
      </c>
      <c r="F56">
        <v>65</v>
      </c>
      <c r="G56">
        <v>0.3</v>
      </c>
      <c r="H56">
        <v>33</v>
      </c>
      <c r="I56" s="3">
        <f t="shared" si="1"/>
        <v>9.9</v>
      </c>
      <c r="K56">
        <v>33</v>
      </c>
    </row>
    <row r="57" spans="1:11" x14ac:dyDescent="0.25">
      <c r="A57" s="1">
        <v>42925</v>
      </c>
      <c r="B57" s="1" t="str">
        <f t="shared" si="0"/>
        <v>July</v>
      </c>
      <c r="C57" t="s">
        <v>8</v>
      </c>
      <c r="D57">
        <v>77.899999999999991</v>
      </c>
      <c r="E57" s="2">
        <v>0.59</v>
      </c>
      <c r="F57">
        <v>44</v>
      </c>
      <c r="G57">
        <v>0.5</v>
      </c>
      <c r="H57">
        <v>33</v>
      </c>
      <c r="I57" s="3">
        <f t="shared" si="1"/>
        <v>16.5</v>
      </c>
      <c r="K57">
        <v>33</v>
      </c>
    </row>
    <row r="58" spans="1:11" x14ac:dyDescent="0.25">
      <c r="A58" s="1">
        <v>42929</v>
      </c>
      <c r="B58" s="1" t="str">
        <f t="shared" si="0"/>
        <v>July</v>
      </c>
      <c r="C58" t="s">
        <v>12</v>
      </c>
      <c r="D58">
        <v>78.899999999999991</v>
      </c>
      <c r="E58" s="2">
        <v>0.61</v>
      </c>
      <c r="F58">
        <v>49</v>
      </c>
      <c r="G58">
        <v>0.5</v>
      </c>
      <c r="H58">
        <v>33</v>
      </c>
      <c r="I58" s="3">
        <f t="shared" si="1"/>
        <v>16.5</v>
      </c>
      <c r="K58">
        <v>33</v>
      </c>
    </row>
    <row r="59" spans="1:11" x14ac:dyDescent="0.25">
      <c r="A59" s="1">
        <v>42933</v>
      </c>
      <c r="B59" s="1" t="str">
        <f t="shared" si="0"/>
        <v>July</v>
      </c>
      <c r="C59" t="s">
        <v>9</v>
      </c>
      <c r="D59">
        <v>80.899999999999991</v>
      </c>
      <c r="E59" s="2">
        <v>0.56999999999999995</v>
      </c>
      <c r="F59">
        <v>64</v>
      </c>
      <c r="G59">
        <v>0.5</v>
      </c>
      <c r="H59">
        <v>33</v>
      </c>
      <c r="I59" s="3">
        <f t="shared" si="1"/>
        <v>16.5</v>
      </c>
      <c r="K59">
        <v>33</v>
      </c>
    </row>
    <row r="60" spans="1:11" x14ac:dyDescent="0.25">
      <c r="A60" s="1">
        <v>42937</v>
      </c>
      <c r="B60" s="1" t="str">
        <f t="shared" si="0"/>
        <v>July</v>
      </c>
      <c r="C60" t="s">
        <v>13</v>
      </c>
      <c r="D60">
        <v>76.899999999999991</v>
      </c>
      <c r="E60" s="2">
        <v>0.56999999999999995</v>
      </c>
      <c r="F60">
        <v>59</v>
      </c>
      <c r="G60">
        <v>0.5</v>
      </c>
      <c r="H60">
        <v>33</v>
      </c>
      <c r="I60" s="3">
        <f t="shared" si="1"/>
        <v>16.5</v>
      </c>
      <c r="K60">
        <v>33</v>
      </c>
    </row>
    <row r="61" spans="1:11" x14ac:dyDescent="0.25">
      <c r="A61" s="1">
        <v>42941</v>
      </c>
      <c r="B61" s="1" t="str">
        <f t="shared" si="0"/>
        <v>July</v>
      </c>
      <c r="C61" t="s">
        <v>10</v>
      </c>
      <c r="D61">
        <v>79.899999999999991</v>
      </c>
      <c r="E61" s="2">
        <v>0.56999999999999995</v>
      </c>
      <c r="F61">
        <v>64</v>
      </c>
      <c r="G61">
        <v>0.5</v>
      </c>
      <c r="H61">
        <v>33</v>
      </c>
      <c r="I61" s="3">
        <f t="shared" si="1"/>
        <v>16.5</v>
      </c>
      <c r="K61">
        <v>33</v>
      </c>
    </row>
    <row r="62" spans="1:11" x14ac:dyDescent="0.25">
      <c r="A62" s="1">
        <v>42891</v>
      </c>
      <c r="B62" s="1" t="str">
        <f t="shared" si="0"/>
        <v>June</v>
      </c>
      <c r="C62" t="s">
        <v>9</v>
      </c>
      <c r="D62">
        <v>78.599999999999994</v>
      </c>
      <c r="E62" s="2">
        <v>0.59</v>
      </c>
      <c r="F62">
        <v>36</v>
      </c>
      <c r="G62">
        <v>0.3</v>
      </c>
      <c r="H62">
        <v>32</v>
      </c>
      <c r="I62" s="3">
        <f t="shared" si="1"/>
        <v>9.6</v>
      </c>
      <c r="K62">
        <v>32</v>
      </c>
    </row>
    <row r="63" spans="1:11" x14ac:dyDescent="0.25">
      <c r="A63" s="1">
        <v>42895</v>
      </c>
      <c r="B63" s="1" t="str">
        <f t="shared" si="0"/>
        <v>June</v>
      </c>
      <c r="C63" t="s">
        <v>13</v>
      </c>
      <c r="D63">
        <v>77.599999999999994</v>
      </c>
      <c r="E63" s="2">
        <v>0.61</v>
      </c>
      <c r="F63">
        <v>44</v>
      </c>
      <c r="G63">
        <v>0.3</v>
      </c>
      <c r="H63">
        <v>32</v>
      </c>
      <c r="I63" s="3">
        <f t="shared" si="1"/>
        <v>9.6</v>
      </c>
      <c r="K63">
        <v>32</v>
      </c>
    </row>
    <row r="64" spans="1:11" x14ac:dyDescent="0.25">
      <c r="A64" s="1">
        <v>42899</v>
      </c>
      <c r="B64" s="1" t="str">
        <f t="shared" si="0"/>
        <v>June</v>
      </c>
      <c r="C64" t="s">
        <v>10</v>
      </c>
      <c r="D64">
        <v>75.599999999999994</v>
      </c>
      <c r="E64" s="2">
        <v>0.59</v>
      </c>
      <c r="F64">
        <v>65</v>
      </c>
      <c r="G64">
        <v>0.3</v>
      </c>
      <c r="H64">
        <v>32</v>
      </c>
      <c r="I64" s="3">
        <f t="shared" si="1"/>
        <v>9.6</v>
      </c>
      <c r="K64">
        <v>32</v>
      </c>
    </row>
    <row r="65" spans="1:11" x14ac:dyDescent="0.25">
      <c r="A65" s="1">
        <v>42904</v>
      </c>
      <c r="B65" s="1" t="str">
        <f t="shared" si="0"/>
        <v>June</v>
      </c>
      <c r="C65" t="s">
        <v>8</v>
      </c>
      <c r="D65">
        <v>72.599999999999994</v>
      </c>
      <c r="E65" s="2">
        <v>0.59</v>
      </c>
      <c r="F65">
        <v>60</v>
      </c>
      <c r="G65">
        <v>0.3</v>
      </c>
      <c r="H65">
        <v>32</v>
      </c>
      <c r="I65" s="3">
        <f t="shared" si="1"/>
        <v>9.6</v>
      </c>
      <c r="K65">
        <v>32</v>
      </c>
    </row>
    <row r="66" spans="1:11" x14ac:dyDescent="0.25">
      <c r="A66" s="1">
        <v>42921</v>
      </c>
      <c r="B66" s="1" t="str">
        <f t="shared" si="0"/>
        <v>July</v>
      </c>
      <c r="C66" t="s">
        <v>11</v>
      </c>
      <c r="D66">
        <v>73.599999999999994</v>
      </c>
      <c r="E66" s="2">
        <v>0.63</v>
      </c>
      <c r="F66">
        <v>55</v>
      </c>
      <c r="G66">
        <v>0.5</v>
      </c>
      <c r="H66">
        <v>32</v>
      </c>
      <c r="I66" s="3">
        <f t="shared" si="1"/>
        <v>16</v>
      </c>
      <c r="K66">
        <v>32</v>
      </c>
    </row>
    <row r="67" spans="1:11" x14ac:dyDescent="0.25">
      <c r="A67" s="1">
        <v>42942</v>
      </c>
      <c r="B67" s="1" t="str">
        <f t="shared" si="0"/>
        <v>July</v>
      </c>
      <c r="C67" t="s">
        <v>11</v>
      </c>
      <c r="D67">
        <v>76.599999999999994</v>
      </c>
      <c r="E67" s="2">
        <v>0.59</v>
      </c>
      <c r="F67">
        <v>37</v>
      </c>
      <c r="G67">
        <v>0.5</v>
      </c>
      <c r="H67">
        <v>32</v>
      </c>
      <c r="I67" s="3">
        <f t="shared" si="1"/>
        <v>16</v>
      </c>
      <c r="K67">
        <v>32</v>
      </c>
    </row>
    <row r="68" spans="1:11" x14ac:dyDescent="0.25">
      <c r="A68" s="1">
        <v>42947</v>
      </c>
      <c r="B68" s="1" t="str">
        <f t="shared" si="0"/>
        <v>July</v>
      </c>
      <c r="C68" t="s">
        <v>9</v>
      </c>
      <c r="D68">
        <v>74.599999999999994</v>
      </c>
      <c r="E68" s="2">
        <v>0.61</v>
      </c>
      <c r="F68">
        <v>38</v>
      </c>
      <c r="G68">
        <v>0.5</v>
      </c>
      <c r="H68">
        <v>32</v>
      </c>
      <c r="I68" s="3">
        <f t="shared" si="1"/>
        <v>16</v>
      </c>
      <c r="K68">
        <v>32</v>
      </c>
    </row>
    <row r="69" spans="1:11" x14ac:dyDescent="0.25">
      <c r="A69" s="1">
        <v>42948</v>
      </c>
      <c r="B69" s="1" t="str">
        <f t="shared" si="0"/>
        <v>August</v>
      </c>
      <c r="C69" t="s">
        <v>10</v>
      </c>
      <c r="D69">
        <v>75.599999999999994</v>
      </c>
      <c r="E69" s="2">
        <v>0.63</v>
      </c>
      <c r="F69">
        <v>56</v>
      </c>
      <c r="G69">
        <v>0.5</v>
      </c>
      <c r="H69">
        <v>32</v>
      </c>
      <c r="I69" s="3">
        <f t="shared" si="1"/>
        <v>16</v>
      </c>
      <c r="K69">
        <v>32</v>
      </c>
    </row>
    <row r="70" spans="1:11" x14ac:dyDescent="0.25">
      <c r="A70" s="1">
        <v>42952</v>
      </c>
      <c r="B70" s="1" t="str">
        <f t="shared" si="0"/>
        <v>August</v>
      </c>
      <c r="C70" t="s">
        <v>14</v>
      </c>
      <c r="D70">
        <v>76.599999999999994</v>
      </c>
      <c r="E70" s="2">
        <v>0.61</v>
      </c>
      <c r="F70">
        <v>66</v>
      </c>
      <c r="G70">
        <v>0.5</v>
      </c>
      <c r="H70">
        <v>32</v>
      </c>
      <c r="I70" s="3">
        <f t="shared" si="1"/>
        <v>16</v>
      </c>
      <c r="K70">
        <v>32</v>
      </c>
    </row>
    <row r="71" spans="1:11" x14ac:dyDescent="0.25">
      <c r="A71" s="1">
        <v>42956</v>
      </c>
      <c r="B71" s="1" t="str">
        <f t="shared" si="0"/>
        <v>August</v>
      </c>
      <c r="C71" t="s">
        <v>11</v>
      </c>
      <c r="D71">
        <v>76.599999999999994</v>
      </c>
      <c r="E71" s="2">
        <v>0.63</v>
      </c>
      <c r="F71">
        <v>55</v>
      </c>
      <c r="G71">
        <v>0.5</v>
      </c>
      <c r="H71">
        <v>32</v>
      </c>
      <c r="I71" s="3">
        <f t="shared" si="1"/>
        <v>16</v>
      </c>
      <c r="K71">
        <v>32</v>
      </c>
    </row>
    <row r="72" spans="1:11" x14ac:dyDescent="0.25">
      <c r="A72" s="1">
        <v>42961</v>
      </c>
      <c r="B72" s="1" t="str">
        <f t="shared" si="0"/>
        <v>August</v>
      </c>
      <c r="C72" t="s">
        <v>9</v>
      </c>
      <c r="D72">
        <v>72.599999999999994</v>
      </c>
      <c r="E72" s="2">
        <v>0.59</v>
      </c>
      <c r="F72">
        <v>43</v>
      </c>
      <c r="G72">
        <v>0.5</v>
      </c>
      <c r="H72">
        <v>32</v>
      </c>
      <c r="I72" s="3">
        <f t="shared" si="1"/>
        <v>16</v>
      </c>
      <c r="K72">
        <v>32</v>
      </c>
    </row>
    <row r="73" spans="1:11" x14ac:dyDescent="0.25">
      <c r="A73" s="1">
        <v>42966</v>
      </c>
      <c r="B73" s="1" t="str">
        <f t="shared" si="0"/>
        <v>August</v>
      </c>
      <c r="C73" t="s">
        <v>14</v>
      </c>
      <c r="D73">
        <v>79.599999999999994</v>
      </c>
      <c r="E73" s="2">
        <v>0.61</v>
      </c>
      <c r="F73">
        <v>58</v>
      </c>
      <c r="G73">
        <v>0.5</v>
      </c>
      <c r="H73">
        <v>32</v>
      </c>
      <c r="I73" s="3">
        <f t="shared" si="1"/>
        <v>16</v>
      </c>
      <c r="K73">
        <v>32</v>
      </c>
    </row>
    <row r="74" spans="1:11" x14ac:dyDescent="0.25">
      <c r="A74" s="1">
        <v>42971</v>
      </c>
      <c r="B74" s="1" t="str">
        <f t="shared" si="0"/>
        <v>August</v>
      </c>
      <c r="C74" t="s">
        <v>12</v>
      </c>
      <c r="D74">
        <v>74.599999999999994</v>
      </c>
      <c r="E74" s="2">
        <v>0.59</v>
      </c>
      <c r="F74">
        <v>64</v>
      </c>
      <c r="G74">
        <v>0.5</v>
      </c>
      <c r="H74">
        <v>32</v>
      </c>
      <c r="I74" s="3">
        <f t="shared" si="1"/>
        <v>16</v>
      </c>
      <c r="K74">
        <v>32</v>
      </c>
    </row>
    <row r="75" spans="1:11" x14ac:dyDescent="0.25">
      <c r="A75" s="1">
        <v>42975</v>
      </c>
      <c r="B75" s="1" t="str">
        <f t="shared" si="0"/>
        <v>August</v>
      </c>
      <c r="C75" t="s">
        <v>9</v>
      </c>
      <c r="D75">
        <v>77.599999999999994</v>
      </c>
      <c r="E75" s="2">
        <v>0.63</v>
      </c>
      <c r="F75">
        <v>49</v>
      </c>
      <c r="G75">
        <v>0.5</v>
      </c>
      <c r="H75">
        <v>32</v>
      </c>
      <c r="I75" s="3">
        <f t="shared" si="1"/>
        <v>16</v>
      </c>
      <c r="K75">
        <v>32</v>
      </c>
    </row>
    <row r="76" spans="1:11" x14ac:dyDescent="0.25">
      <c r="A76" s="1">
        <v>42859</v>
      </c>
      <c r="B76" s="1" t="str">
        <f t="shared" ref="B76:B139" si="2">TEXT(A76, "mmmm")</f>
        <v>May</v>
      </c>
      <c r="C76" t="s">
        <v>12</v>
      </c>
      <c r="D76">
        <v>71.3</v>
      </c>
      <c r="E76" s="2">
        <v>0.63</v>
      </c>
      <c r="F76">
        <v>64</v>
      </c>
      <c r="G76">
        <v>0.3</v>
      </c>
      <c r="H76">
        <v>31</v>
      </c>
      <c r="I76" s="3">
        <f t="shared" ref="I76:I139" si="3">G76*H76</f>
        <v>9.2999999999999989</v>
      </c>
      <c r="K76">
        <v>31</v>
      </c>
    </row>
    <row r="77" spans="1:11" x14ac:dyDescent="0.25">
      <c r="A77" s="1">
        <v>42864</v>
      </c>
      <c r="B77" s="1" t="str">
        <f t="shared" si="2"/>
        <v>May</v>
      </c>
      <c r="C77" t="s">
        <v>10</v>
      </c>
      <c r="D77">
        <v>71.3</v>
      </c>
      <c r="E77" s="2">
        <v>0.63</v>
      </c>
      <c r="F77">
        <v>56</v>
      </c>
      <c r="G77">
        <v>0.3</v>
      </c>
      <c r="H77">
        <v>31</v>
      </c>
      <c r="I77" s="3">
        <f t="shared" si="3"/>
        <v>9.2999999999999989</v>
      </c>
      <c r="K77">
        <v>31</v>
      </c>
    </row>
    <row r="78" spans="1:11" x14ac:dyDescent="0.25">
      <c r="A78" s="1">
        <v>42869</v>
      </c>
      <c r="B78" s="1" t="str">
        <f t="shared" si="2"/>
        <v>May</v>
      </c>
      <c r="C78" t="s">
        <v>8</v>
      </c>
      <c r="D78">
        <v>77.3</v>
      </c>
      <c r="E78" s="2">
        <v>0.63</v>
      </c>
      <c r="F78">
        <v>58</v>
      </c>
      <c r="G78">
        <v>0.3</v>
      </c>
      <c r="H78">
        <v>31</v>
      </c>
      <c r="I78" s="3">
        <f t="shared" si="3"/>
        <v>9.2999999999999989</v>
      </c>
      <c r="K78">
        <v>31</v>
      </c>
    </row>
    <row r="79" spans="1:11" x14ac:dyDescent="0.25">
      <c r="A79" s="1">
        <v>42874</v>
      </c>
      <c r="B79" s="1" t="str">
        <f t="shared" si="2"/>
        <v>May</v>
      </c>
      <c r="C79" t="s">
        <v>13</v>
      </c>
      <c r="D79">
        <v>75.3</v>
      </c>
      <c r="E79" s="2">
        <v>0.61</v>
      </c>
      <c r="F79">
        <v>58</v>
      </c>
      <c r="G79">
        <v>0.3</v>
      </c>
      <c r="H79">
        <v>31</v>
      </c>
      <c r="I79" s="3">
        <f t="shared" si="3"/>
        <v>9.2999999999999989</v>
      </c>
      <c r="K79">
        <v>31</v>
      </c>
    </row>
    <row r="80" spans="1:11" x14ac:dyDescent="0.25">
      <c r="A80" s="1">
        <v>42878</v>
      </c>
      <c r="B80" s="1" t="str">
        <f t="shared" si="2"/>
        <v>May</v>
      </c>
      <c r="C80" t="s">
        <v>10</v>
      </c>
      <c r="D80">
        <v>76.3</v>
      </c>
      <c r="E80" s="2">
        <v>0.63</v>
      </c>
      <c r="F80">
        <v>45</v>
      </c>
      <c r="G80">
        <v>0.3</v>
      </c>
      <c r="H80">
        <v>31</v>
      </c>
      <c r="I80" s="3">
        <f t="shared" si="3"/>
        <v>9.2999999999999989</v>
      </c>
      <c r="K80">
        <v>31</v>
      </c>
    </row>
    <row r="81" spans="1:11" x14ac:dyDescent="0.25">
      <c r="A81" s="1">
        <v>42882</v>
      </c>
      <c r="B81" s="1" t="str">
        <f t="shared" si="2"/>
        <v>May</v>
      </c>
      <c r="C81" t="s">
        <v>14</v>
      </c>
      <c r="D81">
        <v>77.3</v>
      </c>
      <c r="E81" s="2">
        <v>0.63</v>
      </c>
      <c r="F81">
        <v>56</v>
      </c>
      <c r="G81">
        <v>0.3</v>
      </c>
      <c r="H81">
        <v>31</v>
      </c>
      <c r="I81" s="3">
        <f t="shared" si="3"/>
        <v>9.2999999999999989</v>
      </c>
      <c r="K81">
        <v>31</v>
      </c>
    </row>
    <row r="82" spans="1:11" x14ac:dyDescent="0.25">
      <c r="A82" s="1">
        <v>42886</v>
      </c>
      <c r="B82" s="1" t="str">
        <f t="shared" si="2"/>
        <v>May</v>
      </c>
      <c r="C82" t="s">
        <v>11</v>
      </c>
      <c r="D82">
        <v>77.3</v>
      </c>
      <c r="E82" s="2">
        <v>0.65</v>
      </c>
      <c r="F82">
        <v>56</v>
      </c>
      <c r="G82">
        <v>0.3</v>
      </c>
      <c r="H82">
        <v>31</v>
      </c>
      <c r="I82" s="3">
        <f t="shared" si="3"/>
        <v>9.2999999999999989</v>
      </c>
      <c r="K82">
        <v>31</v>
      </c>
    </row>
    <row r="83" spans="1:11" x14ac:dyDescent="0.25">
      <c r="A83" s="1">
        <v>42887</v>
      </c>
      <c r="B83" s="1" t="str">
        <f t="shared" si="2"/>
        <v>June</v>
      </c>
      <c r="C83" t="s">
        <v>12</v>
      </c>
      <c r="D83">
        <v>71.3</v>
      </c>
      <c r="E83" s="2">
        <v>0.65</v>
      </c>
      <c r="F83">
        <v>42</v>
      </c>
      <c r="G83">
        <v>0.3</v>
      </c>
      <c r="H83">
        <v>31</v>
      </c>
      <c r="I83" s="3">
        <f t="shared" si="3"/>
        <v>9.2999999999999989</v>
      </c>
      <c r="K83">
        <v>31</v>
      </c>
    </row>
    <row r="84" spans="1:11" x14ac:dyDescent="0.25">
      <c r="A84" s="1">
        <v>42903</v>
      </c>
      <c r="B84" s="1" t="str">
        <f t="shared" si="2"/>
        <v>June</v>
      </c>
      <c r="C84" t="s">
        <v>14</v>
      </c>
      <c r="D84">
        <v>76.3</v>
      </c>
      <c r="E84" s="2">
        <v>0.65</v>
      </c>
      <c r="F84">
        <v>47</v>
      </c>
      <c r="G84">
        <v>0.3</v>
      </c>
      <c r="H84">
        <v>31</v>
      </c>
      <c r="I84" s="3">
        <f t="shared" si="3"/>
        <v>9.2999999999999989</v>
      </c>
      <c r="K84">
        <v>31</v>
      </c>
    </row>
    <row r="85" spans="1:11" x14ac:dyDescent="0.25">
      <c r="A85" s="1">
        <v>42908</v>
      </c>
      <c r="B85" s="1" t="str">
        <f t="shared" si="2"/>
        <v>June</v>
      </c>
      <c r="C85" t="s">
        <v>12</v>
      </c>
      <c r="D85">
        <v>72.3</v>
      </c>
      <c r="E85" s="2">
        <v>0.65</v>
      </c>
      <c r="F85">
        <v>36</v>
      </c>
      <c r="G85">
        <v>0.3</v>
      </c>
      <c r="H85">
        <v>31</v>
      </c>
      <c r="I85" s="3">
        <f t="shared" si="3"/>
        <v>9.2999999999999989</v>
      </c>
      <c r="K85">
        <v>31</v>
      </c>
    </row>
    <row r="86" spans="1:11" x14ac:dyDescent="0.25">
      <c r="A86" s="1">
        <v>42913</v>
      </c>
      <c r="B86" s="1" t="str">
        <f t="shared" si="2"/>
        <v>June</v>
      </c>
      <c r="C86" t="s">
        <v>10</v>
      </c>
      <c r="D86">
        <v>75.3</v>
      </c>
      <c r="E86" s="2">
        <v>0.63</v>
      </c>
      <c r="F86">
        <v>62</v>
      </c>
      <c r="G86">
        <v>0.3</v>
      </c>
      <c r="H86">
        <v>31</v>
      </c>
      <c r="I86" s="3">
        <f t="shared" si="3"/>
        <v>9.2999999999999989</v>
      </c>
      <c r="K86">
        <v>31</v>
      </c>
    </row>
    <row r="87" spans="1:11" x14ac:dyDescent="0.25">
      <c r="A87" s="1">
        <v>42949</v>
      </c>
      <c r="B87" s="1" t="str">
        <f t="shared" si="2"/>
        <v>August</v>
      </c>
      <c r="C87" t="s">
        <v>11</v>
      </c>
      <c r="D87">
        <v>76.3</v>
      </c>
      <c r="E87" s="2">
        <v>0.63</v>
      </c>
      <c r="F87">
        <v>48</v>
      </c>
      <c r="G87">
        <v>0.5</v>
      </c>
      <c r="H87">
        <v>31</v>
      </c>
      <c r="I87" s="3">
        <f t="shared" si="3"/>
        <v>15.5</v>
      </c>
      <c r="K87">
        <v>31</v>
      </c>
    </row>
    <row r="88" spans="1:11" x14ac:dyDescent="0.25">
      <c r="A88" s="1">
        <v>42953</v>
      </c>
      <c r="B88" s="1" t="str">
        <f t="shared" si="2"/>
        <v>August</v>
      </c>
      <c r="C88" t="s">
        <v>8</v>
      </c>
      <c r="D88">
        <v>77.3</v>
      </c>
      <c r="E88" s="2">
        <v>0.61</v>
      </c>
      <c r="F88">
        <v>36</v>
      </c>
      <c r="G88">
        <v>0.5</v>
      </c>
      <c r="H88">
        <v>31</v>
      </c>
      <c r="I88" s="3">
        <f t="shared" si="3"/>
        <v>15.5</v>
      </c>
      <c r="K88">
        <v>31</v>
      </c>
    </row>
    <row r="89" spans="1:11" x14ac:dyDescent="0.25">
      <c r="A89" s="1">
        <v>42957</v>
      </c>
      <c r="B89" s="1" t="str">
        <f t="shared" si="2"/>
        <v>August</v>
      </c>
      <c r="C89" t="s">
        <v>12</v>
      </c>
      <c r="D89">
        <v>70.3</v>
      </c>
      <c r="E89" s="2">
        <v>0.65</v>
      </c>
      <c r="F89">
        <v>56</v>
      </c>
      <c r="G89">
        <v>0.5</v>
      </c>
      <c r="H89">
        <v>31</v>
      </c>
      <c r="I89" s="3">
        <f t="shared" si="3"/>
        <v>15.5</v>
      </c>
      <c r="K89">
        <v>31</v>
      </c>
    </row>
    <row r="90" spans="1:11" x14ac:dyDescent="0.25">
      <c r="A90" s="1">
        <v>42962</v>
      </c>
      <c r="B90" s="1" t="str">
        <f t="shared" si="2"/>
        <v>August</v>
      </c>
      <c r="C90" t="s">
        <v>10</v>
      </c>
      <c r="D90">
        <v>74.3</v>
      </c>
      <c r="E90" s="2">
        <v>0.63</v>
      </c>
      <c r="F90">
        <v>44</v>
      </c>
      <c r="G90">
        <v>0.5</v>
      </c>
      <c r="H90">
        <v>31</v>
      </c>
      <c r="I90" s="3">
        <f t="shared" si="3"/>
        <v>15.5</v>
      </c>
      <c r="K90">
        <v>31</v>
      </c>
    </row>
    <row r="91" spans="1:11" x14ac:dyDescent="0.25">
      <c r="A91" s="1">
        <v>42967</v>
      </c>
      <c r="B91" s="1" t="str">
        <f t="shared" si="2"/>
        <v>August</v>
      </c>
      <c r="C91" t="s">
        <v>8</v>
      </c>
      <c r="D91">
        <v>74.3</v>
      </c>
      <c r="E91" s="2">
        <v>0.65</v>
      </c>
      <c r="F91">
        <v>53</v>
      </c>
      <c r="G91">
        <v>0.5</v>
      </c>
      <c r="H91">
        <v>31</v>
      </c>
      <c r="I91" s="3">
        <f t="shared" si="3"/>
        <v>15.5</v>
      </c>
      <c r="K91">
        <v>31</v>
      </c>
    </row>
    <row r="92" spans="1:11" x14ac:dyDescent="0.25">
      <c r="A92" s="1">
        <v>42858</v>
      </c>
      <c r="B92" s="1" t="str">
        <f t="shared" si="2"/>
        <v>May</v>
      </c>
      <c r="C92" t="s">
        <v>11</v>
      </c>
      <c r="D92">
        <v>71</v>
      </c>
      <c r="E92" s="2">
        <v>0.63</v>
      </c>
      <c r="F92">
        <v>55</v>
      </c>
      <c r="G92">
        <v>0.3</v>
      </c>
      <c r="H92">
        <v>30</v>
      </c>
      <c r="I92" s="3">
        <f t="shared" si="3"/>
        <v>9</v>
      </c>
      <c r="K92">
        <v>30</v>
      </c>
    </row>
    <row r="93" spans="1:11" x14ac:dyDescent="0.25">
      <c r="A93" s="1">
        <v>42863</v>
      </c>
      <c r="B93" s="1" t="str">
        <f t="shared" si="2"/>
        <v>May</v>
      </c>
      <c r="C93" t="s">
        <v>9</v>
      </c>
      <c r="D93">
        <v>75</v>
      </c>
      <c r="E93" s="2">
        <v>0.67</v>
      </c>
      <c r="F93">
        <v>56</v>
      </c>
      <c r="G93">
        <v>0.3</v>
      </c>
      <c r="H93">
        <v>30</v>
      </c>
      <c r="I93" s="3">
        <f t="shared" si="3"/>
        <v>9</v>
      </c>
      <c r="K93">
        <v>30</v>
      </c>
    </row>
    <row r="94" spans="1:11" x14ac:dyDescent="0.25">
      <c r="A94" s="1">
        <v>42868</v>
      </c>
      <c r="B94" s="1" t="str">
        <f t="shared" si="2"/>
        <v>May</v>
      </c>
      <c r="C94" t="s">
        <v>14</v>
      </c>
      <c r="D94">
        <v>70</v>
      </c>
      <c r="E94" s="2">
        <v>0.65</v>
      </c>
      <c r="F94">
        <v>34</v>
      </c>
      <c r="G94">
        <v>0.3</v>
      </c>
      <c r="H94">
        <v>30</v>
      </c>
      <c r="I94" s="3">
        <f t="shared" si="3"/>
        <v>9</v>
      </c>
      <c r="K94">
        <v>30</v>
      </c>
    </row>
    <row r="95" spans="1:11" x14ac:dyDescent="0.25">
      <c r="A95" s="1">
        <v>42873</v>
      </c>
      <c r="B95" s="1" t="str">
        <f t="shared" si="2"/>
        <v>May</v>
      </c>
      <c r="C95" t="s">
        <v>12</v>
      </c>
      <c r="D95">
        <v>72</v>
      </c>
      <c r="E95" s="2">
        <v>0.67</v>
      </c>
      <c r="F95">
        <v>53</v>
      </c>
      <c r="G95">
        <v>0.3</v>
      </c>
      <c r="H95">
        <v>30</v>
      </c>
      <c r="I95" s="3">
        <f t="shared" si="3"/>
        <v>9</v>
      </c>
      <c r="K95">
        <v>30</v>
      </c>
    </row>
    <row r="96" spans="1:11" x14ac:dyDescent="0.25">
      <c r="A96" s="1">
        <v>42877</v>
      </c>
      <c r="B96" s="1" t="str">
        <f t="shared" si="2"/>
        <v>May</v>
      </c>
      <c r="C96" t="s">
        <v>9</v>
      </c>
      <c r="D96">
        <v>71</v>
      </c>
      <c r="E96" s="2">
        <v>0.67</v>
      </c>
      <c r="F96">
        <v>34</v>
      </c>
      <c r="G96">
        <v>0.3</v>
      </c>
      <c r="H96">
        <v>30</v>
      </c>
      <c r="I96" s="3">
        <f t="shared" si="3"/>
        <v>9</v>
      </c>
      <c r="K96">
        <v>30</v>
      </c>
    </row>
    <row r="97" spans="1:11" x14ac:dyDescent="0.25">
      <c r="A97" s="1">
        <v>42881</v>
      </c>
      <c r="B97" s="1" t="str">
        <f t="shared" si="2"/>
        <v>May</v>
      </c>
      <c r="C97" t="s">
        <v>13</v>
      </c>
      <c r="D97">
        <v>72</v>
      </c>
      <c r="E97" s="2">
        <v>0.67</v>
      </c>
      <c r="F97">
        <v>63</v>
      </c>
      <c r="G97">
        <v>0.3</v>
      </c>
      <c r="H97">
        <v>30</v>
      </c>
      <c r="I97" s="3">
        <f t="shared" si="3"/>
        <v>9</v>
      </c>
      <c r="K97">
        <v>30</v>
      </c>
    </row>
    <row r="98" spans="1:11" x14ac:dyDescent="0.25">
      <c r="A98" s="1">
        <v>42885</v>
      </c>
      <c r="B98" s="1" t="str">
        <f t="shared" si="2"/>
        <v>May</v>
      </c>
      <c r="C98" t="s">
        <v>10</v>
      </c>
      <c r="D98">
        <v>75</v>
      </c>
      <c r="E98" s="2">
        <v>0.67</v>
      </c>
      <c r="F98">
        <v>43</v>
      </c>
      <c r="G98">
        <v>0.3</v>
      </c>
      <c r="H98">
        <v>30</v>
      </c>
      <c r="I98" s="3">
        <f t="shared" si="3"/>
        <v>9</v>
      </c>
      <c r="K98">
        <v>30</v>
      </c>
    </row>
    <row r="99" spans="1:11" x14ac:dyDescent="0.25">
      <c r="A99" s="1">
        <v>42950</v>
      </c>
      <c r="B99" s="1" t="str">
        <f t="shared" si="2"/>
        <v>August</v>
      </c>
      <c r="C99" t="s">
        <v>12</v>
      </c>
      <c r="D99">
        <v>75</v>
      </c>
      <c r="E99" s="2">
        <v>0.63</v>
      </c>
      <c r="F99">
        <v>52</v>
      </c>
      <c r="G99">
        <v>0.5</v>
      </c>
      <c r="H99">
        <v>30</v>
      </c>
      <c r="I99" s="3">
        <f t="shared" si="3"/>
        <v>15</v>
      </c>
      <c r="K99">
        <v>30</v>
      </c>
    </row>
    <row r="100" spans="1:11" x14ac:dyDescent="0.25">
      <c r="A100" s="1">
        <v>42954</v>
      </c>
      <c r="B100" s="1" t="str">
        <f t="shared" si="2"/>
        <v>August</v>
      </c>
      <c r="C100" t="s">
        <v>9</v>
      </c>
      <c r="D100">
        <v>75</v>
      </c>
      <c r="E100" s="2">
        <v>0.67</v>
      </c>
      <c r="F100">
        <v>38</v>
      </c>
      <c r="G100">
        <v>0.5</v>
      </c>
      <c r="H100">
        <v>30</v>
      </c>
      <c r="I100" s="3">
        <f t="shared" si="3"/>
        <v>15</v>
      </c>
      <c r="K100">
        <v>30</v>
      </c>
    </row>
    <row r="101" spans="1:11" x14ac:dyDescent="0.25">
      <c r="A101" s="1">
        <v>42958</v>
      </c>
      <c r="B101" s="1" t="str">
        <f t="shared" si="2"/>
        <v>August</v>
      </c>
      <c r="C101" t="s">
        <v>13</v>
      </c>
      <c r="D101">
        <v>75</v>
      </c>
      <c r="E101" s="2">
        <v>0.67</v>
      </c>
      <c r="F101">
        <v>49</v>
      </c>
      <c r="G101">
        <v>0.5</v>
      </c>
      <c r="H101">
        <v>30</v>
      </c>
      <c r="I101" s="3">
        <f t="shared" si="3"/>
        <v>15</v>
      </c>
      <c r="K101">
        <v>30</v>
      </c>
    </row>
    <row r="102" spans="1:11" x14ac:dyDescent="0.25">
      <c r="A102" s="1">
        <v>42963</v>
      </c>
      <c r="B102" s="1" t="str">
        <f t="shared" si="2"/>
        <v>August</v>
      </c>
      <c r="C102" t="s">
        <v>11</v>
      </c>
      <c r="D102">
        <v>71</v>
      </c>
      <c r="E102" s="2">
        <v>0.63</v>
      </c>
      <c r="F102">
        <v>49</v>
      </c>
      <c r="G102">
        <v>0.5</v>
      </c>
      <c r="H102">
        <v>30</v>
      </c>
      <c r="I102" s="3">
        <f t="shared" si="3"/>
        <v>15</v>
      </c>
      <c r="K102">
        <v>30</v>
      </c>
    </row>
    <row r="103" spans="1:11" x14ac:dyDescent="0.25">
      <c r="A103" s="1">
        <v>42964</v>
      </c>
      <c r="B103" s="1" t="str">
        <f t="shared" si="2"/>
        <v>August</v>
      </c>
      <c r="C103" t="s">
        <v>12</v>
      </c>
      <c r="D103">
        <v>68</v>
      </c>
      <c r="E103" s="2">
        <v>0.67</v>
      </c>
      <c r="F103">
        <v>42</v>
      </c>
      <c r="G103">
        <v>0.5</v>
      </c>
      <c r="H103">
        <v>30</v>
      </c>
      <c r="I103" s="3">
        <f t="shared" si="3"/>
        <v>15</v>
      </c>
      <c r="K103">
        <v>30</v>
      </c>
    </row>
    <row r="104" spans="1:11" x14ac:dyDescent="0.25">
      <c r="A104" s="1">
        <v>42968</v>
      </c>
      <c r="B104" s="1" t="str">
        <f t="shared" si="2"/>
        <v>August</v>
      </c>
      <c r="C104" t="s">
        <v>9</v>
      </c>
      <c r="D104">
        <v>68</v>
      </c>
      <c r="E104" s="2">
        <v>0.65</v>
      </c>
      <c r="F104">
        <v>58</v>
      </c>
      <c r="G104">
        <v>0.5</v>
      </c>
      <c r="H104">
        <v>30</v>
      </c>
      <c r="I104" s="3">
        <f t="shared" si="3"/>
        <v>15</v>
      </c>
      <c r="K104">
        <v>30</v>
      </c>
    </row>
    <row r="105" spans="1:11" x14ac:dyDescent="0.25">
      <c r="A105" s="1">
        <v>42969</v>
      </c>
      <c r="B105" s="1" t="str">
        <f t="shared" si="2"/>
        <v>August</v>
      </c>
      <c r="C105" t="s">
        <v>10</v>
      </c>
      <c r="D105">
        <v>69</v>
      </c>
      <c r="E105" s="2">
        <v>0.63</v>
      </c>
      <c r="F105">
        <v>55</v>
      </c>
      <c r="G105">
        <v>0.5</v>
      </c>
      <c r="H105">
        <v>30</v>
      </c>
      <c r="I105" s="3">
        <f t="shared" si="3"/>
        <v>15</v>
      </c>
      <c r="K105">
        <v>30</v>
      </c>
    </row>
    <row r="106" spans="1:11" x14ac:dyDescent="0.25">
      <c r="A106" s="1">
        <v>42972</v>
      </c>
      <c r="B106" s="1" t="str">
        <f t="shared" si="2"/>
        <v>August</v>
      </c>
      <c r="C106" t="s">
        <v>13</v>
      </c>
      <c r="D106">
        <v>71</v>
      </c>
      <c r="E106" s="2">
        <v>0.63</v>
      </c>
      <c r="F106">
        <v>55</v>
      </c>
      <c r="G106">
        <v>0.5</v>
      </c>
      <c r="H106">
        <v>30</v>
      </c>
      <c r="I106" s="3">
        <f t="shared" si="3"/>
        <v>15</v>
      </c>
      <c r="K106">
        <v>30</v>
      </c>
    </row>
    <row r="107" spans="1:11" x14ac:dyDescent="0.25">
      <c r="A107" s="1">
        <v>42973</v>
      </c>
      <c r="B107" s="1" t="str">
        <f t="shared" si="2"/>
        <v>August</v>
      </c>
      <c r="C107" t="s">
        <v>14</v>
      </c>
      <c r="D107">
        <v>70</v>
      </c>
      <c r="E107" s="2">
        <v>0.63</v>
      </c>
      <c r="F107">
        <v>46</v>
      </c>
      <c r="G107">
        <v>0.5</v>
      </c>
      <c r="H107">
        <v>30</v>
      </c>
      <c r="I107" s="3">
        <f t="shared" si="3"/>
        <v>15</v>
      </c>
      <c r="K107">
        <v>30</v>
      </c>
    </row>
    <row r="108" spans="1:11" x14ac:dyDescent="0.25">
      <c r="A108" s="1">
        <v>42976</v>
      </c>
      <c r="B108" s="1" t="str">
        <f t="shared" si="2"/>
        <v>August</v>
      </c>
      <c r="C108" t="s">
        <v>10</v>
      </c>
      <c r="D108">
        <v>75</v>
      </c>
      <c r="E108" s="2">
        <v>0.65</v>
      </c>
      <c r="F108">
        <v>40</v>
      </c>
      <c r="G108">
        <v>0.5</v>
      </c>
      <c r="H108">
        <v>30</v>
      </c>
      <c r="I108" s="3">
        <f t="shared" si="3"/>
        <v>15</v>
      </c>
      <c r="K108">
        <v>30</v>
      </c>
    </row>
    <row r="109" spans="1:11" x14ac:dyDescent="0.25">
      <c r="A109" s="1">
        <v>42977</v>
      </c>
      <c r="B109" s="1" t="str">
        <f t="shared" si="2"/>
        <v>August</v>
      </c>
      <c r="C109" t="s">
        <v>11</v>
      </c>
      <c r="D109">
        <v>72</v>
      </c>
      <c r="E109" s="2">
        <v>0.63</v>
      </c>
      <c r="F109">
        <v>51</v>
      </c>
      <c r="G109">
        <v>0.5</v>
      </c>
      <c r="H109">
        <v>30</v>
      </c>
      <c r="I109" s="3">
        <f t="shared" si="3"/>
        <v>15</v>
      </c>
      <c r="K109">
        <v>30</v>
      </c>
    </row>
    <row r="110" spans="1:11" x14ac:dyDescent="0.25">
      <c r="A110" s="1">
        <v>42856</v>
      </c>
      <c r="B110" s="1" t="str">
        <f t="shared" si="2"/>
        <v>May</v>
      </c>
      <c r="C110" t="s">
        <v>9</v>
      </c>
      <c r="D110">
        <v>66.699999999999989</v>
      </c>
      <c r="E110" s="2">
        <v>0.65</v>
      </c>
      <c r="F110">
        <v>56</v>
      </c>
      <c r="G110">
        <v>0.3</v>
      </c>
      <c r="H110">
        <v>29</v>
      </c>
      <c r="I110" s="3">
        <f t="shared" si="3"/>
        <v>8.6999999999999993</v>
      </c>
      <c r="K110">
        <v>29</v>
      </c>
    </row>
    <row r="111" spans="1:11" x14ac:dyDescent="0.25">
      <c r="A111" s="1">
        <v>42857</v>
      </c>
      <c r="B111" s="1" t="str">
        <f t="shared" si="2"/>
        <v>May</v>
      </c>
      <c r="C111" t="s">
        <v>10</v>
      </c>
      <c r="D111">
        <v>65.699999999999989</v>
      </c>
      <c r="E111" s="2">
        <v>0.69</v>
      </c>
      <c r="F111">
        <v>40</v>
      </c>
      <c r="G111">
        <v>0.3</v>
      </c>
      <c r="H111">
        <v>29</v>
      </c>
      <c r="I111" s="3">
        <f t="shared" si="3"/>
        <v>8.6999999999999993</v>
      </c>
      <c r="K111">
        <v>29</v>
      </c>
    </row>
    <row r="112" spans="1:11" x14ac:dyDescent="0.25">
      <c r="A112" s="1">
        <v>42861</v>
      </c>
      <c r="B112" s="1" t="str">
        <f t="shared" si="2"/>
        <v>May</v>
      </c>
      <c r="C112" t="s">
        <v>14</v>
      </c>
      <c r="D112">
        <v>66.699999999999989</v>
      </c>
      <c r="E112" s="2">
        <v>0.67</v>
      </c>
      <c r="F112">
        <v>51</v>
      </c>
      <c r="G112">
        <v>0.3</v>
      </c>
      <c r="H112">
        <v>29</v>
      </c>
      <c r="I112" s="3">
        <f t="shared" si="3"/>
        <v>8.6999999999999993</v>
      </c>
      <c r="K112">
        <v>29</v>
      </c>
    </row>
    <row r="113" spans="1:11" x14ac:dyDescent="0.25">
      <c r="A113" s="1">
        <v>42862</v>
      </c>
      <c r="B113" s="1" t="str">
        <f t="shared" si="2"/>
        <v>May</v>
      </c>
      <c r="C113" t="s">
        <v>8</v>
      </c>
      <c r="D113">
        <v>69.699999999999989</v>
      </c>
      <c r="E113" s="2">
        <v>0.65</v>
      </c>
      <c r="F113">
        <v>49</v>
      </c>
      <c r="G113">
        <v>0.3</v>
      </c>
      <c r="H113">
        <v>29</v>
      </c>
      <c r="I113" s="3">
        <f t="shared" si="3"/>
        <v>8.6999999999999993</v>
      </c>
      <c r="K113">
        <v>29</v>
      </c>
    </row>
    <row r="114" spans="1:11" x14ac:dyDescent="0.25">
      <c r="A114" s="1">
        <v>42866</v>
      </c>
      <c r="B114" s="1" t="str">
        <f t="shared" si="2"/>
        <v>May</v>
      </c>
      <c r="C114" t="s">
        <v>12</v>
      </c>
      <c r="D114">
        <v>72.699999999999989</v>
      </c>
      <c r="E114" s="2">
        <v>0.67</v>
      </c>
      <c r="F114">
        <v>57</v>
      </c>
      <c r="G114">
        <v>0.3</v>
      </c>
      <c r="H114">
        <v>29</v>
      </c>
      <c r="I114" s="3">
        <f t="shared" si="3"/>
        <v>8.6999999999999993</v>
      </c>
      <c r="K114">
        <v>29</v>
      </c>
    </row>
    <row r="115" spans="1:11" x14ac:dyDescent="0.25">
      <c r="A115" s="1">
        <v>42867</v>
      </c>
      <c r="B115" s="1" t="str">
        <f t="shared" si="2"/>
        <v>May</v>
      </c>
      <c r="C115" t="s">
        <v>13</v>
      </c>
      <c r="D115">
        <v>66.699999999999989</v>
      </c>
      <c r="E115" s="2">
        <v>0.67</v>
      </c>
      <c r="F115">
        <v>40</v>
      </c>
      <c r="G115">
        <v>0.3</v>
      </c>
      <c r="H115">
        <v>29</v>
      </c>
      <c r="I115" s="3">
        <f t="shared" si="3"/>
        <v>8.6999999999999993</v>
      </c>
      <c r="K115">
        <v>29</v>
      </c>
    </row>
    <row r="116" spans="1:11" x14ac:dyDescent="0.25">
      <c r="A116" s="1">
        <v>42871</v>
      </c>
      <c r="B116" s="1" t="str">
        <f t="shared" si="2"/>
        <v>May</v>
      </c>
      <c r="C116" t="s">
        <v>10</v>
      </c>
      <c r="D116">
        <v>65.699999999999989</v>
      </c>
      <c r="E116" s="2">
        <v>0.67</v>
      </c>
      <c r="F116">
        <v>55</v>
      </c>
      <c r="G116">
        <v>0.3</v>
      </c>
      <c r="H116">
        <v>29</v>
      </c>
      <c r="I116" s="3">
        <f t="shared" si="3"/>
        <v>8.6999999999999993</v>
      </c>
      <c r="K116">
        <v>29</v>
      </c>
    </row>
    <row r="117" spans="1:11" x14ac:dyDescent="0.25">
      <c r="A117" s="1">
        <v>42872</v>
      </c>
      <c r="B117" s="1" t="str">
        <f t="shared" si="2"/>
        <v>May</v>
      </c>
      <c r="C117" t="s">
        <v>11</v>
      </c>
      <c r="D117">
        <v>70.699999999999989</v>
      </c>
      <c r="E117" s="2">
        <v>0.67</v>
      </c>
      <c r="F117">
        <v>43</v>
      </c>
      <c r="G117">
        <v>0.3</v>
      </c>
      <c r="H117">
        <v>29</v>
      </c>
      <c r="I117" s="3">
        <f t="shared" si="3"/>
        <v>8.6999999999999993</v>
      </c>
      <c r="K117">
        <v>29</v>
      </c>
    </row>
    <row r="118" spans="1:11" x14ac:dyDescent="0.25">
      <c r="A118" s="1">
        <v>42876</v>
      </c>
      <c r="B118" s="1" t="str">
        <f t="shared" si="2"/>
        <v>May</v>
      </c>
      <c r="C118" t="s">
        <v>8</v>
      </c>
      <c r="D118">
        <v>71.699999999999989</v>
      </c>
      <c r="E118" s="2">
        <v>0.69</v>
      </c>
      <c r="F118">
        <v>47</v>
      </c>
      <c r="G118">
        <v>0.3</v>
      </c>
      <c r="H118">
        <v>29</v>
      </c>
      <c r="I118" s="3">
        <f t="shared" si="3"/>
        <v>8.6999999999999993</v>
      </c>
      <c r="K118">
        <v>29</v>
      </c>
    </row>
    <row r="119" spans="1:11" x14ac:dyDescent="0.25">
      <c r="A119" s="1">
        <v>42880</v>
      </c>
      <c r="B119" s="1" t="str">
        <f t="shared" si="2"/>
        <v>May</v>
      </c>
      <c r="C119" t="s">
        <v>12</v>
      </c>
      <c r="D119">
        <v>71.699999999999989</v>
      </c>
      <c r="E119" s="2">
        <v>0.69</v>
      </c>
      <c r="F119">
        <v>53</v>
      </c>
      <c r="G119">
        <v>0.3</v>
      </c>
      <c r="H119">
        <v>29</v>
      </c>
      <c r="I119" s="3">
        <f t="shared" si="3"/>
        <v>8.6999999999999993</v>
      </c>
      <c r="K119">
        <v>29</v>
      </c>
    </row>
    <row r="120" spans="1:11" x14ac:dyDescent="0.25">
      <c r="A120" s="1">
        <v>42883</v>
      </c>
      <c r="B120" s="1" t="str">
        <f t="shared" si="2"/>
        <v>May</v>
      </c>
      <c r="C120" t="s">
        <v>8</v>
      </c>
      <c r="D120">
        <v>71.699999999999989</v>
      </c>
      <c r="E120" s="2">
        <v>0.65</v>
      </c>
      <c r="F120">
        <v>45</v>
      </c>
      <c r="G120">
        <v>0.3</v>
      </c>
      <c r="H120">
        <v>29</v>
      </c>
      <c r="I120" s="3">
        <f t="shared" si="3"/>
        <v>8.6999999999999993</v>
      </c>
      <c r="K120">
        <v>29</v>
      </c>
    </row>
    <row r="121" spans="1:11" x14ac:dyDescent="0.25">
      <c r="A121" s="1">
        <v>42884</v>
      </c>
      <c r="B121" s="1" t="str">
        <f t="shared" si="2"/>
        <v>May</v>
      </c>
      <c r="C121" t="s">
        <v>9</v>
      </c>
      <c r="D121">
        <v>66.699999999999989</v>
      </c>
      <c r="E121" s="2">
        <v>0.65</v>
      </c>
      <c r="F121">
        <v>32</v>
      </c>
      <c r="G121">
        <v>0.3</v>
      </c>
      <c r="H121">
        <v>29</v>
      </c>
      <c r="I121" s="3">
        <f t="shared" si="3"/>
        <v>8.6999999999999993</v>
      </c>
      <c r="K121">
        <v>29</v>
      </c>
    </row>
    <row r="122" spans="1:11" x14ac:dyDescent="0.25">
      <c r="A122" s="1">
        <v>42951</v>
      </c>
      <c r="B122" s="1" t="str">
        <f t="shared" si="2"/>
        <v>August</v>
      </c>
      <c r="C122" t="s">
        <v>13</v>
      </c>
      <c r="D122">
        <v>70.699999999999989</v>
      </c>
      <c r="E122" s="2">
        <v>0.69</v>
      </c>
      <c r="F122">
        <v>34</v>
      </c>
      <c r="G122">
        <v>0.5</v>
      </c>
      <c r="H122">
        <v>29</v>
      </c>
      <c r="I122" s="3">
        <f t="shared" si="3"/>
        <v>14.5</v>
      </c>
      <c r="K122">
        <v>29</v>
      </c>
    </row>
    <row r="123" spans="1:11" x14ac:dyDescent="0.25">
      <c r="A123" s="1">
        <v>42955</v>
      </c>
      <c r="B123" s="1" t="str">
        <f t="shared" si="2"/>
        <v>August</v>
      </c>
      <c r="C123" t="s">
        <v>10</v>
      </c>
      <c r="D123">
        <v>68.699999999999989</v>
      </c>
      <c r="E123" s="2">
        <v>0.65</v>
      </c>
      <c r="F123">
        <v>50</v>
      </c>
      <c r="G123">
        <v>0.5</v>
      </c>
      <c r="H123">
        <v>29</v>
      </c>
      <c r="I123" s="3">
        <f t="shared" si="3"/>
        <v>14.5</v>
      </c>
      <c r="K123">
        <v>29</v>
      </c>
    </row>
    <row r="124" spans="1:11" x14ac:dyDescent="0.25">
      <c r="A124" s="1">
        <v>42959</v>
      </c>
      <c r="B124" s="1" t="str">
        <f t="shared" si="2"/>
        <v>August</v>
      </c>
      <c r="C124" t="s">
        <v>14</v>
      </c>
      <c r="D124">
        <v>67.699999999999989</v>
      </c>
      <c r="E124" s="2">
        <v>0.65</v>
      </c>
      <c r="F124">
        <v>43</v>
      </c>
      <c r="G124">
        <v>0.5</v>
      </c>
      <c r="H124">
        <v>29</v>
      </c>
      <c r="I124" s="3">
        <f t="shared" si="3"/>
        <v>14.5</v>
      </c>
      <c r="K124">
        <v>29</v>
      </c>
    </row>
    <row r="125" spans="1:11" x14ac:dyDescent="0.25">
      <c r="A125" s="1">
        <v>42960</v>
      </c>
      <c r="B125" s="1" t="str">
        <f t="shared" si="2"/>
        <v>August</v>
      </c>
      <c r="C125" t="s">
        <v>8</v>
      </c>
      <c r="D125">
        <v>67.699999999999989</v>
      </c>
      <c r="E125" s="2">
        <v>0.65</v>
      </c>
      <c r="F125">
        <v>54</v>
      </c>
      <c r="G125">
        <v>0.5</v>
      </c>
      <c r="H125">
        <v>29</v>
      </c>
      <c r="I125" s="3">
        <f t="shared" si="3"/>
        <v>14.5</v>
      </c>
      <c r="K125">
        <v>29</v>
      </c>
    </row>
    <row r="126" spans="1:11" x14ac:dyDescent="0.25">
      <c r="A126" s="1">
        <v>42965</v>
      </c>
      <c r="B126" s="1" t="str">
        <f t="shared" si="2"/>
        <v>August</v>
      </c>
      <c r="C126" t="s">
        <v>13</v>
      </c>
      <c r="D126">
        <v>65.699999999999989</v>
      </c>
      <c r="E126" s="2">
        <v>0.69</v>
      </c>
      <c r="F126">
        <v>45</v>
      </c>
      <c r="G126">
        <v>0.5</v>
      </c>
      <c r="H126">
        <v>29</v>
      </c>
      <c r="I126" s="3">
        <f t="shared" si="3"/>
        <v>14.5</v>
      </c>
      <c r="K126">
        <v>29</v>
      </c>
    </row>
    <row r="127" spans="1:11" x14ac:dyDescent="0.25">
      <c r="A127" s="1">
        <v>42970</v>
      </c>
      <c r="B127" s="1" t="str">
        <f t="shared" si="2"/>
        <v>August</v>
      </c>
      <c r="C127" t="s">
        <v>11</v>
      </c>
      <c r="D127">
        <v>70.699999999999989</v>
      </c>
      <c r="E127" s="2">
        <v>0.67</v>
      </c>
      <c r="F127">
        <v>33</v>
      </c>
      <c r="G127">
        <v>0.5</v>
      </c>
      <c r="H127">
        <v>29</v>
      </c>
      <c r="I127" s="3">
        <f t="shared" si="3"/>
        <v>14.5</v>
      </c>
      <c r="K127">
        <v>29</v>
      </c>
    </row>
    <row r="128" spans="1:11" x14ac:dyDescent="0.25">
      <c r="A128" s="1">
        <v>42974</v>
      </c>
      <c r="B128" s="1" t="str">
        <f t="shared" si="2"/>
        <v>August</v>
      </c>
      <c r="C128" t="s">
        <v>8</v>
      </c>
      <c r="D128">
        <v>65.699999999999989</v>
      </c>
      <c r="E128" s="2">
        <v>0.65</v>
      </c>
      <c r="F128">
        <v>45</v>
      </c>
      <c r="G128">
        <v>0.5</v>
      </c>
      <c r="H128">
        <v>29</v>
      </c>
      <c r="I128" s="3">
        <f t="shared" si="3"/>
        <v>14.5</v>
      </c>
      <c r="K128">
        <v>29</v>
      </c>
    </row>
    <row r="129" spans="1:11" x14ac:dyDescent="0.25">
      <c r="A129" s="1">
        <v>42978</v>
      </c>
      <c r="B129" s="1" t="str">
        <f t="shared" si="2"/>
        <v>August</v>
      </c>
      <c r="C129" t="s">
        <v>12</v>
      </c>
      <c r="D129">
        <v>67.699999999999989</v>
      </c>
      <c r="E129" s="2">
        <v>0.69</v>
      </c>
      <c r="F129">
        <v>58</v>
      </c>
      <c r="G129">
        <v>0.5</v>
      </c>
      <c r="H129">
        <v>29</v>
      </c>
      <c r="I129" s="3">
        <f t="shared" si="3"/>
        <v>14.5</v>
      </c>
      <c r="K129">
        <v>29</v>
      </c>
    </row>
    <row r="130" spans="1:11" x14ac:dyDescent="0.25">
      <c r="A130" s="1">
        <v>42979</v>
      </c>
      <c r="B130" s="1" t="str">
        <f t="shared" si="2"/>
        <v>September</v>
      </c>
      <c r="C130" t="s">
        <v>13</v>
      </c>
      <c r="D130">
        <v>71.699999999999989</v>
      </c>
      <c r="E130" s="2">
        <v>0.69</v>
      </c>
      <c r="F130">
        <v>41</v>
      </c>
      <c r="G130">
        <v>0.3</v>
      </c>
      <c r="H130">
        <v>29</v>
      </c>
      <c r="I130" s="3">
        <f t="shared" si="3"/>
        <v>8.6999999999999993</v>
      </c>
      <c r="K130">
        <v>29</v>
      </c>
    </row>
    <row r="131" spans="1:11" x14ac:dyDescent="0.25">
      <c r="A131" s="1">
        <v>42984</v>
      </c>
      <c r="B131" s="1" t="str">
        <f t="shared" si="2"/>
        <v>September</v>
      </c>
      <c r="C131" t="s">
        <v>11</v>
      </c>
      <c r="D131">
        <v>71.699999999999989</v>
      </c>
      <c r="E131" s="2">
        <v>0.69</v>
      </c>
      <c r="F131">
        <v>60</v>
      </c>
      <c r="G131">
        <v>0.3</v>
      </c>
      <c r="H131">
        <v>29</v>
      </c>
      <c r="I131" s="3">
        <f t="shared" si="3"/>
        <v>8.6999999999999993</v>
      </c>
      <c r="K131">
        <v>29</v>
      </c>
    </row>
    <row r="132" spans="1:11" x14ac:dyDescent="0.25">
      <c r="A132" s="1">
        <v>43005</v>
      </c>
      <c r="B132" s="1" t="str">
        <f t="shared" si="2"/>
        <v>September</v>
      </c>
      <c r="C132" t="s">
        <v>11</v>
      </c>
      <c r="D132">
        <v>70.699999999999989</v>
      </c>
      <c r="E132" s="2">
        <v>0.67</v>
      </c>
      <c r="F132">
        <v>51</v>
      </c>
      <c r="G132">
        <v>0.3</v>
      </c>
      <c r="H132">
        <v>29</v>
      </c>
      <c r="I132" s="3">
        <f t="shared" si="3"/>
        <v>8.6999999999999993</v>
      </c>
      <c r="K132">
        <v>29</v>
      </c>
    </row>
    <row r="133" spans="1:11" x14ac:dyDescent="0.25">
      <c r="A133" s="1">
        <v>42830</v>
      </c>
      <c r="B133" s="1" t="str">
        <f t="shared" si="2"/>
        <v>April</v>
      </c>
      <c r="C133" t="s">
        <v>11</v>
      </c>
      <c r="D133">
        <v>64.399999999999991</v>
      </c>
      <c r="E133" s="2">
        <v>0.71</v>
      </c>
      <c r="F133">
        <v>33</v>
      </c>
      <c r="G133">
        <v>0.3</v>
      </c>
      <c r="H133">
        <v>28</v>
      </c>
      <c r="I133" s="3">
        <f t="shared" si="3"/>
        <v>8.4</v>
      </c>
      <c r="K133">
        <v>28</v>
      </c>
    </row>
    <row r="134" spans="1:11" x14ac:dyDescent="0.25">
      <c r="A134" s="1">
        <v>42860</v>
      </c>
      <c r="B134" s="1" t="str">
        <f t="shared" si="2"/>
        <v>May</v>
      </c>
      <c r="C134" t="s">
        <v>13</v>
      </c>
      <c r="D134">
        <v>69.399999999999991</v>
      </c>
      <c r="E134" s="2">
        <v>0.71</v>
      </c>
      <c r="F134">
        <v>31</v>
      </c>
      <c r="G134">
        <v>0.3</v>
      </c>
      <c r="H134">
        <v>28</v>
      </c>
      <c r="I134" s="3">
        <f t="shared" si="3"/>
        <v>8.4</v>
      </c>
      <c r="K134">
        <v>28</v>
      </c>
    </row>
    <row r="135" spans="1:11" x14ac:dyDescent="0.25">
      <c r="A135" s="1">
        <v>42865</v>
      </c>
      <c r="B135" s="1" t="str">
        <f t="shared" si="2"/>
        <v>May</v>
      </c>
      <c r="C135" t="s">
        <v>11</v>
      </c>
      <c r="D135">
        <v>69.399999999999991</v>
      </c>
      <c r="E135" s="2">
        <v>0.69</v>
      </c>
      <c r="F135">
        <v>40</v>
      </c>
      <c r="G135">
        <v>0.3</v>
      </c>
      <c r="H135">
        <v>28</v>
      </c>
      <c r="I135" s="3">
        <f t="shared" si="3"/>
        <v>8.4</v>
      </c>
      <c r="K135">
        <v>28</v>
      </c>
    </row>
    <row r="136" spans="1:11" x14ac:dyDescent="0.25">
      <c r="A136" s="1">
        <v>42870</v>
      </c>
      <c r="B136" s="1" t="str">
        <f t="shared" si="2"/>
        <v>May</v>
      </c>
      <c r="C136" t="s">
        <v>9</v>
      </c>
      <c r="D136">
        <v>63.399999999999991</v>
      </c>
      <c r="E136" s="2">
        <v>0.69</v>
      </c>
      <c r="F136">
        <v>32</v>
      </c>
      <c r="G136">
        <v>0.3</v>
      </c>
      <c r="H136">
        <v>28</v>
      </c>
      <c r="I136" s="3">
        <f t="shared" si="3"/>
        <v>8.4</v>
      </c>
      <c r="K136">
        <v>28</v>
      </c>
    </row>
    <row r="137" spans="1:11" x14ac:dyDescent="0.25">
      <c r="A137" s="1">
        <v>42875</v>
      </c>
      <c r="B137" s="1" t="str">
        <f t="shared" si="2"/>
        <v>May</v>
      </c>
      <c r="C137" t="s">
        <v>14</v>
      </c>
      <c r="D137">
        <v>64.399999999999991</v>
      </c>
      <c r="E137" s="2">
        <v>0.67</v>
      </c>
      <c r="F137">
        <v>59</v>
      </c>
      <c r="G137">
        <v>0.3</v>
      </c>
      <c r="H137">
        <v>28</v>
      </c>
      <c r="I137" s="3">
        <f t="shared" si="3"/>
        <v>8.4</v>
      </c>
      <c r="K137">
        <v>28</v>
      </c>
    </row>
    <row r="138" spans="1:11" x14ac:dyDescent="0.25">
      <c r="A138" s="1">
        <v>42879</v>
      </c>
      <c r="B138" s="1" t="str">
        <f t="shared" si="2"/>
        <v>May</v>
      </c>
      <c r="C138" t="s">
        <v>11</v>
      </c>
      <c r="D138">
        <v>69.399999999999991</v>
      </c>
      <c r="E138" s="2">
        <v>0.69</v>
      </c>
      <c r="F138">
        <v>34</v>
      </c>
      <c r="G138">
        <v>0.3</v>
      </c>
      <c r="H138">
        <v>28</v>
      </c>
      <c r="I138" s="3">
        <f t="shared" si="3"/>
        <v>8.4</v>
      </c>
      <c r="K138">
        <v>28</v>
      </c>
    </row>
    <row r="139" spans="1:11" x14ac:dyDescent="0.25">
      <c r="A139" s="1">
        <v>42980</v>
      </c>
      <c r="B139" s="1" t="str">
        <f t="shared" si="2"/>
        <v>September</v>
      </c>
      <c r="C139" t="s">
        <v>14</v>
      </c>
      <c r="D139">
        <v>67.399999999999991</v>
      </c>
      <c r="E139" s="2">
        <v>0.69</v>
      </c>
      <c r="F139">
        <v>53</v>
      </c>
      <c r="G139">
        <v>0.3</v>
      </c>
      <c r="H139">
        <v>28</v>
      </c>
      <c r="I139" s="3">
        <f t="shared" si="3"/>
        <v>8.4</v>
      </c>
      <c r="K139">
        <v>28</v>
      </c>
    </row>
    <row r="140" spans="1:11" x14ac:dyDescent="0.25">
      <c r="A140" s="1">
        <v>42985</v>
      </c>
      <c r="B140" s="1" t="str">
        <f t="shared" ref="B140:B203" si="4">TEXT(A140, "mmmm")</f>
        <v>September</v>
      </c>
      <c r="C140" t="s">
        <v>12</v>
      </c>
      <c r="D140">
        <v>68.399999999999991</v>
      </c>
      <c r="E140" s="2">
        <v>0.67</v>
      </c>
      <c r="F140">
        <v>49</v>
      </c>
      <c r="G140">
        <v>0.3</v>
      </c>
      <c r="H140">
        <v>28</v>
      </c>
      <c r="I140" s="3">
        <f t="shared" ref="I140:I203" si="5">G140*H140</f>
        <v>8.4</v>
      </c>
      <c r="K140">
        <v>28</v>
      </c>
    </row>
    <row r="141" spans="1:11" x14ac:dyDescent="0.25">
      <c r="A141" s="1">
        <v>42989</v>
      </c>
      <c r="B141" s="1" t="str">
        <f t="shared" si="4"/>
        <v>September</v>
      </c>
      <c r="C141" t="s">
        <v>9</v>
      </c>
      <c r="D141">
        <v>68.399999999999991</v>
      </c>
      <c r="E141" s="2">
        <v>0.69</v>
      </c>
      <c r="F141">
        <v>38</v>
      </c>
      <c r="G141">
        <v>0.3</v>
      </c>
      <c r="H141">
        <v>28</v>
      </c>
      <c r="I141" s="3">
        <f t="shared" si="5"/>
        <v>8.4</v>
      </c>
      <c r="K141">
        <v>28</v>
      </c>
    </row>
    <row r="142" spans="1:11" x14ac:dyDescent="0.25">
      <c r="A142" s="1">
        <v>42993</v>
      </c>
      <c r="B142" s="1" t="str">
        <f t="shared" si="4"/>
        <v>September</v>
      </c>
      <c r="C142" t="s">
        <v>13</v>
      </c>
      <c r="D142">
        <v>63.399999999999991</v>
      </c>
      <c r="E142" s="2">
        <v>0.67</v>
      </c>
      <c r="F142">
        <v>41</v>
      </c>
      <c r="G142">
        <v>0.3</v>
      </c>
      <c r="H142">
        <v>28</v>
      </c>
      <c r="I142" s="3">
        <f t="shared" si="5"/>
        <v>8.4</v>
      </c>
      <c r="K142">
        <v>28</v>
      </c>
    </row>
    <row r="143" spans="1:11" x14ac:dyDescent="0.25">
      <c r="A143" s="1">
        <v>42997</v>
      </c>
      <c r="B143" s="1" t="str">
        <f t="shared" si="4"/>
        <v>September</v>
      </c>
      <c r="C143" t="s">
        <v>10</v>
      </c>
      <c r="D143">
        <v>67.399999999999991</v>
      </c>
      <c r="E143" s="2">
        <v>0.67</v>
      </c>
      <c r="F143">
        <v>48</v>
      </c>
      <c r="G143">
        <v>0.3</v>
      </c>
      <c r="H143">
        <v>28</v>
      </c>
      <c r="I143" s="3">
        <f t="shared" si="5"/>
        <v>8.4</v>
      </c>
      <c r="K143">
        <v>28</v>
      </c>
    </row>
    <row r="144" spans="1:11" x14ac:dyDescent="0.25">
      <c r="A144" s="1">
        <v>43001</v>
      </c>
      <c r="B144" s="1" t="str">
        <f t="shared" si="4"/>
        <v>September</v>
      </c>
      <c r="C144" t="s">
        <v>14</v>
      </c>
      <c r="D144">
        <v>63.399999999999991</v>
      </c>
      <c r="E144" s="2">
        <v>0.71</v>
      </c>
      <c r="F144">
        <v>39</v>
      </c>
      <c r="G144">
        <v>0.3</v>
      </c>
      <c r="H144">
        <v>28</v>
      </c>
      <c r="I144" s="3">
        <f t="shared" si="5"/>
        <v>8.4</v>
      </c>
      <c r="K144">
        <v>28</v>
      </c>
    </row>
    <row r="145" spans="1:11" x14ac:dyDescent="0.25">
      <c r="A145" s="1">
        <v>43002</v>
      </c>
      <c r="B145" s="1" t="str">
        <f t="shared" si="4"/>
        <v>September</v>
      </c>
      <c r="C145" t="s">
        <v>8</v>
      </c>
      <c r="D145">
        <v>63.399999999999991</v>
      </c>
      <c r="E145" s="2">
        <v>0.71</v>
      </c>
      <c r="F145">
        <v>43</v>
      </c>
      <c r="G145">
        <v>0.3</v>
      </c>
      <c r="H145">
        <v>28</v>
      </c>
      <c r="I145" s="3">
        <f t="shared" si="5"/>
        <v>8.4</v>
      </c>
      <c r="K145">
        <v>28</v>
      </c>
    </row>
    <row r="146" spans="1:11" x14ac:dyDescent="0.25">
      <c r="A146" s="1">
        <v>43006</v>
      </c>
      <c r="B146" s="1" t="str">
        <f t="shared" si="4"/>
        <v>September</v>
      </c>
      <c r="C146" t="s">
        <v>12</v>
      </c>
      <c r="D146">
        <v>67.399999999999991</v>
      </c>
      <c r="E146" s="2">
        <v>0.69</v>
      </c>
      <c r="F146">
        <v>38</v>
      </c>
      <c r="G146">
        <v>0.3</v>
      </c>
      <c r="H146">
        <v>28</v>
      </c>
      <c r="I146" s="3">
        <f t="shared" si="5"/>
        <v>8.4</v>
      </c>
      <c r="K146">
        <v>28</v>
      </c>
    </row>
    <row r="147" spans="1:11" x14ac:dyDescent="0.25">
      <c r="A147" s="1">
        <v>42829</v>
      </c>
      <c r="B147" s="1" t="str">
        <f t="shared" si="4"/>
        <v>April</v>
      </c>
      <c r="C147" t="s">
        <v>10</v>
      </c>
      <c r="D147">
        <v>62.099999999999994</v>
      </c>
      <c r="E147" s="2">
        <v>0.71</v>
      </c>
      <c r="F147">
        <v>31</v>
      </c>
      <c r="G147">
        <v>0.3</v>
      </c>
      <c r="H147">
        <v>27</v>
      </c>
      <c r="I147" s="3">
        <f t="shared" si="5"/>
        <v>8.1</v>
      </c>
      <c r="K147">
        <v>27</v>
      </c>
    </row>
    <row r="148" spans="1:11" x14ac:dyDescent="0.25">
      <c r="A148" s="1">
        <v>42834</v>
      </c>
      <c r="B148" s="1" t="str">
        <f t="shared" si="4"/>
        <v>April</v>
      </c>
      <c r="C148" t="s">
        <v>8</v>
      </c>
      <c r="D148">
        <v>63.099999999999994</v>
      </c>
      <c r="E148" s="2">
        <v>0.69</v>
      </c>
      <c r="F148">
        <v>52</v>
      </c>
      <c r="G148">
        <v>0.3</v>
      </c>
      <c r="H148">
        <v>27</v>
      </c>
      <c r="I148" s="3">
        <f t="shared" si="5"/>
        <v>8.1</v>
      </c>
      <c r="K148">
        <v>27</v>
      </c>
    </row>
    <row r="149" spans="1:11" x14ac:dyDescent="0.25">
      <c r="A149" s="1">
        <v>42837</v>
      </c>
      <c r="B149" s="1" t="str">
        <f t="shared" si="4"/>
        <v>April</v>
      </c>
      <c r="C149" t="s">
        <v>11</v>
      </c>
      <c r="D149">
        <v>66.099999999999994</v>
      </c>
      <c r="E149" s="2">
        <v>0.74</v>
      </c>
      <c r="F149">
        <v>30</v>
      </c>
      <c r="G149">
        <v>0.3</v>
      </c>
      <c r="H149">
        <v>27</v>
      </c>
      <c r="I149" s="3">
        <f t="shared" si="5"/>
        <v>8.1</v>
      </c>
      <c r="K149">
        <v>27</v>
      </c>
    </row>
    <row r="150" spans="1:11" x14ac:dyDescent="0.25">
      <c r="A150" s="1">
        <v>42838</v>
      </c>
      <c r="B150" s="1" t="str">
        <f t="shared" si="4"/>
        <v>April</v>
      </c>
      <c r="C150" t="s">
        <v>12</v>
      </c>
      <c r="D150">
        <v>61.099999999999994</v>
      </c>
      <c r="E150" s="2">
        <v>0.69</v>
      </c>
      <c r="F150">
        <v>46</v>
      </c>
      <c r="G150">
        <v>0.3</v>
      </c>
      <c r="H150">
        <v>27</v>
      </c>
      <c r="I150" s="3">
        <f t="shared" si="5"/>
        <v>8.1</v>
      </c>
      <c r="K150">
        <v>27</v>
      </c>
    </row>
    <row r="151" spans="1:11" x14ac:dyDescent="0.25">
      <c r="A151" s="1">
        <v>42841</v>
      </c>
      <c r="B151" s="1" t="str">
        <f t="shared" si="4"/>
        <v>April</v>
      </c>
      <c r="C151" t="s">
        <v>8</v>
      </c>
      <c r="D151">
        <v>65.099999999999994</v>
      </c>
      <c r="E151" s="2">
        <v>0.69</v>
      </c>
      <c r="F151">
        <v>43</v>
      </c>
      <c r="G151">
        <v>0.3</v>
      </c>
      <c r="H151">
        <v>27</v>
      </c>
      <c r="I151" s="3">
        <f t="shared" si="5"/>
        <v>8.1</v>
      </c>
      <c r="K151">
        <v>27</v>
      </c>
    </row>
    <row r="152" spans="1:11" x14ac:dyDescent="0.25">
      <c r="A152" s="1">
        <v>42842</v>
      </c>
      <c r="B152" s="1" t="str">
        <f t="shared" si="4"/>
        <v>April</v>
      </c>
      <c r="C152" t="s">
        <v>9</v>
      </c>
      <c r="D152">
        <v>64.099999999999994</v>
      </c>
      <c r="E152" s="2">
        <v>0.71</v>
      </c>
      <c r="F152">
        <v>56</v>
      </c>
      <c r="G152">
        <v>0.3</v>
      </c>
      <c r="H152">
        <v>27</v>
      </c>
      <c r="I152" s="3">
        <f t="shared" si="5"/>
        <v>8.1</v>
      </c>
      <c r="K152">
        <v>27</v>
      </c>
    </row>
    <row r="153" spans="1:11" x14ac:dyDescent="0.25">
      <c r="A153" s="1">
        <v>42845</v>
      </c>
      <c r="B153" s="1" t="str">
        <f t="shared" si="4"/>
        <v>April</v>
      </c>
      <c r="C153" t="s">
        <v>12</v>
      </c>
      <c r="D153">
        <v>68.099999999999994</v>
      </c>
      <c r="E153" s="2">
        <v>0.69</v>
      </c>
      <c r="F153">
        <v>42</v>
      </c>
      <c r="G153">
        <v>0.3</v>
      </c>
      <c r="H153">
        <v>27</v>
      </c>
      <c r="I153" s="3">
        <f t="shared" si="5"/>
        <v>8.1</v>
      </c>
      <c r="K153">
        <v>27</v>
      </c>
    </row>
    <row r="154" spans="1:11" x14ac:dyDescent="0.25">
      <c r="A154" s="1">
        <v>42846</v>
      </c>
      <c r="B154" s="1" t="str">
        <f t="shared" si="4"/>
        <v>April</v>
      </c>
      <c r="C154" t="s">
        <v>13</v>
      </c>
      <c r="D154">
        <v>67.099999999999994</v>
      </c>
      <c r="E154" s="2">
        <v>0.74</v>
      </c>
      <c r="F154">
        <v>48</v>
      </c>
      <c r="G154">
        <v>0.3</v>
      </c>
      <c r="H154">
        <v>27</v>
      </c>
      <c r="I154" s="3">
        <f t="shared" si="5"/>
        <v>8.1</v>
      </c>
      <c r="K154">
        <v>27</v>
      </c>
    </row>
    <row r="155" spans="1:11" x14ac:dyDescent="0.25">
      <c r="A155" s="1">
        <v>42849</v>
      </c>
      <c r="B155" s="1" t="str">
        <f t="shared" si="4"/>
        <v>April</v>
      </c>
      <c r="C155" t="s">
        <v>9</v>
      </c>
      <c r="D155">
        <v>65.099999999999994</v>
      </c>
      <c r="E155" s="2">
        <v>0.69</v>
      </c>
      <c r="F155">
        <v>48</v>
      </c>
      <c r="G155">
        <v>0.3</v>
      </c>
      <c r="H155">
        <v>27</v>
      </c>
      <c r="I155" s="3">
        <f t="shared" si="5"/>
        <v>8.1</v>
      </c>
      <c r="K155">
        <v>27</v>
      </c>
    </row>
    <row r="156" spans="1:11" x14ac:dyDescent="0.25">
      <c r="A156" s="1">
        <v>42850</v>
      </c>
      <c r="B156" s="1" t="str">
        <f t="shared" si="4"/>
        <v>April</v>
      </c>
      <c r="C156" t="s">
        <v>10</v>
      </c>
      <c r="D156">
        <v>65.099999999999994</v>
      </c>
      <c r="E156" s="2">
        <v>0.71</v>
      </c>
      <c r="F156">
        <v>37</v>
      </c>
      <c r="G156">
        <v>0.3</v>
      </c>
      <c r="H156">
        <v>27</v>
      </c>
      <c r="I156" s="3">
        <f t="shared" si="5"/>
        <v>8.1</v>
      </c>
      <c r="K156">
        <v>27</v>
      </c>
    </row>
    <row r="157" spans="1:11" x14ac:dyDescent="0.25">
      <c r="A157" s="1">
        <v>42854</v>
      </c>
      <c r="B157" s="1" t="str">
        <f t="shared" si="4"/>
        <v>April</v>
      </c>
      <c r="C157" t="s">
        <v>14</v>
      </c>
      <c r="D157">
        <v>65.099999999999994</v>
      </c>
      <c r="E157" s="2">
        <v>0.71</v>
      </c>
      <c r="F157">
        <v>32</v>
      </c>
      <c r="G157">
        <v>0.3</v>
      </c>
      <c r="H157">
        <v>27</v>
      </c>
      <c r="I157" s="3">
        <f t="shared" si="5"/>
        <v>8.1</v>
      </c>
      <c r="K157">
        <v>27</v>
      </c>
    </row>
    <row r="158" spans="1:11" x14ac:dyDescent="0.25">
      <c r="A158" s="1">
        <v>42855</v>
      </c>
      <c r="B158" s="1" t="str">
        <f t="shared" si="4"/>
        <v>April</v>
      </c>
      <c r="C158" t="s">
        <v>8</v>
      </c>
      <c r="D158">
        <v>67.099999999999994</v>
      </c>
      <c r="E158" s="2">
        <v>0.74</v>
      </c>
      <c r="F158">
        <v>35</v>
      </c>
      <c r="G158">
        <v>0.3</v>
      </c>
      <c r="H158">
        <v>27</v>
      </c>
      <c r="I158" s="3">
        <f t="shared" si="5"/>
        <v>8.1</v>
      </c>
      <c r="K158">
        <v>27</v>
      </c>
    </row>
    <row r="159" spans="1:11" x14ac:dyDescent="0.25">
      <c r="A159" s="1">
        <v>42981</v>
      </c>
      <c r="B159" s="1" t="str">
        <f t="shared" si="4"/>
        <v>September</v>
      </c>
      <c r="C159" t="s">
        <v>8</v>
      </c>
      <c r="D159">
        <v>61.099999999999994</v>
      </c>
      <c r="E159" s="2">
        <v>0.69</v>
      </c>
      <c r="F159">
        <v>50</v>
      </c>
      <c r="G159">
        <v>0.3</v>
      </c>
      <c r="H159">
        <v>27</v>
      </c>
      <c r="I159" s="3">
        <f t="shared" si="5"/>
        <v>8.1</v>
      </c>
      <c r="K159">
        <v>27</v>
      </c>
    </row>
    <row r="160" spans="1:11" x14ac:dyDescent="0.25">
      <c r="A160" s="1">
        <v>42986</v>
      </c>
      <c r="B160" s="1" t="str">
        <f t="shared" si="4"/>
        <v>September</v>
      </c>
      <c r="C160" t="s">
        <v>13</v>
      </c>
      <c r="D160">
        <v>65.099999999999994</v>
      </c>
      <c r="E160" s="2">
        <v>0.71</v>
      </c>
      <c r="F160">
        <v>37</v>
      </c>
      <c r="G160">
        <v>0.3</v>
      </c>
      <c r="H160">
        <v>27</v>
      </c>
      <c r="I160" s="3">
        <f t="shared" si="5"/>
        <v>8.1</v>
      </c>
      <c r="K160">
        <v>27</v>
      </c>
    </row>
    <row r="161" spans="1:11" x14ac:dyDescent="0.25">
      <c r="A161" s="1">
        <v>42990</v>
      </c>
      <c r="B161" s="1" t="str">
        <f t="shared" si="4"/>
        <v>September</v>
      </c>
      <c r="C161" t="s">
        <v>10</v>
      </c>
      <c r="D161">
        <v>61.099999999999994</v>
      </c>
      <c r="E161" s="2">
        <v>0.71</v>
      </c>
      <c r="F161">
        <v>36</v>
      </c>
      <c r="G161">
        <v>0.3</v>
      </c>
      <c r="H161">
        <v>27</v>
      </c>
      <c r="I161" s="3">
        <f t="shared" si="5"/>
        <v>8.1</v>
      </c>
      <c r="K161">
        <v>27</v>
      </c>
    </row>
    <row r="162" spans="1:11" x14ac:dyDescent="0.25">
      <c r="A162" s="1">
        <v>42994</v>
      </c>
      <c r="B162" s="1" t="str">
        <f t="shared" si="4"/>
        <v>September</v>
      </c>
      <c r="C162" t="s">
        <v>14</v>
      </c>
      <c r="D162">
        <v>68.099999999999994</v>
      </c>
      <c r="E162" s="2">
        <v>0.69</v>
      </c>
      <c r="F162">
        <v>37</v>
      </c>
      <c r="G162">
        <v>0.3</v>
      </c>
      <c r="H162">
        <v>27</v>
      </c>
      <c r="I162" s="3">
        <f t="shared" si="5"/>
        <v>8.1</v>
      </c>
      <c r="K162">
        <v>27</v>
      </c>
    </row>
    <row r="163" spans="1:11" x14ac:dyDescent="0.25">
      <c r="A163" s="1">
        <v>42998</v>
      </c>
      <c r="B163" s="1" t="str">
        <f t="shared" si="4"/>
        <v>September</v>
      </c>
      <c r="C163" t="s">
        <v>11</v>
      </c>
      <c r="D163">
        <v>67.099999999999994</v>
      </c>
      <c r="E163" s="2">
        <v>0.69</v>
      </c>
      <c r="F163">
        <v>52</v>
      </c>
      <c r="G163">
        <v>0.3</v>
      </c>
      <c r="H163">
        <v>27</v>
      </c>
      <c r="I163" s="3">
        <f t="shared" si="5"/>
        <v>8.1</v>
      </c>
      <c r="K163">
        <v>27</v>
      </c>
    </row>
    <row r="164" spans="1:11" x14ac:dyDescent="0.25">
      <c r="A164" s="1">
        <v>43003</v>
      </c>
      <c r="B164" s="1" t="str">
        <f t="shared" si="4"/>
        <v>September</v>
      </c>
      <c r="C164" t="s">
        <v>9</v>
      </c>
      <c r="D164">
        <v>61.099999999999994</v>
      </c>
      <c r="E164" s="2">
        <v>0.71</v>
      </c>
      <c r="F164">
        <v>33</v>
      </c>
      <c r="G164">
        <v>0.3</v>
      </c>
      <c r="H164">
        <v>27</v>
      </c>
      <c r="I164" s="3">
        <f t="shared" si="5"/>
        <v>8.1</v>
      </c>
      <c r="K164">
        <v>27</v>
      </c>
    </row>
    <row r="165" spans="1:11" x14ac:dyDescent="0.25">
      <c r="A165" s="1">
        <v>43007</v>
      </c>
      <c r="B165" s="1" t="str">
        <f t="shared" si="4"/>
        <v>September</v>
      </c>
      <c r="C165" t="s">
        <v>13</v>
      </c>
      <c r="D165">
        <v>66.099999999999994</v>
      </c>
      <c r="E165" s="2">
        <v>0.71</v>
      </c>
      <c r="F165">
        <v>48</v>
      </c>
      <c r="G165">
        <v>0.3</v>
      </c>
      <c r="H165">
        <v>27</v>
      </c>
      <c r="I165" s="3">
        <f t="shared" si="5"/>
        <v>8.1</v>
      </c>
      <c r="K165">
        <v>27</v>
      </c>
    </row>
    <row r="166" spans="1:11" x14ac:dyDescent="0.25">
      <c r="A166" s="1">
        <v>42827</v>
      </c>
      <c r="B166" s="1" t="str">
        <f t="shared" si="4"/>
        <v>April</v>
      </c>
      <c r="C166" t="s">
        <v>8</v>
      </c>
      <c r="D166">
        <v>65.8</v>
      </c>
      <c r="E166" s="2">
        <v>0.74</v>
      </c>
      <c r="F166">
        <v>47</v>
      </c>
      <c r="G166">
        <v>0.3</v>
      </c>
      <c r="H166">
        <v>26</v>
      </c>
      <c r="I166" s="3">
        <f t="shared" si="5"/>
        <v>7.8</v>
      </c>
      <c r="K166">
        <v>26</v>
      </c>
    </row>
    <row r="167" spans="1:11" x14ac:dyDescent="0.25">
      <c r="A167" s="1">
        <v>42828</v>
      </c>
      <c r="B167" s="1" t="str">
        <f t="shared" si="4"/>
        <v>April</v>
      </c>
      <c r="C167" t="s">
        <v>9</v>
      </c>
      <c r="D167">
        <v>60.8</v>
      </c>
      <c r="E167" s="2">
        <v>0.74</v>
      </c>
      <c r="F167">
        <v>51</v>
      </c>
      <c r="G167">
        <v>0.3</v>
      </c>
      <c r="H167">
        <v>26</v>
      </c>
      <c r="I167" s="3">
        <f t="shared" si="5"/>
        <v>7.8</v>
      </c>
      <c r="K167">
        <v>26</v>
      </c>
    </row>
    <row r="168" spans="1:11" x14ac:dyDescent="0.25">
      <c r="A168" s="1">
        <v>42832</v>
      </c>
      <c r="B168" s="1" t="str">
        <f t="shared" si="4"/>
        <v>April</v>
      </c>
      <c r="C168" t="s">
        <v>13</v>
      </c>
      <c r="D168">
        <v>59.8</v>
      </c>
      <c r="E168" s="2">
        <v>0.74</v>
      </c>
      <c r="F168">
        <v>44</v>
      </c>
      <c r="G168">
        <v>0.3</v>
      </c>
      <c r="H168">
        <v>26</v>
      </c>
      <c r="I168" s="3">
        <f t="shared" si="5"/>
        <v>7.8</v>
      </c>
      <c r="K168">
        <v>26</v>
      </c>
    </row>
    <row r="169" spans="1:11" x14ac:dyDescent="0.25">
      <c r="A169" s="1">
        <v>42833</v>
      </c>
      <c r="B169" s="1" t="str">
        <f t="shared" si="4"/>
        <v>April</v>
      </c>
      <c r="C169" t="s">
        <v>14</v>
      </c>
      <c r="D169">
        <v>63.8</v>
      </c>
      <c r="E169" s="2">
        <v>0.74</v>
      </c>
      <c r="F169">
        <v>37</v>
      </c>
      <c r="G169">
        <v>0.3</v>
      </c>
      <c r="H169">
        <v>26</v>
      </c>
      <c r="I169" s="3">
        <f t="shared" si="5"/>
        <v>7.8</v>
      </c>
      <c r="K169">
        <v>26</v>
      </c>
    </row>
    <row r="170" spans="1:11" x14ac:dyDescent="0.25">
      <c r="A170" s="1">
        <v>42836</v>
      </c>
      <c r="B170" s="1" t="str">
        <f t="shared" si="4"/>
        <v>April</v>
      </c>
      <c r="C170" t="s">
        <v>10</v>
      </c>
      <c r="D170">
        <v>60.8</v>
      </c>
      <c r="E170" s="2">
        <v>0.74</v>
      </c>
      <c r="F170">
        <v>34</v>
      </c>
      <c r="G170">
        <v>0.3</v>
      </c>
      <c r="H170">
        <v>26</v>
      </c>
      <c r="I170" s="3">
        <f t="shared" si="5"/>
        <v>7.8</v>
      </c>
      <c r="K170">
        <v>26</v>
      </c>
    </row>
    <row r="171" spans="1:11" x14ac:dyDescent="0.25">
      <c r="A171" s="1">
        <v>42840</v>
      </c>
      <c r="B171" s="1" t="str">
        <f t="shared" si="4"/>
        <v>April</v>
      </c>
      <c r="C171" t="s">
        <v>14</v>
      </c>
      <c r="D171">
        <v>65.8</v>
      </c>
      <c r="E171" s="2">
        <v>0.74</v>
      </c>
      <c r="F171">
        <v>41</v>
      </c>
      <c r="G171">
        <v>0.3</v>
      </c>
      <c r="H171">
        <v>26</v>
      </c>
      <c r="I171" s="3">
        <f t="shared" si="5"/>
        <v>7.8</v>
      </c>
      <c r="K171">
        <v>26</v>
      </c>
    </row>
    <row r="172" spans="1:11" x14ac:dyDescent="0.25">
      <c r="A172" s="1">
        <v>42844</v>
      </c>
      <c r="B172" s="1" t="str">
        <f t="shared" si="4"/>
        <v>April</v>
      </c>
      <c r="C172" t="s">
        <v>11</v>
      </c>
      <c r="D172">
        <v>59.8</v>
      </c>
      <c r="E172" s="2">
        <v>0.77</v>
      </c>
      <c r="F172">
        <v>53</v>
      </c>
      <c r="G172">
        <v>0.3</v>
      </c>
      <c r="H172">
        <v>26</v>
      </c>
      <c r="I172" s="3">
        <f t="shared" si="5"/>
        <v>7.8</v>
      </c>
      <c r="K172">
        <v>26</v>
      </c>
    </row>
    <row r="173" spans="1:11" x14ac:dyDescent="0.25">
      <c r="A173" s="1">
        <v>42848</v>
      </c>
      <c r="B173" s="1" t="str">
        <f t="shared" si="4"/>
        <v>April</v>
      </c>
      <c r="C173" t="s">
        <v>8</v>
      </c>
      <c r="D173">
        <v>60.8</v>
      </c>
      <c r="E173" s="2">
        <v>0.77</v>
      </c>
      <c r="F173">
        <v>50</v>
      </c>
      <c r="G173">
        <v>0.3</v>
      </c>
      <c r="H173">
        <v>26</v>
      </c>
      <c r="I173" s="3">
        <f t="shared" si="5"/>
        <v>7.8</v>
      </c>
      <c r="K173">
        <v>26</v>
      </c>
    </row>
    <row r="174" spans="1:11" x14ac:dyDescent="0.25">
      <c r="A174" s="1">
        <v>42853</v>
      </c>
      <c r="B174" s="1" t="str">
        <f t="shared" si="4"/>
        <v>April</v>
      </c>
      <c r="C174" t="s">
        <v>13</v>
      </c>
      <c r="D174">
        <v>58.8</v>
      </c>
      <c r="E174" s="2">
        <v>0.74</v>
      </c>
      <c r="F174">
        <v>32</v>
      </c>
      <c r="G174">
        <v>0.3</v>
      </c>
      <c r="H174">
        <v>26</v>
      </c>
      <c r="I174" s="3">
        <f t="shared" si="5"/>
        <v>7.8</v>
      </c>
      <c r="K174">
        <v>26</v>
      </c>
    </row>
    <row r="175" spans="1:11" x14ac:dyDescent="0.25">
      <c r="A175" s="1">
        <v>42982</v>
      </c>
      <c r="B175" s="1" t="str">
        <f t="shared" si="4"/>
        <v>September</v>
      </c>
      <c r="C175" t="s">
        <v>9</v>
      </c>
      <c r="D175">
        <v>59.8</v>
      </c>
      <c r="E175" s="2">
        <v>0.74</v>
      </c>
      <c r="F175">
        <v>54</v>
      </c>
      <c r="G175">
        <v>0.3</v>
      </c>
      <c r="H175">
        <v>26</v>
      </c>
      <c r="I175" s="3">
        <f t="shared" si="5"/>
        <v>7.8</v>
      </c>
      <c r="K175">
        <v>26</v>
      </c>
    </row>
    <row r="176" spans="1:11" x14ac:dyDescent="0.25">
      <c r="A176" s="1">
        <v>42983</v>
      </c>
      <c r="B176" s="1" t="str">
        <f t="shared" si="4"/>
        <v>September</v>
      </c>
      <c r="C176" t="s">
        <v>10</v>
      </c>
      <c r="D176">
        <v>61.8</v>
      </c>
      <c r="E176" s="2">
        <v>0.71</v>
      </c>
      <c r="F176">
        <v>39</v>
      </c>
      <c r="G176">
        <v>0.3</v>
      </c>
      <c r="H176">
        <v>26</v>
      </c>
      <c r="I176" s="3">
        <f t="shared" si="5"/>
        <v>7.8</v>
      </c>
      <c r="K176">
        <v>26</v>
      </c>
    </row>
    <row r="177" spans="1:11" x14ac:dyDescent="0.25">
      <c r="A177" s="1">
        <v>42987</v>
      </c>
      <c r="B177" s="1" t="str">
        <f t="shared" si="4"/>
        <v>September</v>
      </c>
      <c r="C177" t="s">
        <v>14</v>
      </c>
      <c r="D177">
        <v>64.8</v>
      </c>
      <c r="E177" s="2">
        <v>0.77</v>
      </c>
      <c r="F177">
        <v>45</v>
      </c>
      <c r="G177">
        <v>0.3</v>
      </c>
      <c r="H177">
        <v>26</v>
      </c>
      <c r="I177" s="3">
        <f t="shared" si="5"/>
        <v>7.8</v>
      </c>
      <c r="K177">
        <v>26</v>
      </c>
    </row>
    <row r="178" spans="1:11" x14ac:dyDescent="0.25">
      <c r="A178" s="1">
        <v>42988</v>
      </c>
      <c r="B178" s="1" t="str">
        <f t="shared" si="4"/>
        <v>September</v>
      </c>
      <c r="C178" t="s">
        <v>8</v>
      </c>
      <c r="D178">
        <v>61.8</v>
      </c>
      <c r="E178" s="2">
        <v>0.74</v>
      </c>
      <c r="F178">
        <v>50</v>
      </c>
      <c r="G178">
        <v>0.3</v>
      </c>
      <c r="H178">
        <v>26</v>
      </c>
      <c r="I178" s="3">
        <f t="shared" si="5"/>
        <v>7.8</v>
      </c>
      <c r="K178">
        <v>26</v>
      </c>
    </row>
    <row r="179" spans="1:11" x14ac:dyDescent="0.25">
      <c r="A179" s="1">
        <v>42991</v>
      </c>
      <c r="B179" s="1" t="str">
        <f t="shared" si="4"/>
        <v>September</v>
      </c>
      <c r="C179" t="s">
        <v>11</v>
      </c>
      <c r="D179">
        <v>64.8</v>
      </c>
      <c r="E179" s="2">
        <v>0.71</v>
      </c>
      <c r="F179">
        <v>42</v>
      </c>
      <c r="G179">
        <v>0.3</v>
      </c>
      <c r="H179">
        <v>26</v>
      </c>
      <c r="I179" s="3">
        <f t="shared" si="5"/>
        <v>7.8</v>
      </c>
      <c r="K179">
        <v>26</v>
      </c>
    </row>
    <row r="180" spans="1:11" x14ac:dyDescent="0.25">
      <c r="A180" s="1">
        <v>42992</v>
      </c>
      <c r="B180" s="1" t="str">
        <f t="shared" si="4"/>
        <v>September</v>
      </c>
      <c r="C180" t="s">
        <v>12</v>
      </c>
      <c r="D180">
        <v>63.8</v>
      </c>
      <c r="E180" s="2">
        <v>0.71</v>
      </c>
      <c r="F180">
        <v>29</v>
      </c>
      <c r="G180">
        <v>0.3</v>
      </c>
      <c r="H180">
        <v>26</v>
      </c>
      <c r="I180" s="3">
        <f t="shared" si="5"/>
        <v>7.8</v>
      </c>
      <c r="K180">
        <v>26</v>
      </c>
    </row>
    <row r="181" spans="1:11" x14ac:dyDescent="0.25">
      <c r="A181" s="1">
        <v>42995</v>
      </c>
      <c r="B181" s="1" t="str">
        <f t="shared" si="4"/>
        <v>September</v>
      </c>
      <c r="C181" t="s">
        <v>8</v>
      </c>
      <c r="D181">
        <v>59.8</v>
      </c>
      <c r="E181" s="2">
        <v>0.71</v>
      </c>
      <c r="F181">
        <v>53</v>
      </c>
      <c r="G181">
        <v>0.3</v>
      </c>
      <c r="H181">
        <v>26</v>
      </c>
      <c r="I181" s="3">
        <f t="shared" si="5"/>
        <v>7.8</v>
      </c>
      <c r="K181">
        <v>26</v>
      </c>
    </row>
    <row r="182" spans="1:11" x14ac:dyDescent="0.25">
      <c r="A182" s="1">
        <v>42996</v>
      </c>
      <c r="B182" s="1" t="str">
        <f t="shared" si="4"/>
        <v>September</v>
      </c>
      <c r="C182" t="s">
        <v>9</v>
      </c>
      <c r="D182">
        <v>64.8</v>
      </c>
      <c r="E182" s="2">
        <v>0.71</v>
      </c>
      <c r="F182">
        <v>37</v>
      </c>
      <c r="G182">
        <v>0.3</v>
      </c>
      <c r="H182">
        <v>26</v>
      </c>
      <c r="I182" s="3">
        <f t="shared" si="5"/>
        <v>7.8</v>
      </c>
      <c r="K182">
        <v>26</v>
      </c>
    </row>
    <row r="183" spans="1:11" x14ac:dyDescent="0.25">
      <c r="A183" s="1">
        <v>42999</v>
      </c>
      <c r="B183" s="1" t="str">
        <f t="shared" si="4"/>
        <v>September</v>
      </c>
      <c r="C183" t="s">
        <v>12</v>
      </c>
      <c r="D183">
        <v>59.8</v>
      </c>
      <c r="E183" s="2">
        <v>0.71</v>
      </c>
      <c r="F183">
        <v>42</v>
      </c>
      <c r="G183">
        <v>0.3</v>
      </c>
      <c r="H183">
        <v>26</v>
      </c>
      <c r="I183" s="3">
        <f t="shared" si="5"/>
        <v>7.8</v>
      </c>
      <c r="K183">
        <v>26</v>
      </c>
    </row>
    <row r="184" spans="1:11" x14ac:dyDescent="0.25">
      <c r="A184" s="1">
        <v>43000</v>
      </c>
      <c r="B184" s="1" t="str">
        <f t="shared" si="4"/>
        <v>September</v>
      </c>
      <c r="C184" t="s">
        <v>13</v>
      </c>
      <c r="D184">
        <v>64.8</v>
      </c>
      <c r="E184" s="2">
        <v>0.74</v>
      </c>
      <c r="F184">
        <v>34</v>
      </c>
      <c r="G184">
        <v>0.3</v>
      </c>
      <c r="H184">
        <v>26</v>
      </c>
      <c r="I184" s="3">
        <f t="shared" si="5"/>
        <v>7.8</v>
      </c>
      <c r="K184">
        <v>26</v>
      </c>
    </row>
    <row r="185" spans="1:11" x14ac:dyDescent="0.25">
      <c r="A185" s="1">
        <v>43004</v>
      </c>
      <c r="B185" s="1" t="str">
        <f t="shared" si="4"/>
        <v>September</v>
      </c>
      <c r="C185" t="s">
        <v>10</v>
      </c>
      <c r="D185">
        <v>61.8</v>
      </c>
      <c r="E185" s="2">
        <v>0.77</v>
      </c>
      <c r="F185">
        <v>51</v>
      </c>
      <c r="G185">
        <v>0.3</v>
      </c>
      <c r="H185">
        <v>26</v>
      </c>
      <c r="I185" s="3">
        <f t="shared" si="5"/>
        <v>7.8</v>
      </c>
      <c r="K185">
        <v>26</v>
      </c>
    </row>
    <row r="186" spans="1:11" x14ac:dyDescent="0.25">
      <c r="A186" s="1">
        <v>43008</v>
      </c>
      <c r="B186" s="1" t="str">
        <f t="shared" si="4"/>
        <v>September</v>
      </c>
      <c r="C186" t="s">
        <v>14</v>
      </c>
      <c r="D186">
        <v>64.8</v>
      </c>
      <c r="E186" s="2">
        <v>0.74</v>
      </c>
      <c r="F186">
        <v>29</v>
      </c>
      <c r="G186">
        <v>0.3</v>
      </c>
      <c r="H186">
        <v>26</v>
      </c>
      <c r="I186" s="3">
        <f t="shared" si="5"/>
        <v>7.8</v>
      </c>
      <c r="K186">
        <v>26</v>
      </c>
    </row>
    <row r="187" spans="1:11" x14ac:dyDescent="0.25">
      <c r="A187" s="1">
        <v>43035</v>
      </c>
      <c r="B187" s="1" t="str">
        <f t="shared" si="4"/>
        <v>October</v>
      </c>
      <c r="C187" t="s">
        <v>13</v>
      </c>
      <c r="D187">
        <v>62.8</v>
      </c>
      <c r="E187" s="2">
        <v>0.71</v>
      </c>
      <c r="F187">
        <v>52</v>
      </c>
      <c r="G187">
        <v>0.3</v>
      </c>
      <c r="H187">
        <v>26</v>
      </c>
      <c r="I187" s="3">
        <f t="shared" si="5"/>
        <v>7.8</v>
      </c>
      <c r="K187">
        <v>26</v>
      </c>
    </row>
    <row r="188" spans="1:11" x14ac:dyDescent="0.25">
      <c r="A188" s="1">
        <v>42798</v>
      </c>
      <c r="B188" s="1" t="str">
        <f t="shared" si="4"/>
        <v>March</v>
      </c>
      <c r="C188" t="s">
        <v>14</v>
      </c>
      <c r="D188">
        <v>59.499999999999993</v>
      </c>
      <c r="E188" s="2">
        <v>0.77</v>
      </c>
      <c r="F188">
        <v>29</v>
      </c>
      <c r="G188">
        <v>0.3</v>
      </c>
      <c r="H188">
        <v>25</v>
      </c>
      <c r="I188" s="3">
        <f t="shared" si="5"/>
        <v>7.5</v>
      </c>
      <c r="K188">
        <v>25</v>
      </c>
    </row>
    <row r="189" spans="1:11" x14ac:dyDescent="0.25">
      <c r="A189" s="1">
        <v>42802</v>
      </c>
      <c r="B189" s="1" t="str">
        <f t="shared" si="4"/>
        <v>March</v>
      </c>
      <c r="C189" t="s">
        <v>11</v>
      </c>
      <c r="D189">
        <v>58.499999999999993</v>
      </c>
      <c r="E189" s="2">
        <v>0.77</v>
      </c>
      <c r="F189">
        <v>43</v>
      </c>
      <c r="G189">
        <v>0.3</v>
      </c>
      <c r="H189">
        <v>25</v>
      </c>
      <c r="I189" s="3">
        <f t="shared" si="5"/>
        <v>7.5</v>
      </c>
      <c r="K189">
        <v>25</v>
      </c>
    </row>
    <row r="190" spans="1:11" x14ac:dyDescent="0.25">
      <c r="A190" s="1">
        <v>42806</v>
      </c>
      <c r="B190" s="1" t="str">
        <f t="shared" si="4"/>
        <v>March</v>
      </c>
      <c r="C190" t="s">
        <v>8</v>
      </c>
      <c r="D190">
        <v>61.499999999999993</v>
      </c>
      <c r="E190" s="2">
        <v>0.74</v>
      </c>
      <c r="F190">
        <v>47</v>
      </c>
      <c r="G190">
        <v>0.3</v>
      </c>
      <c r="H190">
        <v>25</v>
      </c>
      <c r="I190" s="3">
        <f t="shared" si="5"/>
        <v>7.5</v>
      </c>
      <c r="K190">
        <v>25</v>
      </c>
    </row>
    <row r="191" spans="1:11" x14ac:dyDescent="0.25">
      <c r="A191" s="1">
        <v>42811</v>
      </c>
      <c r="B191" s="1" t="str">
        <f t="shared" si="4"/>
        <v>March</v>
      </c>
      <c r="C191" t="s">
        <v>13</v>
      </c>
      <c r="D191">
        <v>56.499999999999993</v>
      </c>
      <c r="E191" s="2">
        <v>0.77</v>
      </c>
      <c r="F191">
        <v>50</v>
      </c>
      <c r="G191">
        <v>0.3</v>
      </c>
      <c r="H191">
        <v>25</v>
      </c>
      <c r="I191" s="3">
        <f t="shared" si="5"/>
        <v>7.5</v>
      </c>
      <c r="K191">
        <v>25</v>
      </c>
    </row>
    <row r="192" spans="1:11" x14ac:dyDescent="0.25">
      <c r="A192" s="1">
        <v>42816</v>
      </c>
      <c r="B192" s="1" t="str">
        <f t="shared" si="4"/>
        <v>March</v>
      </c>
      <c r="C192" t="s">
        <v>11</v>
      </c>
      <c r="D192">
        <v>56.499999999999993</v>
      </c>
      <c r="E192" s="2">
        <v>0.74</v>
      </c>
      <c r="F192">
        <v>38</v>
      </c>
      <c r="G192">
        <v>0.3</v>
      </c>
      <c r="H192">
        <v>25</v>
      </c>
      <c r="I192" s="3">
        <f t="shared" si="5"/>
        <v>7.5</v>
      </c>
      <c r="K192">
        <v>25</v>
      </c>
    </row>
    <row r="193" spans="1:11" x14ac:dyDescent="0.25">
      <c r="A193" s="1">
        <v>42820</v>
      </c>
      <c r="B193" s="1" t="str">
        <f t="shared" si="4"/>
        <v>March</v>
      </c>
      <c r="C193" t="s">
        <v>8</v>
      </c>
      <c r="D193">
        <v>59.499999999999993</v>
      </c>
      <c r="E193" s="2">
        <v>0.77</v>
      </c>
      <c r="F193">
        <v>39</v>
      </c>
      <c r="G193">
        <v>0.3</v>
      </c>
      <c r="H193">
        <v>25</v>
      </c>
      <c r="I193" s="3">
        <f t="shared" si="5"/>
        <v>7.5</v>
      </c>
      <c r="K193">
        <v>25</v>
      </c>
    </row>
    <row r="194" spans="1:11" x14ac:dyDescent="0.25">
      <c r="A194" s="1">
        <v>42821</v>
      </c>
      <c r="B194" s="1" t="str">
        <f t="shared" si="4"/>
        <v>March</v>
      </c>
      <c r="C194" t="s">
        <v>9</v>
      </c>
      <c r="D194">
        <v>60.499999999999993</v>
      </c>
      <c r="E194" s="2">
        <v>0.74</v>
      </c>
      <c r="F194">
        <v>30</v>
      </c>
      <c r="G194">
        <v>0.3</v>
      </c>
      <c r="H194">
        <v>25</v>
      </c>
      <c r="I194" s="3">
        <f t="shared" si="5"/>
        <v>7.5</v>
      </c>
      <c r="K194">
        <v>25</v>
      </c>
    </row>
    <row r="195" spans="1:11" x14ac:dyDescent="0.25">
      <c r="A195" s="1">
        <v>42825</v>
      </c>
      <c r="B195" s="1" t="str">
        <f t="shared" si="4"/>
        <v>March</v>
      </c>
      <c r="C195" t="s">
        <v>13</v>
      </c>
      <c r="D195">
        <v>58.499999999999993</v>
      </c>
      <c r="E195" s="2">
        <v>0.77</v>
      </c>
      <c r="F195">
        <v>48</v>
      </c>
      <c r="G195">
        <v>0.3</v>
      </c>
      <c r="H195">
        <v>25</v>
      </c>
      <c r="I195" s="3">
        <f t="shared" si="5"/>
        <v>7.5</v>
      </c>
      <c r="K195">
        <v>25</v>
      </c>
    </row>
    <row r="196" spans="1:11" x14ac:dyDescent="0.25">
      <c r="A196" s="1">
        <v>42826</v>
      </c>
      <c r="B196" s="1" t="str">
        <f t="shared" si="4"/>
        <v>April</v>
      </c>
      <c r="C196" t="s">
        <v>14</v>
      </c>
      <c r="D196">
        <v>57.499999999999993</v>
      </c>
      <c r="E196" s="2">
        <v>0.8</v>
      </c>
      <c r="F196">
        <v>33</v>
      </c>
      <c r="G196">
        <v>0.3</v>
      </c>
      <c r="H196">
        <v>25</v>
      </c>
      <c r="I196" s="3">
        <f t="shared" si="5"/>
        <v>7.5</v>
      </c>
      <c r="K196">
        <v>25</v>
      </c>
    </row>
    <row r="197" spans="1:11" x14ac:dyDescent="0.25">
      <c r="A197" s="1">
        <v>42831</v>
      </c>
      <c r="B197" s="1" t="str">
        <f t="shared" si="4"/>
        <v>April</v>
      </c>
      <c r="C197" t="s">
        <v>12</v>
      </c>
      <c r="D197">
        <v>57.499999999999993</v>
      </c>
      <c r="E197" s="2">
        <v>0.8</v>
      </c>
      <c r="F197">
        <v>31</v>
      </c>
      <c r="G197">
        <v>0.3</v>
      </c>
      <c r="H197">
        <v>25</v>
      </c>
      <c r="I197" s="3">
        <f t="shared" si="5"/>
        <v>7.5</v>
      </c>
      <c r="K197">
        <v>25</v>
      </c>
    </row>
    <row r="198" spans="1:11" x14ac:dyDescent="0.25">
      <c r="A198" s="1">
        <v>42835</v>
      </c>
      <c r="B198" s="1" t="str">
        <f t="shared" si="4"/>
        <v>April</v>
      </c>
      <c r="C198" t="s">
        <v>9</v>
      </c>
      <c r="D198">
        <v>58.499999999999993</v>
      </c>
      <c r="E198" s="2">
        <v>0.74</v>
      </c>
      <c r="F198">
        <v>48</v>
      </c>
      <c r="G198">
        <v>0.3</v>
      </c>
      <c r="H198">
        <v>25</v>
      </c>
      <c r="I198" s="3">
        <f t="shared" si="5"/>
        <v>7.5</v>
      </c>
      <c r="K198">
        <v>25</v>
      </c>
    </row>
    <row r="199" spans="1:11" x14ac:dyDescent="0.25">
      <c r="A199" s="1">
        <v>42839</v>
      </c>
      <c r="B199" s="1" t="str">
        <f t="shared" si="4"/>
        <v>April</v>
      </c>
      <c r="C199" t="s">
        <v>13</v>
      </c>
      <c r="D199">
        <v>61.499999999999993</v>
      </c>
      <c r="E199" s="2">
        <v>0.77</v>
      </c>
      <c r="F199">
        <v>49</v>
      </c>
      <c r="G199">
        <v>0.3</v>
      </c>
      <c r="H199">
        <v>25</v>
      </c>
      <c r="I199" s="3">
        <f t="shared" si="5"/>
        <v>7.5</v>
      </c>
      <c r="K199">
        <v>25</v>
      </c>
    </row>
    <row r="200" spans="1:11" x14ac:dyDescent="0.25">
      <c r="A200" s="1">
        <v>42843</v>
      </c>
      <c r="B200" s="1" t="str">
        <f t="shared" si="4"/>
        <v>April</v>
      </c>
      <c r="C200" t="s">
        <v>10</v>
      </c>
      <c r="D200">
        <v>62.499999999999993</v>
      </c>
      <c r="E200" s="2">
        <v>0.74</v>
      </c>
      <c r="F200">
        <v>31</v>
      </c>
      <c r="G200">
        <v>0.3</v>
      </c>
      <c r="H200">
        <v>25</v>
      </c>
      <c r="I200" s="3">
        <f t="shared" si="5"/>
        <v>7.5</v>
      </c>
      <c r="K200">
        <v>25</v>
      </c>
    </row>
    <row r="201" spans="1:11" x14ac:dyDescent="0.25">
      <c r="A201" s="1">
        <v>42847</v>
      </c>
      <c r="B201" s="1" t="str">
        <f t="shared" si="4"/>
        <v>April</v>
      </c>
      <c r="C201" t="s">
        <v>14</v>
      </c>
      <c r="D201">
        <v>57.499999999999993</v>
      </c>
      <c r="E201" s="2">
        <v>0.77</v>
      </c>
      <c r="F201">
        <v>47</v>
      </c>
      <c r="G201">
        <v>0.3</v>
      </c>
      <c r="H201">
        <v>25</v>
      </c>
      <c r="I201" s="3">
        <f t="shared" si="5"/>
        <v>7.5</v>
      </c>
      <c r="K201">
        <v>25</v>
      </c>
    </row>
    <row r="202" spans="1:11" x14ac:dyDescent="0.25">
      <c r="A202" s="1">
        <v>42851</v>
      </c>
      <c r="B202" s="1" t="str">
        <f t="shared" si="4"/>
        <v>April</v>
      </c>
      <c r="C202" t="s">
        <v>11</v>
      </c>
      <c r="D202">
        <v>62.499999999999993</v>
      </c>
      <c r="E202" s="2">
        <v>0.8</v>
      </c>
      <c r="F202">
        <v>48</v>
      </c>
      <c r="G202">
        <v>0.3</v>
      </c>
      <c r="H202">
        <v>25</v>
      </c>
      <c r="I202" s="3">
        <f t="shared" si="5"/>
        <v>7.5</v>
      </c>
      <c r="K202">
        <v>25</v>
      </c>
    </row>
    <row r="203" spans="1:11" x14ac:dyDescent="0.25">
      <c r="A203" s="1">
        <v>42852</v>
      </c>
      <c r="B203" s="1" t="str">
        <f t="shared" si="4"/>
        <v>April</v>
      </c>
      <c r="C203" t="s">
        <v>12</v>
      </c>
      <c r="D203">
        <v>63.499999999999993</v>
      </c>
      <c r="E203" s="2">
        <v>0.77</v>
      </c>
      <c r="F203">
        <v>50</v>
      </c>
      <c r="G203">
        <v>0.3</v>
      </c>
      <c r="H203">
        <v>25</v>
      </c>
      <c r="I203" s="3">
        <f t="shared" si="5"/>
        <v>7.5</v>
      </c>
      <c r="K203">
        <v>25</v>
      </c>
    </row>
    <row r="204" spans="1:11" x14ac:dyDescent="0.25">
      <c r="A204" s="1">
        <v>43009</v>
      </c>
      <c r="B204" s="1" t="str">
        <f t="shared" ref="B204:B267" si="6">TEXT(A204, "mmmm")</f>
        <v>October</v>
      </c>
      <c r="C204" t="s">
        <v>8</v>
      </c>
      <c r="D204">
        <v>56.499999999999993</v>
      </c>
      <c r="E204" s="2">
        <v>0.8</v>
      </c>
      <c r="F204">
        <v>43</v>
      </c>
      <c r="G204">
        <v>0.3</v>
      </c>
      <c r="H204">
        <v>25</v>
      </c>
      <c r="I204" s="3">
        <f t="shared" ref="I204:I267" si="7">G204*H204</f>
        <v>7.5</v>
      </c>
      <c r="K204">
        <v>25</v>
      </c>
    </row>
    <row r="205" spans="1:11" x14ac:dyDescent="0.25">
      <c r="A205" s="1">
        <v>43010</v>
      </c>
      <c r="B205" s="1" t="str">
        <f t="shared" si="6"/>
        <v>October</v>
      </c>
      <c r="C205" t="s">
        <v>9</v>
      </c>
      <c r="D205">
        <v>58.499999999999993</v>
      </c>
      <c r="E205" s="2">
        <v>0.74</v>
      </c>
      <c r="F205">
        <v>32</v>
      </c>
      <c r="G205">
        <v>0.3</v>
      </c>
      <c r="H205">
        <v>25</v>
      </c>
      <c r="I205" s="3">
        <f t="shared" si="7"/>
        <v>7.5</v>
      </c>
      <c r="K205">
        <v>25</v>
      </c>
    </row>
    <row r="206" spans="1:11" x14ac:dyDescent="0.25">
      <c r="A206" s="1">
        <v>43013</v>
      </c>
      <c r="B206" s="1" t="str">
        <f t="shared" si="6"/>
        <v>October</v>
      </c>
      <c r="C206" t="s">
        <v>12</v>
      </c>
      <c r="D206">
        <v>60.499999999999993</v>
      </c>
      <c r="E206" s="2">
        <v>0.8</v>
      </c>
      <c r="F206">
        <v>33</v>
      </c>
      <c r="G206">
        <v>0.3</v>
      </c>
      <c r="H206">
        <v>25</v>
      </c>
      <c r="I206" s="3">
        <f t="shared" si="7"/>
        <v>7.5</v>
      </c>
      <c r="K206">
        <v>25</v>
      </c>
    </row>
    <row r="207" spans="1:11" x14ac:dyDescent="0.25">
      <c r="A207" s="1">
        <v>43014</v>
      </c>
      <c r="B207" s="1" t="str">
        <f t="shared" si="6"/>
        <v>October</v>
      </c>
      <c r="C207" t="s">
        <v>13</v>
      </c>
      <c r="D207">
        <v>62.499999999999993</v>
      </c>
      <c r="E207" s="2">
        <v>0.74</v>
      </c>
      <c r="F207">
        <v>42</v>
      </c>
      <c r="G207">
        <v>0.3</v>
      </c>
      <c r="H207">
        <v>25</v>
      </c>
      <c r="I207" s="3">
        <f t="shared" si="7"/>
        <v>7.5</v>
      </c>
      <c r="K207">
        <v>25</v>
      </c>
    </row>
    <row r="208" spans="1:11" x14ac:dyDescent="0.25">
      <c r="A208" s="1">
        <v>43015</v>
      </c>
      <c r="B208" s="1" t="str">
        <f t="shared" si="6"/>
        <v>October</v>
      </c>
      <c r="C208" t="s">
        <v>14</v>
      </c>
      <c r="D208">
        <v>63.499999999999993</v>
      </c>
      <c r="E208" s="2">
        <v>0.8</v>
      </c>
      <c r="F208">
        <v>31</v>
      </c>
      <c r="G208">
        <v>0.3</v>
      </c>
      <c r="H208">
        <v>25</v>
      </c>
      <c r="I208" s="3">
        <f t="shared" si="7"/>
        <v>7.5</v>
      </c>
      <c r="K208">
        <v>25</v>
      </c>
    </row>
    <row r="209" spans="1:11" x14ac:dyDescent="0.25">
      <c r="A209" s="1">
        <v>43017</v>
      </c>
      <c r="B209" s="1" t="str">
        <f t="shared" si="6"/>
        <v>October</v>
      </c>
      <c r="C209" t="s">
        <v>9</v>
      </c>
      <c r="D209">
        <v>63.499999999999993</v>
      </c>
      <c r="E209" s="2">
        <v>0.74</v>
      </c>
      <c r="F209">
        <v>47</v>
      </c>
      <c r="G209">
        <v>0.3</v>
      </c>
      <c r="H209">
        <v>25</v>
      </c>
      <c r="I209" s="3">
        <f t="shared" si="7"/>
        <v>7.5</v>
      </c>
      <c r="K209">
        <v>25</v>
      </c>
    </row>
    <row r="210" spans="1:11" x14ac:dyDescent="0.25">
      <c r="A210" s="1">
        <v>43018</v>
      </c>
      <c r="B210" s="1" t="str">
        <f t="shared" si="6"/>
        <v>October</v>
      </c>
      <c r="C210" t="s">
        <v>10</v>
      </c>
      <c r="D210">
        <v>58.499999999999993</v>
      </c>
      <c r="E210" s="2">
        <v>0.74</v>
      </c>
      <c r="F210">
        <v>51</v>
      </c>
      <c r="G210">
        <v>0.3</v>
      </c>
      <c r="H210">
        <v>25</v>
      </c>
      <c r="I210" s="3">
        <f t="shared" si="7"/>
        <v>7.5</v>
      </c>
      <c r="K210">
        <v>25</v>
      </c>
    </row>
    <row r="211" spans="1:11" x14ac:dyDescent="0.25">
      <c r="A211" s="1">
        <v>43019</v>
      </c>
      <c r="B211" s="1" t="str">
        <f t="shared" si="6"/>
        <v>October</v>
      </c>
      <c r="C211" t="s">
        <v>11</v>
      </c>
      <c r="D211">
        <v>61.499999999999993</v>
      </c>
      <c r="E211" s="2">
        <v>0.77</v>
      </c>
      <c r="F211">
        <v>47</v>
      </c>
      <c r="G211">
        <v>0.3</v>
      </c>
      <c r="H211">
        <v>25</v>
      </c>
      <c r="I211" s="3">
        <f t="shared" si="7"/>
        <v>7.5</v>
      </c>
      <c r="K211">
        <v>25</v>
      </c>
    </row>
    <row r="212" spans="1:11" x14ac:dyDescent="0.25">
      <c r="A212" s="1">
        <v>43021</v>
      </c>
      <c r="B212" s="1" t="str">
        <f t="shared" si="6"/>
        <v>October</v>
      </c>
      <c r="C212" t="s">
        <v>13</v>
      </c>
      <c r="D212">
        <v>61.499999999999993</v>
      </c>
      <c r="E212" s="2">
        <v>0.8</v>
      </c>
      <c r="F212">
        <v>28</v>
      </c>
      <c r="G212">
        <v>0.3</v>
      </c>
      <c r="H212">
        <v>25</v>
      </c>
      <c r="I212" s="3">
        <f t="shared" si="7"/>
        <v>7.5</v>
      </c>
      <c r="K212">
        <v>25</v>
      </c>
    </row>
    <row r="213" spans="1:11" x14ac:dyDescent="0.25">
      <c r="A213" s="1">
        <v>43022</v>
      </c>
      <c r="B213" s="1" t="str">
        <f t="shared" si="6"/>
        <v>October</v>
      </c>
      <c r="C213" t="s">
        <v>14</v>
      </c>
      <c r="D213">
        <v>59.499999999999993</v>
      </c>
      <c r="E213" s="2">
        <v>0.74</v>
      </c>
      <c r="F213">
        <v>28</v>
      </c>
      <c r="G213">
        <v>0.3</v>
      </c>
      <c r="H213">
        <v>25</v>
      </c>
      <c r="I213" s="3">
        <f t="shared" si="7"/>
        <v>7.5</v>
      </c>
      <c r="K213">
        <v>25</v>
      </c>
    </row>
    <row r="214" spans="1:11" x14ac:dyDescent="0.25">
      <c r="A214" s="1">
        <v>43023</v>
      </c>
      <c r="B214" s="1" t="str">
        <f t="shared" si="6"/>
        <v>October</v>
      </c>
      <c r="C214" t="s">
        <v>8</v>
      </c>
      <c r="D214">
        <v>61.499999999999993</v>
      </c>
      <c r="E214" s="2">
        <v>0.74</v>
      </c>
      <c r="F214">
        <v>36</v>
      </c>
      <c r="G214">
        <v>0.3</v>
      </c>
      <c r="H214">
        <v>25</v>
      </c>
      <c r="I214" s="3">
        <f t="shared" si="7"/>
        <v>7.5</v>
      </c>
      <c r="K214">
        <v>25</v>
      </c>
    </row>
    <row r="215" spans="1:11" x14ac:dyDescent="0.25">
      <c r="A215" s="1">
        <v>43025</v>
      </c>
      <c r="B215" s="1" t="str">
        <f t="shared" si="6"/>
        <v>October</v>
      </c>
      <c r="C215" t="s">
        <v>10</v>
      </c>
      <c r="D215">
        <v>58.499999999999993</v>
      </c>
      <c r="E215" s="2">
        <v>0.77</v>
      </c>
      <c r="F215">
        <v>46</v>
      </c>
      <c r="G215">
        <v>0.3</v>
      </c>
      <c r="H215">
        <v>25</v>
      </c>
      <c r="I215" s="3">
        <f t="shared" si="7"/>
        <v>7.5</v>
      </c>
      <c r="K215">
        <v>25</v>
      </c>
    </row>
    <row r="216" spans="1:11" x14ac:dyDescent="0.25">
      <c r="A216" s="1">
        <v>43026</v>
      </c>
      <c r="B216" s="1" t="str">
        <f t="shared" si="6"/>
        <v>October</v>
      </c>
      <c r="C216" t="s">
        <v>11</v>
      </c>
      <c r="D216">
        <v>62.499999999999993</v>
      </c>
      <c r="E216" s="2">
        <v>0.77</v>
      </c>
      <c r="F216">
        <v>33</v>
      </c>
      <c r="G216">
        <v>0.3</v>
      </c>
      <c r="H216">
        <v>25</v>
      </c>
      <c r="I216" s="3">
        <f t="shared" si="7"/>
        <v>7.5</v>
      </c>
      <c r="K216">
        <v>25</v>
      </c>
    </row>
    <row r="217" spans="1:11" x14ac:dyDescent="0.25">
      <c r="A217" s="1">
        <v>43027</v>
      </c>
      <c r="B217" s="1" t="str">
        <f t="shared" si="6"/>
        <v>October</v>
      </c>
      <c r="C217" t="s">
        <v>12</v>
      </c>
      <c r="D217">
        <v>60.499999999999993</v>
      </c>
      <c r="E217" s="2">
        <v>0.8</v>
      </c>
      <c r="F217">
        <v>41</v>
      </c>
      <c r="G217">
        <v>0.3</v>
      </c>
      <c r="H217">
        <v>25</v>
      </c>
      <c r="I217" s="3">
        <f t="shared" si="7"/>
        <v>7.5</v>
      </c>
      <c r="K217">
        <v>25</v>
      </c>
    </row>
    <row r="218" spans="1:11" x14ac:dyDescent="0.25">
      <c r="A218" s="1">
        <v>43030</v>
      </c>
      <c r="B218" s="1" t="str">
        <f t="shared" si="6"/>
        <v>October</v>
      </c>
      <c r="C218" t="s">
        <v>8</v>
      </c>
      <c r="D218">
        <v>57.499999999999993</v>
      </c>
      <c r="E218" s="2">
        <v>0.77</v>
      </c>
      <c r="F218">
        <v>35</v>
      </c>
      <c r="G218">
        <v>0.3</v>
      </c>
      <c r="H218">
        <v>25</v>
      </c>
      <c r="I218" s="3">
        <f t="shared" si="7"/>
        <v>7.5</v>
      </c>
      <c r="K218">
        <v>25</v>
      </c>
    </row>
    <row r="219" spans="1:11" x14ac:dyDescent="0.25">
      <c r="A219" s="1">
        <v>43031</v>
      </c>
      <c r="B219" s="1" t="str">
        <f t="shared" si="6"/>
        <v>October</v>
      </c>
      <c r="C219" t="s">
        <v>9</v>
      </c>
      <c r="D219">
        <v>58.499999999999993</v>
      </c>
      <c r="E219" s="2">
        <v>0.8</v>
      </c>
      <c r="F219">
        <v>50</v>
      </c>
      <c r="G219">
        <v>0.3</v>
      </c>
      <c r="H219">
        <v>25</v>
      </c>
      <c r="I219" s="3">
        <f t="shared" si="7"/>
        <v>7.5</v>
      </c>
      <c r="K219">
        <v>25</v>
      </c>
    </row>
    <row r="220" spans="1:11" x14ac:dyDescent="0.25">
      <c r="A220" s="1">
        <v>43032</v>
      </c>
      <c r="B220" s="1" t="str">
        <f t="shared" si="6"/>
        <v>October</v>
      </c>
      <c r="C220" t="s">
        <v>10</v>
      </c>
      <c r="D220">
        <v>61.499999999999993</v>
      </c>
      <c r="E220" s="2">
        <v>0.74</v>
      </c>
      <c r="F220">
        <v>48</v>
      </c>
      <c r="G220">
        <v>0.3</v>
      </c>
      <c r="H220">
        <v>25</v>
      </c>
      <c r="I220" s="3">
        <f t="shared" si="7"/>
        <v>7.5</v>
      </c>
      <c r="K220">
        <v>25</v>
      </c>
    </row>
    <row r="221" spans="1:11" x14ac:dyDescent="0.25">
      <c r="A221" s="1">
        <v>43036</v>
      </c>
      <c r="B221" s="1" t="str">
        <f t="shared" si="6"/>
        <v>October</v>
      </c>
      <c r="C221" t="s">
        <v>14</v>
      </c>
      <c r="D221">
        <v>57.499999999999993</v>
      </c>
      <c r="E221" s="2">
        <v>0.77</v>
      </c>
      <c r="F221">
        <v>28</v>
      </c>
      <c r="G221">
        <v>0.3</v>
      </c>
      <c r="H221">
        <v>25</v>
      </c>
      <c r="I221" s="3">
        <f t="shared" si="7"/>
        <v>7.5</v>
      </c>
      <c r="K221">
        <v>25</v>
      </c>
    </row>
    <row r="222" spans="1:11" x14ac:dyDescent="0.25">
      <c r="A222" s="1">
        <v>43037</v>
      </c>
      <c r="B222" s="1" t="str">
        <f t="shared" si="6"/>
        <v>October</v>
      </c>
      <c r="C222" t="s">
        <v>8</v>
      </c>
      <c r="D222">
        <v>61.499999999999993</v>
      </c>
      <c r="E222" s="2">
        <v>0.8</v>
      </c>
      <c r="F222">
        <v>34</v>
      </c>
      <c r="G222">
        <v>0.3</v>
      </c>
      <c r="H222">
        <v>25</v>
      </c>
      <c r="I222" s="3">
        <f t="shared" si="7"/>
        <v>7.5</v>
      </c>
      <c r="K222">
        <v>25</v>
      </c>
    </row>
    <row r="223" spans="1:11" x14ac:dyDescent="0.25">
      <c r="A223" s="1">
        <v>42796</v>
      </c>
      <c r="B223" s="1" t="str">
        <f t="shared" si="6"/>
        <v>March</v>
      </c>
      <c r="C223" t="s">
        <v>12</v>
      </c>
      <c r="D223">
        <v>57.199999999999996</v>
      </c>
      <c r="E223" s="2">
        <v>0.8</v>
      </c>
      <c r="F223">
        <v>31</v>
      </c>
      <c r="G223">
        <v>0.3</v>
      </c>
      <c r="H223">
        <v>24</v>
      </c>
      <c r="I223" s="3">
        <f t="shared" si="7"/>
        <v>7.1999999999999993</v>
      </c>
      <c r="K223">
        <v>24</v>
      </c>
    </row>
    <row r="224" spans="1:11" x14ac:dyDescent="0.25">
      <c r="A224" s="1">
        <v>42797</v>
      </c>
      <c r="B224" s="1" t="str">
        <f t="shared" si="6"/>
        <v>March</v>
      </c>
      <c r="C224" t="s">
        <v>13</v>
      </c>
      <c r="D224">
        <v>60.199999999999996</v>
      </c>
      <c r="E224" s="2">
        <v>0.77</v>
      </c>
      <c r="F224">
        <v>28</v>
      </c>
      <c r="G224">
        <v>0.3</v>
      </c>
      <c r="H224">
        <v>24</v>
      </c>
      <c r="I224" s="3">
        <f t="shared" si="7"/>
        <v>7.1999999999999993</v>
      </c>
      <c r="K224">
        <v>24</v>
      </c>
    </row>
    <row r="225" spans="1:11" x14ac:dyDescent="0.25">
      <c r="A225" s="1">
        <v>42800</v>
      </c>
      <c r="B225" s="1" t="str">
        <f t="shared" si="6"/>
        <v>March</v>
      </c>
      <c r="C225" t="s">
        <v>9</v>
      </c>
      <c r="D225">
        <v>61.199999999999996</v>
      </c>
      <c r="E225" s="2">
        <v>0.77</v>
      </c>
      <c r="F225">
        <v>28</v>
      </c>
      <c r="G225">
        <v>0.3</v>
      </c>
      <c r="H225">
        <v>24</v>
      </c>
      <c r="I225" s="3">
        <f t="shared" si="7"/>
        <v>7.1999999999999993</v>
      </c>
      <c r="K225">
        <v>24</v>
      </c>
    </row>
    <row r="226" spans="1:11" x14ac:dyDescent="0.25">
      <c r="A226" s="1">
        <v>42801</v>
      </c>
      <c r="B226" s="1" t="str">
        <f t="shared" si="6"/>
        <v>March</v>
      </c>
      <c r="C226" t="s">
        <v>10</v>
      </c>
      <c r="D226">
        <v>60.199999999999996</v>
      </c>
      <c r="E226" s="2">
        <v>0.77</v>
      </c>
      <c r="F226">
        <v>32</v>
      </c>
      <c r="G226">
        <v>0.3</v>
      </c>
      <c r="H226">
        <v>24</v>
      </c>
      <c r="I226" s="3">
        <f t="shared" si="7"/>
        <v>7.1999999999999993</v>
      </c>
      <c r="K226">
        <v>24</v>
      </c>
    </row>
    <row r="227" spans="1:11" x14ac:dyDescent="0.25">
      <c r="A227" s="1">
        <v>42804</v>
      </c>
      <c r="B227" s="1" t="str">
        <f t="shared" si="6"/>
        <v>March</v>
      </c>
      <c r="C227" t="s">
        <v>13</v>
      </c>
      <c r="D227">
        <v>59.199999999999996</v>
      </c>
      <c r="E227" s="2">
        <v>0.83</v>
      </c>
      <c r="F227">
        <v>31</v>
      </c>
      <c r="G227">
        <v>0.3</v>
      </c>
      <c r="H227">
        <v>24</v>
      </c>
      <c r="I227" s="3">
        <f t="shared" si="7"/>
        <v>7.1999999999999993</v>
      </c>
      <c r="K227">
        <v>24</v>
      </c>
    </row>
    <row r="228" spans="1:11" x14ac:dyDescent="0.25">
      <c r="A228" s="1">
        <v>42805</v>
      </c>
      <c r="B228" s="1" t="str">
        <f t="shared" si="6"/>
        <v>March</v>
      </c>
      <c r="C228" t="s">
        <v>14</v>
      </c>
      <c r="D228">
        <v>58.199999999999996</v>
      </c>
      <c r="E228" s="2">
        <v>0.83</v>
      </c>
      <c r="F228">
        <v>30</v>
      </c>
      <c r="G228">
        <v>0.3</v>
      </c>
      <c r="H228">
        <v>24</v>
      </c>
      <c r="I228" s="3">
        <f t="shared" si="7"/>
        <v>7.1999999999999993</v>
      </c>
      <c r="K228">
        <v>24</v>
      </c>
    </row>
    <row r="229" spans="1:11" x14ac:dyDescent="0.25">
      <c r="A229" s="1">
        <v>42809</v>
      </c>
      <c r="B229" s="1" t="str">
        <f t="shared" si="6"/>
        <v>March</v>
      </c>
      <c r="C229" t="s">
        <v>11</v>
      </c>
      <c r="D229">
        <v>56.199999999999996</v>
      </c>
      <c r="E229" s="2">
        <v>0.83</v>
      </c>
      <c r="F229">
        <v>30</v>
      </c>
      <c r="G229">
        <v>0.3</v>
      </c>
      <c r="H229">
        <v>24</v>
      </c>
      <c r="I229" s="3">
        <f t="shared" si="7"/>
        <v>7.1999999999999993</v>
      </c>
      <c r="K229">
        <v>24</v>
      </c>
    </row>
    <row r="230" spans="1:11" x14ac:dyDescent="0.25">
      <c r="A230" s="1">
        <v>42810</v>
      </c>
      <c r="B230" s="1" t="str">
        <f t="shared" si="6"/>
        <v>March</v>
      </c>
      <c r="C230" t="s">
        <v>12</v>
      </c>
      <c r="D230">
        <v>60.199999999999996</v>
      </c>
      <c r="E230" s="2">
        <v>0.83</v>
      </c>
      <c r="F230">
        <v>39</v>
      </c>
      <c r="G230">
        <v>0.3</v>
      </c>
      <c r="H230">
        <v>24</v>
      </c>
      <c r="I230" s="3">
        <f t="shared" si="7"/>
        <v>7.1999999999999993</v>
      </c>
      <c r="K230">
        <v>24</v>
      </c>
    </row>
    <row r="231" spans="1:11" x14ac:dyDescent="0.25">
      <c r="A231" s="1">
        <v>42814</v>
      </c>
      <c r="B231" s="1" t="str">
        <f t="shared" si="6"/>
        <v>March</v>
      </c>
      <c r="C231" t="s">
        <v>9</v>
      </c>
      <c r="D231">
        <v>58.199999999999996</v>
      </c>
      <c r="E231" s="2">
        <v>0.77</v>
      </c>
      <c r="F231">
        <v>33</v>
      </c>
      <c r="G231">
        <v>0.3</v>
      </c>
      <c r="H231">
        <v>24</v>
      </c>
      <c r="I231" s="3">
        <f t="shared" si="7"/>
        <v>7.1999999999999993</v>
      </c>
      <c r="K231">
        <v>24</v>
      </c>
    </row>
    <row r="232" spans="1:11" x14ac:dyDescent="0.25">
      <c r="A232" s="1">
        <v>42815</v>
      </c>
      <c r="B232" s="1" t="str">
        <f t="shared" si="6"/>
        <v>March</v>
      </c>
      <c r="C232" t="s">
        <v>10</v>
      </c>
      <c r="D232">
        <v>57.199999999999996</v>
      </c>
      <c r="E232" s="2">
        <v>0.83</v>
      </c>
      <c r="F232">
        <v>36</v>
      </c>
      <c r="G232">
        <v>0.3</v>
      </c>
      <c r="H232">
        <v>24</v>
      </c>
      <c r="I232" s="3">
        <f t="shared" si="7"/>
        <v>7.1999999999999993</v>
      </c>
      <c r="K232">
        <v>24</v>
      </c>
    </row>
    <row r="233" spans="1:11" x14ac:dyDescent="0.25">
      <c r="A233" s="1">
        <v>42819</v>
      </c>
      <c r="B233" s="1" t="str">
        <f t="shared" si="6"/>
        <v>March</v>
      </c>
      <c r="C233" t="s">
        <v>14</v>
      </c>
      <c r="D233">
        <v>58.199999999999996</v>
      </c>
      <c r="E233" s="2">
        <v>0.8</v>
      </c>
      <c r="F233">
        <v>50</v>
      </c>
      <c r="G233">
        <v>0.3</v>
      </c>
      <c r="H233">
        <v>24</v>
      </c>
      <c r="I233" s="3">
        <f t="shared" si="7"/>
        <v>7.1999999999999993</v>
      </c>
      <c r="K233">
        <v>24</v>
      </c>
    </row>
    <row r="234" spans="1:11" x14ac:dyDescent="0.25">
      <c r="A234" s="1">
        <v>42823</v>
      </c>
      <c r="B234" s="1" t="str">
        <f t="shared" si="6"/>
        <v>March</v>
      </c>
      <c r="C234" t="s">
        <v>11</v>
      </c>
      <c r="D234">
        <v>57.199999999999996</v>
      </c>
      <c r="E234" s="2">
        <v>0.83</v>
      </c>
      <c r="F234">
        <v>39</v>
      </c>
      <c r="G234">
        <v>0.3</v>
      </c>
      <c r="H234">
        <v>24</v>
      </c>
      <c r="I234" s="3">
        <f t="shared" si="7"/>
        <v>7.1999999999999993</v>
      </c>
      <c r="K234">
        <v>24</v>
      </c>
    </row>
    <row r="235" spans="1:11" x14ac:dyDescent="0.25">
      <c r="A235" s="1">
        <v>42824</v>
      </c>
      <c r="B235" s="1" t="str">
        <f t="shared" si="6"/>
        <v>March</v>
      </c>
      <c r="C235" t="s">
        <v>12</v>
      </c>
      <c r="D235">
        <v>55.199999999999996</v>
      </c>
      <c r="E235" s="2">
        <v>0.8</v>
      </c>
      <c r="F235">
        <v>47</v>
      </c>
      <c r="G235">
        <v>0.3</v>
      </c>
      <c r="H235">
        <v>24</v>
      </c>
      <c r="I235" s="3">
        <f t="shared" si="7"/>
        <v>7.1999999999999993</v>
      </c>
      <c r="K235">
        <v>24</v>
      </c>
    </row>
    <row r="236" spans="1:11" x14ac:dyDescent="0.25">
      <c r="A236" s="1">
        <v>43011</v>
      </c>
      <c r="B236" s="1" t="str">
        <f t="shared" si="6"/>
        <v>October</v>
      </c>
      <c r="C236" t="s">
        <v>10</v>
      </c>
      <c r="D236">
        <v>59.199999999999996</v>
      </c>
      <c r="E236" s="2">
        <v>0.8</v>
      </c>
      <c r="F236">
        <v>34</v>
      </c>
      <c r="G236">
        <v>0.3</v>
      </c>
      <c r="H236">
        <v>24</v>
      </c>
      <c r="I236" s="3">
        <f t="shared" si="7"/>
        <v>7.1999999999999993</v>
      </c>
      <c r="K236">
        <v>24</v>
      </c>
    </row>
    <row r="237" spans="1:11" x14ac:dyDescent="0.25">
      <c r="A237" s="1">
        <v>43012</v>
      </c>
      <c r="B237" s="1" t="str">
        <f t="shared" si="6"/>
        <v>October</v>
      </c>
      <c r="C237" t="s">
        <v>11</v>
      </c>
      <c r="D237">
        <v>61.199999999999996</v>
      </c>
      <c r="E237" s="2">
        <v>0.77</v>
      </c>
      <c r="F237">
        <v>33</v>
      </c>
      <c r="G237">
        <v>0.3</v>
      </c>
      <c r="H237">
        <v>24</v>
      </c>
      <c r="I237" s="3">
        <f t="shared" si="7"/>
        <v>7.1999999999999993</v>
      </c>
      <c r="K237">
        <v>24</v>
      </c>
    </row>
    <row r="238" spans="1:11" x14ac:dyDescent="0.25">
      <c r="A238" s="1">
        <v>43016</v>
      </c>
      <c r="B238" s="1" t="str">
        <f t="shared" si="6"/>
        <v>October</v>
      </c>
      <c r="C238" t="s">
        <v>8</v>
      </c>
      <c r="D238">
        <v>60.199999999999996</v>
      </c>
      <c r="E238" s="2">
        <v>0.8</v>
      </c>
      <c r="F238">
        <v>47</v>
      </c>
      <c r="G238">
        <v>0.3</v>
      </c>
      <c r="H238">
        <v>24</v>
      </c>
      <c r="I238" s="3">
        <f t="shared" si="7"/>
        <v>7.1999999999999993</v>
      </c>
      <c r="K238">
        <v>24</v>
      </c>
    </row>
    <row r="239" spans="1:11" x14ac:dyDescent="0.25">
      <c r="A239" s="1">
        <v>43020</v>
      </c>
      <c r="B239" s="1" t="str">
        <f t="shared" si="6"/>
        <v>October</v>
      </c>
      <c r="C239" t="s">
        <v>12</v>
      </c>
      <c r="D239">
        <v>58.199999999999996</v>
      </c>
      <c r="E239" s="2">
        <v>0.77</v>
      </c>
      <c r="F239">
        <v>39</v>
      </c>
      <c r="G239">
        <v>0.3</v>
      </c>
      <c r="H239">
        <v>24</v>
      </c>
      <c r="I239" s="3">
        <f t="shared" si="7"/>
        <v>7.1999999999999993</v>
      </c>
      <c r="K239">
        <v>24</v>
      </c>
    </row>
    <row r="240" spans="1:11" x14ac:dyDescent="0.25">
      <c r="A240" s="1">
        <v>43024</v>
      </c>
      <c r="B240" s="1" t="str">
        <f t="shared" si="6"/>
        <v>October</v>
      </c>
      <c r="C240" t="s">
        <v>9</v>
      </c>
      <c r="D240">
        <v>58.199999999999996</v>
      </c>
      <c r="E240" s="2">
        <v>0.8</v>
      </c>
      <c r="F240">
        <v>28</v>
      </c>
      <c r="G240">
        <v>0.3</v>
      </c>
      <c r="H240">
        <v>24</v>
      </c>
      <c r="I240" s="3">
        <f t="shared" si="7"/>
        <v>7.1999999999999993</v>
      </c>
      <c r="K240">
        <v>23</v>
      </c>
    </row>
    <row r="241" spans="1:11" x14ac:dyDescent="0.25">
      <c r="A241" s="1">
        <v>43028</v>
      </c>
      <c r="B241" s="1" t="str">
        <f t="shared" si="6"/>
        <v>October</v>
      </c>
      <c r="C241" t="s">
        <v>13</v>
      </c>
      <c r="D241">
        <v>60.199999999999996</v>
      </c>
      <c r="E241" s="2">
        <v>0.8</v>
      </c>
      <c r="F241">
        <v>50</v>
      </c>
      <c r="G241">
        <v>0.3</v>
      </c>
      <c r="H241">
        <v>24</v>
      </c>
      <c r="I241" s="3">
        <f t="shared" si="7"/>
        <v>7.1999999999999993</v>
      </c>
      <c r="K241">
        <v>23</v>
      </c>
    </row>
    <row r="242" spans="1:11" x14ac:dyDescent="0.25">
      <c r="A242" s="1">
        <v>43029</v>
      </c>
      <c r="B242" s="1" t="str">
        <f t="shared" si="6"/>
        <v>October</v>
      </c>
      <c r="C242" t="s">
        <v>14</v>
      </c>
      <c r="D242">
        <v>56.199999999999996</v>
      </c>
      <c r="E242" s="2">
        <v>0.83</v>
      </c>
      <c r="F242">
        <v>28</v>
      </c>
      <c r="G242">
        <v>0.3</v>
      </c>
      <c r="H242">
        <v>24</v>
      </c>
      <c r="I242" s="3">
        <f t="shared" si="7"/>
        <v>7.1999999999999993</v>
      </c>
    </row>
    <row r="243" spans="1:11" x14ac:dyDescent="0.25">
      <c r="A243" s="1">
        <v>43033</v>
      </c>
      <c r="B243" s="1" t="str">
        <f t="shared" si="6"/>
        <v>October</v>
      </c>
      <c r="C243" t="s">
        <v>11</v>
      </c>
      <c r="D243">
        <v>61.199999999999996</v>
      </c>
      <c r="E243" s="2">
        <v>0.8</v>
      </c>
      <c r="F243">
        <v>44</v>
      </c>
      <c r="G243">
        <v>0.3</v>
      </c>
      <c r="H243">
        <v>24</v>
      </c>
      <c r="I243" s="3">
        <f t="shared" si="7"/>
        <v>7.1999999999999993</v>
      </c>
    </row>
    <row r="244" spans="1:11" x14ac:dyDescent="0.25">
      <c r="A244" s="1">
        <v>43034</v>
      </c>
      <c r="B244" s="1" t="str">
        <f t="shared" si="6"/>
        <v>October</v>
      </c>
      <c r="C244" t="s">
        <v>12</v>
      </c>
      <c r="D244">
        <v>54.199999999999996</v>
      </c>
      <c r="E244" s="2">
        <v>0.77</v>
      </c>
      <c r="F244">
        <v>47</v>
      </c>
      <c r="G244">
        <v>0.3</v>
      </c>
      <c r="H244">
        <v>24</v>
      </c>
      <c r="I244" s="3">
        <f t="shared" si="7"/>
        <v>7.1999999999999993</v>
      </c>
    </row>
    <row r="245" spans="1:11" x14ac:dyDescent="0.25">
      <c r="A245" s="1">
        <v>43038</v>
      </c>
      <c r="B245" s="1" t="str">
        <f t="shared" si="6"/>
        <v>October</v>
      </c>
      <c r="C245" t="s">
        <v>9</v>
      </c>
      <c r="D245">
        <v>58.199999999999996</v>
      </c>
      <c r="E245" s="2">
        <v>0.77</v>
      </c>
      <c r="F245">
        <v>35</v>
      </c>
      <c r="G245">
        <v>0.3</v>
      </c>
      <c r="H245">
        <v>24</v>
      </c>
      <c r="I245" s="3">
        <f t="shared" si="7"/>
        <v>7.1999999999999993</v>
      </c>
    </row>
    <row r="246" spans="1:11" x14ac:dyDescent="0.25">
      <c r="A246" s="1">
        <v>43039</v>
      </c>
      <c r="B246" s="1" t="str">
        <f t="shared" si="6"/>
        <v>October</v>
      </c>
      <c r="C246" t="s">
        <v>10</v>
      </c>
      <c r="D246">
        <v>54.199999999999996</v>
      </c>
      <c r="E246" s="2">
        <v>0.77</v>
      </c>
      <c r="F246">
        <v>38</v>
      </c>
      <c r="G246">
        <v>0.3</v>
      </c>
      <c r="H246">
        <v>24</v>
      </c>
      <c r="I246" s="3">
        <f t="shared" si="7"/>
        <v>7.1999999999999993</v>
      </c>
    </row>
    <row r="247" spans="1:11" x14ac:dyDescent="0.25">
      <c r="A247" s="1">
        <v>42795</v>
      </c>
      <c r="B247" s="1" t="str">
        <f t="shared" si="6"/>
        <v>March</v>
      </c>
      <c r="C247" t="s">
        <v>11</v>
      </c>
      <c r="D247">
        <v>57.9</v>
      </c>
      <c r="E247" s="2">
        <v>0.87</v>
      </c>
      <c r="F247">
        <v>46</v>
      </c>
      <c r="G247">
        <v>0.3</v>
      </c>
      <c r="H247">
        <v>23</v>
      </c>
      <c r="I247" s="3">
        <f t="shared" si="7"/>
        <v>6.8999999999999995</v>
      </c>
    </row>
    <row r="248" spans="1:11" x14ac:dyDescent="0.25">
      <c r="A248" s="1">
        <v>42799</v>
      </c>
      <c r="B248" s="1" t="str">
        <f t="shared" si="6"/>
        <v>March</v>
      </c>
      <c r="C248" t="s">
        <v>8</v>
      </c>
      <c r="D248">
        <v>55.9</v>
      </c>
      <c r="E248" s="2">
        <v>0.87</v>
      </c>
      <c r="F248">
        <v>32</v>
      </c>
      <c r="G248">
        <v>0.3</v>
      </c>
      <c r="H248">
        <v>23</v>
      </c>
      <c r="I248" s="3">
        <f t="shared" si="7"/>
        <v>6.8999999999999995</v>
      </c>
    </row>
    <row r="249" spans="1:11" x14ac:dyDescent="0.25">
      <c r="A249" s="1">
        <v>42803</v>
      </c>
      <c r="B249" s="1" t="str">
        <f t="shared" si="6"/>
        <v>March</v>
      </c>
      <c r="C249" t="s">
        <v>12</v>
      </c>
      <c r="D249">
        <v>52.9</v>
      </c>
      <c r="E249" s="2">
        <v>0.8</v>
      </c>
      <c r="F249">
        <v>29</v>
      </c>
      <c r="G249">
        <v>0.3</v>
      </c>
      <c r="H249">
        <v>23</v>
      </c>
      <c r="I249" s="3">
        <f t="shared" si="7"/>
        <v>6.8999999999999995</v>
      </c>
    </row>
    <row r="250" spans="1:11" x14ac:dyDescent="0.25">
      <c r="A250" s="1">
        <v>42807</v>
      </c>
      <c r="B250" s="1" t="str">
        <f t="shared" si="6"/>
        <v>March</v>
      </c>
      <c r="C250" t="s">
        <v>9</v>
      </c>
      <c r="D250">
        <v>55.9</v>
      </c>
      <c r="E250" s="2">
        <v>0.87</v>
      </c>
      <c r="F250">
        <v>48</v>
      </c>
      <c r="G250">
        <v>0.3</v>
      </c>
      <c r="H250">
        <v>23</v>
      </c>
      <c r="I250" s="3">
        <f t="shared" si="7"/>
        <v>6.8999999999999995</v>
      </c>
    </row>
    <row r="251" spans="1:11" x14ac:dyDescent="0.25">
      <c r="A251" s="1">
        <v>42808</v>
      </c>
      <c r="B251" s="1" t="str">
        <f t="shared" si="6"/>
        <v>March</v>
      </c>
      <c r="C251" t="s">
        <v>10</v>
      </c>
      <c r="D251">
        <v>58.9</v>
      </c>
      <c r="E251" s="2">
        <v>0.87</v>
      </c>
      <c r="F251">
        <v>35</v>
      </c>
      <c r="G251">
        <v>0.3</v>
      </c>
      <c r="H251">
        <v>23</v>
      </c>
      <c r="I251" s="3">
        <f t="shared" si="7"/>
        <v>6.8999999999999995</v>
      </c>
    </row>
    <row r="252" spans="1:11" x14ac:dyDescent="0.25">
      <c r="A252" s="1">
        <v>42812</v>
      </c>
      <c r="B252" s="1" t="str">
        <f t="shared" si="6"/>
        <v>March</v>
      </c>
      <c r="C252" t="s">
        <v>14</v>
      </c>
      <c r="D252">
        <v>53.9</v>
      </c>
      <c r="E252" s="2">
        <v>0.83</v>
      </c>
      <c r="F252">
        <v>32</v>
      </c>
      <c r="G252">
        <v>0.3</v>
      </c>
      <c r="H252">
        <v>23</v>
      </c>
      <c r="I252" s="3">
        <f t="shared" si="7"/>
        <v>6.8999999999999995</v>
      </c>
    </row>
    <row r="253" spans="1:11" x14ac:dyDescent="0.25">
      <c r="A253" s="1">
        <v>42813</v>
      </c>
      <c r="B253" s="1" t="str">
        <f t="shared" si="6"/>
        <v>March</v>
      </c>
      <c r="C253" t="s">
        <v>8</v>
      </c>
      <c r="D253">
        <v>56.9</v>
      </c>
      <c r="E253" s="2">
        <v>0.83</v>
      </c>
      <c r="F253">
        <v>38</v>
      </c>
      <c r="G253">
        <v>0.3</v>
      </c>
      <c r="H253">
        <v>23</v>
      </c>
      <c r="I253" s="3">
        <f t="shared" si="7"/>
        <v>6.8999999999999995</v>
      </c>
    </row>
    <row r="254" spans="1:11" x14ac:dyDescent="0.25">
      <c r="A254" s="1">
        <v>42817</v>
      </c>
      <c r="B254" s="1" t="str">
        <f t="shared" si="6"/>
        <v>March</v>
      </c>
      <c r="C254" t="s">
        <v>12</v>
      </c>
      <c r="D254">
        <v>55.9</v>
      </c>
      <c r="E254" s="2">
        <v>0.87</v>
      </c>
      <c r="F254">
        <v>35</v>
      </c>
      <c r="G254">
        <v>0.3</v>
      </c>
      <c r="H254">
        <v>23</v>
      </c>
      <c r="I254" s="3">
        <f t="shared" si="7"/>
        <v>6.8999999999999995</v>
      </c>
    </row>
    <row r="255" spans="1:11" x14ac:dyDescent="0.25">
      <c r="A255" s="1">
        <v>42818</v>
      </c>
      <c r="B255" s="1" t="str">
        <f t="shared" si="6"/>
        <v>March</v>
      </c>
      <c r="C255" t="s">
        <v>13</v>
      </c>
      <c r="D255">
        <v>56.9</v>
      </c>
      <c r="E255" s="2">
        <v>0.83</v>
      </c>
      <c r="F255">
        <v>41</v>
      </c>
      <c r="G255">
        <v>0.3</v>
      </c>
      <c r="H255">
        <v>23</v>
      </c>
      <c r="I255" s="3">
        <f t="shared" si="7"/>
        <v>6.8999999999999995</v>
      </c>
    </row>
    <row r="256" spans="1:11" x14ac:dyDescent="0.25">
      <c r="A256" s="1">
        <v>42822</v>
      </c>
      <c r="B256" s="1" t="str">
        <f t="shared" si="6"/>
        <v>March</v>
      </c>
      <c r="C256" t="s">
        <v>10</v>
      </c>
      <c r="D256">
        <v>55.9</v>
      </c>
      <c r="E256" s="2">
        <v>0.83</v>
      </c>
      <c r="F256">
        <v>48</v>
      </c>
      <c r="G256">
        <v>0.3</v>
      </c>
      <c r="H256">
        <v>23</v>
      </c>
      <c r="I256" s="3">
        <f t="shared" si="7"/>
        <v>6.8999999999999995</v>
      </c>
    </row>
    <row r="257" spans="1:9" x14ac:dyDescent="0.25">
      <c r="A257" s="1">
        <v>43040</v>
      </c>
      <c r="B257" s="1" t="str">
        <f t="shared" si="6"/>
        <v>November</v>
      </c>
      <c r="C257" t="s">
        <v>11</v>
      </c>
      <c r="D257">
        <v>51.9</v>
      </c>
      <c r="E257" s="2">
        <v>0.83</v>
      </c>
      <c r="F257">
        <v>43</v>
      </c>
      <c r="G257">
        <v>0.3</v>
      </c>
      <c r="H257">
        <v>23</v>
      </c>
      <c r="I257" s="3">
        <f t="shared" si="7"/>
        <v>6.8999999999999995</v>
      </c>
    </row>
    <row r="258" spans="1:9" x14ac:dyDescent="0.25">
      <c r="A258" s="1">
        <v>43044</v>
      </c>
      <c r="B258" s="1" t="str">
        <f t="shared" si="6"/>
        <v>November</v>
      </c>
      <c r="C258" t="s">
        <v>8</v>
      </c>
      <c r="D258">
        <v>55.9</v>
      </c>
      <c r="E258" s="2">
        <v>0.87</v>
      </c>
      <c r="F258">
        <v>45</v>
      </c>
      <c r="G258">
        <v>0.3</v>
      </c>
      <c r="H258">
        <v>23</v>
      </c>
      <c r="I258" s="3">
        <f t="shared" si="7"/>
        <v>6.8999999999999995</v>
      </c>
    </row>
    <row r="259" spans="1:9" x14ac:dyDescent="0.25">
      <c r="A259" s="1">
        <v>43048</v>
      </c>
      <c r="B259" s="1" t="str">
        <f t="shared" si="6"/>
        <v>November</v>
      </c>
      <c r="C259" t="s">
        <v>12</v>
      </c>
      <c r="D259">
        <v>53.9</v>
      </c>
      <c r="E259" s="2">
        <v>0.83</v>
      </c>
      <c r="F259">
        <v>33</v>
      </c>
      <c r="G259">
        <v>0.3</v>
      </c>
      <c r="H259">
        <v>23</v>
      </c>
      <c r="I259" s="3">
        <f t="shared" si="7"/>
        <v>6.8999999999999995</v>
      </c>
    </row>
    <row r="260" spans="1:9" x14ac:dyDescent="0.25">
      <c r="A260" s="1">
        <v>43053</v>
      </c>
      <c r="B260" s="1" t="str">
        <f t="shared" si="6"/>
        <v>November</v>
      </c>
      <c r="C260" t="s">
        <v>10</v>
      </c>
      <c r="D260">
        <v>55.9</v>
      </c>
      <c r="E260" s="2">
        <v>0.8</v>
      </c>
      <c r="F260">
        <v>28</v>
      </c>
      <c r="G260">
        <v>0.3</v>
      </c>
      <c r="H260">
        <v>23</v>
      </c>
      <c r="I260" s="3">
        <f t="shared" si="7"/>
        <v>6.8999999999999995</v>
      </c>
    </row>
    <row r="261" spans="1:9" x14ac:dyDescent="0.25">
      <c r="A261" s="1">
        <v>43054</v>
      </c>
      <c r="B261" s="1" t="str">
        <f t="shared" si="6"/>
        <v>November</v>
      </c>
      <c r="C261" t="s">
        <v>11</v>
      </c>
      <c r="D261">
        <v>55.9</v>
      </c>
      <c r="E261" s="2">
        <v>0.83</v>
      </c>
      <c r="F261">
        <v>47</v>
      </c>
      <c r="G261">
        <v>0.3</v>
      </c>
      <c r="H261">
        <v>23</v>
      </c>
      <c r="I261" s="3">
        <f t="shared" si="7"/>
        <v>6.8999999999999995</v>
      </c>
    </row>
    <row r="262" spans="1:9" x14ac:dyDescent="0.25">
      <c r="A262" s="1">
        <v>43058</v>
      </c>
      <c r="B262" s="1" t="str">
        <f t="shared" si="6"/>
        <v>November</v>
      </c>
      <c r="C262" t="s">
        <v>8</v>
      </c>
      <c r="D262">
        <v>55.9</v>
      </c>
      <c r="E262" s="2">
        <v>0.87</v>
      </c>
      <c r="F262">
        <v>34</v>
      </c>
      <c r="G262">
        <v>0.3</v>
      </c>
      <c r="H262">
        <v>23</v>
      </c>
      <c r="I262" s="3">
        <f t="shared" si="7"/>
        <v>6.8999999999999995</v>
      </c>
    </row>
    <row r="263" spans="1:9" x14ac:dyDescent="0.25">
      <c r="A263" s="1">
        <v>43062</v>
      </c>
      <c r="B263" s="1" t="str">
        <f t="shared" si="6"/>
        <v>November</v>
      </c>
      <c r="C263" t="s">
        <v>12</v>
      </c>
      <c r="D263">
        <v>51.9</v>
      </c>
      <c r="E263" s="2">
        <v>0.87</v>
      </c>
      <c r="F263">
        <v>47</v>
      </c>
      <c r="G263">
        <v>0.3</v>
      </c>
      <c r="H263">
        <v>23</v>
      </c>
      <c r="I263" s="3">
        <f t="shared" si="7"/>
        <v>6.8999999999999995</v>
      </c>
    </row>
    <row r="264" spans="1:9" x14ac:dyDescent="0.25">
      <c r="A264" s="1">
        <v>43066</v>
      </c>
      <c r="B264" s="1" t="str">
        <f t="shared" si="6"/>
        <v>November</v>
      </c>
      <c r="C264" t="s">
        <v>9</v>
      </c>
      <c r="D264">
        <v>53.9</v>
      </c>
      <c r="E264" s="2">
        <v>0.87</v>
      </c>
      <c r="F264">
        <v>30</v>
      </c>
      <c r="G264">
        <v>0.3</v>
      </c>
      <c r="H264">
        <v>23</v>
      </c>
      <c r="I264" s="3">
        <f t="shared" si="7"/>
        <v>6.8999999999999995</v>
      </c>
    </row>
    <row r="265" spans="1:9" x14ac:dyDescent="0.25">
      <c r="A265" s="1">
        <v>42770</v>
      </c>
      <c r="B265" s="1" t="str">
        <f t="shared" si="6"/>
        <v>February</v>
      </c>
      <c r="C265" t="s">
        <v>14</v>
      </c>
      <c r="D265">
        <v>56.599999999999994</v>
      </c>
      <c r="E265" s="2">
        <v>0.83</v>
      </c>
      <c r="F265">
        <v>46</v>
      </c>
      <c r="G265">
        <v>0.3</v>
      </c>
      <c r="H265">
        <v>22</v>
      </c>
      <c r="I265" s="3">
        <f t="shared" si="7"/>
        <v>6.6</v>
      </c>
    </row>
    <row r="266" spans="1:9" x14ac:dyDescent="0.25">
      <c r="A266" s="1">
        <v>42774</v>
      </c>
      <c r="B266" s="1" t="str">
        <f t="shared" si="6"/>
        <v>February</v>
      </c>
      <c r="C266" t="s">
        <v>11</v>
      </c>
      <c r="D266">
        <v>52.599999999999994</v>
      </c>
      <c r="E266" s="2">
        <v>0.87</v>
      </c>
      <c r="F266">
        <v>31</v>
      </c>
      <c r="G266">
        <v>0.3</v>
      </c>
      <c r="H266">
        <v>22</v>
      </c>
      <c r="I266" s="3">
        <f t="shared" si="7"/>
        <v>6.6</v>
      </c>
    </row>
    <row r="267" spans="1:9" x14ac:dyDescent="0.25">
      <c r="A267" s="1">
        <v>42778</v>
      </c>
      <c r="B267" s="1" t="str">
        <f t="shared" si="6"/>
        <v>February</v>
      </c>
      <c r="C267" t="s">
        <v>8</v>
      </c>
      <c r="D267">
        <v>55.599999999999994</v>
      </c>
      <c r="E267" s="2">
        <v>0.83</v>
      </c>
      <c r="F267">
        <v>41</v>
      </c>
      <c r="G267">
        <v>0.3</v>
      </c>
      <c r="H267">
        <v>22</v>
      </c>
      <c r="I267" s="3">
        <f t="shared" si="7"/>
        <v>6.6</v>
      </c>
    </row>
    <row r="268" spans="1:9" x14ac:dyDescent="0.25">
      <c r="A268" s="1">
        <v>42794</v>
      </c>
      <c r="B268" s="1" t="str">
        <f t="shared" ref="B268:B331" si="8">TEXT(A268, "mmmm")</f>
        <v>February</v>
      </c>
      <c r="C268" t="s">
        <v>10</v>
      </c>
      <c r="D268">
        <v>49.599999999999994</v>
      </c>
      <c r="E268" s="2">
        <v>0.91</v>
      </c>
      <c r="F268">
        <v>45</v>
      </c>
      <c r="G268">
        <v>0.3</v>
      </c>
      <c r="H268">
        <v>22</v>
      </c>
      <c r="I268" s="3">
        <f t="shared" ref="I268:I331" si="9">G268*H268</f>
        <v>6.6</v>
      </c>
    </row>
    <row r="269" spans="1:9" x14ac:dyDescent="0.25">
      <c r="A269" s="1">
        <v>43041</v>
      </c>
      <c r="B269" s="1" t="str">
        <f t="shared" si="8"/>
        <v>November</v>
      </c>
      <c r="C269" t="s">
        <v>12</v>
      </c>
      <c r="D269">
        <v>53.599999999999994</v>
      </c>
      <c r="E269" s="2">
        <v>0.91</v>
      </c>
      <c r="F269">
        <v>46</v>
      </c>
      <c r="G269">
        <v>0.3</v>
      </c>
      <c r="H269">
        <v>22</v>
      </c>
      <c r="I269" s="3">
        <f t="shared" si="9"/>
        <v>6.6</v>
      </c>
    </row>
    <row r="270" spans="1:9" x14ac:dyDescent="0.25">
      <c r="A270" s="1">
        <v>43045</v>
      </c>
      <c r="B270" s="1" t="str">
        <f t="shared" si="8"/>
        <v>November</v>
      </c>
      <c r="C270" t="s">
        <v>9</v>
      </c>
      <c r="D270">
        <v>51.599999999999994</v>
      </c>
      <c r="E270" s="2">
        <v>0.91</v>
      </c>
      <c r="F270">
        <v>28</v>
      </c>
      <c r="G270">
        <v>0.3</v>
      </c>
      <c r="H270">
        <v>22</v>
      </c>
      <c r="I270" s="3">
        <f t="shared" si="9"/>
        <v>6.6</v>
      </c>
    </row>
    <row r="271" spans="1:9" x14ac:dyDescent="0.25">
      <c r="A271" s="1">
        <v>43049</v>
      </c>
      <c r="B271" s="1" t="str">
        <f t="shared" si="8"/>
        <v>November</v>
      </c>
      <c r="C271" t="s">
        <v>13</v>
      </c>
      <c r="D271">
        <v>54.599999999999994</v>
      </c>
      <c r="E271" s="2">
        <v>0.87</v>
      </c>
      <c r="F271">
        <v>28</v>
      </c>
      <c r="G271">
        <v>0.3</v>
      </c>
      <c r="H271">
        <v>22</v>
      </c>
      <c r="I271" s="3">
        <f t="shared" si="9"/>
        <v>6.6</v>
      </c>
    </row>
    <row r="272" spans="1:9" x14ac:dyDescent="0.25">
      <c r="A272" s="1">
        <v>43059</v>
      </c>
      <c r="B272" s="1" t="str">
        <f t="shared" si="8"/>
        <v>November</v>
      </c>
      <c r="C272" t="s">
        <v>9</v>
      </c>
      <c r="D272">
        <v>55.599999999999994</v>
      </c>
      <c r="E272" s="2">
        <v>0.87</v>
      </c>
      <c r="F272">
        <v>41</v>
      </c>
      <c r="G272">
        <v>0.3</v>
      </c>
      <c r="H272">
        <v>22</v>
      </c>
      <c r="I272" s="3">
        <f t="shared" si="9"/>
        <v>6.6</v>
      </c>
    </row>
    <row r="273" spans="1:9" x14ac:dyDescent="0.25">
      <c r="A273" s="1">
        <v>43063</v>
      </c>
      <c r="B273" s="1" t="str">
        <f t="shared" si="8"/>
        <v>November</v>
      </c>
      <c r="C273" t="s">
        <v>13</v>
      </c>
      <c r="D273">
        <v>53.599999999999994</v>
      </c>
      <c r="E273" s="2">
        <v>0.83</v>
      </c>
      <c r="F273">
        <v>46</v>
      </c>
      <c r="G273">
        <v>0.3</v>
      </c>
      <c r="H273">
        <v>22</v>
      </c>
      <c r="I273" s="3">
        <f t="shared" si="9"/>
        <v>6.6</v>
      </c>
    </row>
    <row r="274" spans="1:9" x14ac:dyDescent="0.25">
      <c r="A274" s="1">
        <v>43067</v>
      </c>
      <c r="B274" s="1" t="str">
        <f t="shared" si="8"/>
        <v>November</v>
      </c>
      <c r="C274" t="s">
        <v>10</v>
      </c>
      <c r="D274">
        <v>54.599999999999994</v>
      </c>
      <c r="E274" s="2">
        <v>0.91</v>
      </c>
      <c r="F274">
        <v>37</v>
      </c>
      <c r="G274">
        <v>0.3</v>
      </c>
      <c r="H274">
        <v>22</v>
      </c>
      <c r="I274" s="3">
        <f t="shared" si="9"/>
        <v>6.6</v>
      </c>
    </row>
    <row r="275" spans="1:9" x14ac:dyDescent="0.25">
      <c r="A275" s="1">
        <v>42769</v>
      </c>
      <c r="B275" s="1" t="str">
        <f t="shared" si="8"/>
        <v>February</v>
      </c>
      <c r="C275" t="s">
        <v>13</v>
      </c>
      <c r="D275">
        <v>50.3</v>
      </c>
      <c r="E275" s="2">
        <v>0.87</v>
      </c>
      <c r="F275">
        <v>25</v>
      </c>
      <c r="G275">
        <v>0.3</v>
      </c>
      <c r="H275">
        <v>21</v>
      </c>
      <c r="I275" s="3">
        <f t="shared" si="9"/>
        <v>6.3</v>
      </c>
    </row>
    <row r="276" spans="1:9" x14ac:dyDescent="0.25">
      <c r="A276" s="1">
        <v>42773</v>
      </c>
      <c r="B276" s="1" t="str">
        <f t="shared" si="8"/>
        <v>February</v>
      </c>
      <c r="C276" t="s">
        <v>10</v>
      </c>
      <c r="D276">
        <v>52.3</v>
      </c>
      <c r="E276" s="2">
        <v>0.87</v>
      </c>
      <c r="F276">
        <v>39</v>
      </c>
      <c r="G276">
        <v>0.3</v>
      </c>
      <c r="H276">
        <v>21</v>
      </c>
      <c r="I276" s="3">
        <f t="shared" si="9"/>
        <v>6.3</v>
      </c>
    </row>
    <row r="277" spans="1:9" x14ac:dyDescent="0.25">
      <c r="A277" s="1">
        <v>42777</v>
      </c>
      <c r="B277" s="1" t="str">
        <f t="shared" si="8"/>
        <v>February</v>
      </c>
      <c r="C277" t="s">
        <v>14</v>
      </c>
      <c r="D277">
        <v>51.3</v>
      </c>
      <c r="E277" s="2">
        <v>0.91</v>
      </c>
      <c r="F277">
        <v>35</v>
      </c>
      <c r="G277">
        <v>0.3</v>
      </c>
      <c r="H277">
        <v>21</v>
      </c>
      <c r="I277" s="3">
        <f t="shared" si="9"/>
        <v>6.3</v>
      </c>
    </row>
    <row r="278" spans="1:9" x14ac:dyDescent="0.25">
      <c r="A278" s="1">
        <v>42782</v>
      </c>
      <c r="B278" s="1" t="str">
        <f t="shared" si="8"/>
        <v>February</v>
      </c>
      <c r="C278" t="s">
        <v>12</v>
      </c>
      <c r="D278">
        <v>47.3</v>
      </c>
      <c r="E278" s="2">
        <v>0.87</v>
      </c>
      <c r="F278">
        <v>31</v>
      </c>
      <c r="G278">
        <v>0.3</v>
      </c>
      <c r="H278">
        <v>21</v>
      </c>
      <c r="I278" s="3">
        <f t="shared" si="9"/>
        <v>6.3</v>
      </c>
    </row>
    <row r="279" spans="1:9" x14ac:dyDescent="0.25">
      <c r="A279" s="1">
        <v>42786</v>
      </c>
      <c r="B279" s="1" t="str">
        <f t="shared" si="8"/>
        <v>February</v>
      </c>
      <c r="C279" t="s">
        <v>9</v>
      </c>
      <c r="D279">
        <v>50.3</v>
      </c>
      <c r="E279" s="2">
        <v>0.95</v>
      </c>
      <c r="F279">
        <v>25</v>
      </c>
      <c r="G279">
        <v>0.3</v>
      </c>
      <c r="H279">
        <v>21</v>
      </c>
      <c r="I279" s="3">
        <f t="shared" si="9"/>
        <v>6.3</v>
      </c>
    </row>
    <row r="280" spans="1:9" x14ac:dyDescent="0.25">
      <c r="A280" s="1">
        <v>42790</v>
      </c>
      <c r="B280" s="1" t="str">
        <f t="shared" si="8"/>
        <v>February</v>
      </c>
      <c r="C280" t="s">
        <v>13</v>
      </c>
      <c r="D280">
        <v>47.3</v>
      </c>
      <c r="E280" s="2">
        <v>0.87</v>
      </c>
      <c r="F280">
        <v>36</v>
      </c>
      <c r="G280">
        <v>0.3</v>
      </c>
      <c r="H280">
        <v>21</v>
      </c>
      <c r="I280" s="3">
        <f t="shared" si="9"/>
        <v>6.3</v>
      </c>
    </row>
    <row r="281" spans="1:9" x14ac:dyDescent="0.25">
      <c r="A281" s="1">
        <v>43042</v>
      </c>
      <c r="B281" s="1" t="str">
        <f t="shared" si="8"/>
        <v>November</v>
      </c>
      <c r="C281" t="s">
        <v>13</v>
      </c>
      <c r="D281">
        <v>51.3</v>
      </c>
      <c r="E281" s="2">
        <v>0.87</v>
      </c>
      <c r="F281">
        <v>38</v>
      </c>
      <c r="G281">
        <v>0.3</v>
      </c>
      <c r="H281">
        <v>21</v>
      </c>
      <c r="I281" s="3">
        <f t="shared" si="9"/>
        <v>6.3</v>
      </c>
    </row>
    <row r="282" spans="1:9" x14ac:dyDescent="0.25">
      <c r="A282" s="1">
        <v>43046</v>
      </c>
      <c r="B282" s="1" t="str">
        <f t="shared" si="8"/>
        <v>November</v>
      </c>
      <c r="C282" t="s">
        <v>10</v>
      </c>
      <c r="D282">
        <v>52.3</v>
      </c>
      <c r="E282" s="2">
        <v>0.91</v>
      </c>
      <c r="F282">
        <v>34</v>
      </c>
      <c r="G282">
        <v>0.3</v>
      </c>
      <c r="H282">
        <v>21</v>
      </c>
      <c r="I282" s="3">
        <f t="shared" si="9"/>
        <v>6.3</v>
      </c>
    </row>
    <row r="283" spans="1:9" x14ac:dyDescent="0.25">
      <c r="A283" s="1">
        <v>43050</v>
      </c>
      <c r="B283" s="1" t="str">
        <f t="shared" si="8"/>
        <v>November</v>
      </c>
      <c r="C283" t="s">
        <v>14</v>
      </c>
      <c r="D283">
        <v>47.3</v>
      </c>
      <c r="E283" s="2">
        <v>0.91</v>
      </c>
      <c r="F283">
        <v>33</v>
      </c>
      <c r="G283">
        <v>0.3</v>
      </c>
      <c r="H283">
        <v>21</v>
      </c>
      <c r="I283" s="3">
        <f t="shared" si="9"/>
        <v>6.3</v>
      </c>
    </row>
    <row r="284" spans="1:9" x14ac:dyDescent="0.25">
      <c r="A284" s="1">
        <v>43055</v>
      </c>
      <c r="B284" s="1" t="str">
        <f t="shared" si="8"/>
        <v>November</v>
      </c>
      <c r="C284" t="s">
        <v>12</v>
      </c>
      <c r="D284">
        <v>47.3</v>
      </c>
      <c r="E284" s="2">
        <v>0.87</v>
      </c>
      <c r="F284">
        <v>28</v>
      </c>
      <c r="G284">
        <v>0.3</v>
      </c>
      <c r="H284">
        <v>21</v>
      </c>
      <c r="I284" s="3">
        <f t="shared" si="9"/>
        <v>6.3</v>
      </c>
    </row>
    <row r="285" spans="1:9" x14ac:dyDescent="0.25">
      <c r="A285" s="1">
        <v>42768</v>
      </c>
      <c r="B285" s="1" t="str">
        <f t="shared" si="8"/>
        <v>February</v>
      </c>
      <c r="C285" t="s">
        <v>12</v>
      </c>
      <c r="D285">
        <v>52</v>
      </c>
      <c r="E285" s="2">
        <v>1</v>
      </c>
      <c r="F285">
        <v>22</v>
      </c>
      <c r="G285">
        <v>0.3</v>
      </c>
      <c r="H285">
        <v>20</v>
      </c>
      <c r="I285" s="3">
        <f t="shared" si="9"/>
        <v>6</v>
      </c>
    </row>
    <row r="286" spans="1:9" x14ac:dyDescent="0.25">
      <c r="A286" s="1">
        <v>42772</v>
      </c>
      <c r="B286" s="1" t="str">
        <f t="shared" si="8"/>
        <v>February</v>
      </c>
      <c r="C286" t="s">
        <v>9</v>
      </c>
      <c r="D286">
        <v>45</v>
      </c>
      <c r="E286" s="2">
        <v>0.95</v>
      </c>
      <c r="F286">
        <v>28</v>
      </c>
      <c r="G286">
        <v>0.3</v>
      </c>
      <c r="H286">
        <v>20</v>
      </c>
      <c r="I286" s="3">
        <f t="shared" si="9"/>
        <v>6</v>
      </c>
    </row>
    <row r="287" spans="1:9" x14ac:dyDescent="0.25">
      <c r="A287" s="1">
        <v>42776</v>
      </c>
      <c r="B287" s="1" t="str">
        <f t="shared" si="8"/>
        <v>February</v>
      </c>
      <c r="C287" t="s">
        <v>13</v>
      </c>
      <c r="D287">
        <v>50</v>
      </c>
      <c r="E287" s="2">
        <v>0.91</v>
      </c>
      <c r="F287">
        <v>40</v>
      </c>
      <c r="G287">
        <v>0.3</v>
      </c>
      <c r="H287">
        <v>20</v>
      </c>
      <c r="I287" s="3">
        <f t="shared" si="9"/>
        <v>6</v>
      </c>
    </row>
    <row r="288" spans="1:9" x14ac:dyDescent="0.25">
      <c r="A288" s="1">
        <v>42781</v>
      </c>
      <c r="B288" s="1" t="str">
        <f t="shared" si="8"/>
        <v>February</v>
      </c>
      <c r="C288" t="s">
        <v>11</v>
      </c>
      <c r="D288">
        <v>52</v>
      </c>
      <c r="E288" s="2">
        <v>0.91</v>
      </c>
      <c r="F288">
        <v>33</v>
      </c>
      <c r="G288">
        <v>0.3</v>
      </c>
      <c r="H288">
        <v>20</v>
      </c>
      <c r="I288" s="3">
        <f t="shared" si="9"/>
        <v>6</v>
      </c>
    </row>
    <row r="289" spans="1:9" x14ac:dyDescent="0.25">
      <c r="A289" s="1">
        <v>42785</v>
      </c>
      <c r="B289" s="1" t="str">
        <f t="shared" si="8"/>
        <v>February</v>
      </c>
      <c r="C289" t="s">
        <v>8</v>
      </c>
      <c r="D289">
        <v>50</v>
      </c>
      <c r="E289" s="2">
        <v>0.95</v>
      </c>
      <c r="F289">
        <v>28</v>
      </c>
      <c r="G289">
        <v>0.3</v>
      </c>
      <c r="H289">
        <v>20</v>
      </c>
      <c r="I289" s="3">
        <f t="shared" si="9"/>
        <v>6</v>
      </c>
    </row>
    <row r="290" spans="1:9" x14ac:dyDescent="0.25">
      <c r="A290" s="1">
        <v>42789</v>
      </c>
      <c r="B290" s="1" t="str">
        <f t="shared" si="8"/>
        <v>February</v>
      </c>
      <c r="C290" t="s">
        <v>12</v>
      </c>
      <c r="D290">
        <v>45</v>
      </c>
      <c r="E290" s="2">
        <v>1</v>
      </c>
      <c r="F290">
        <v>23</v>
      </c>
      <c r="G290">
        <v>0.3</v>
      </c>
      <c r="H290">
        <v>20</v>
      </c>
      <c r="I290" s="3">
        <f t="shared" si="9"/>
        <v>6</v>
      </c>
    </row>
    <row r="291" spans="1:9" x14ac:dyDescent="0.25">
      <c r="A291" s="1">
        <v>42793</v>
      </c>
      <c r="B291" s="1" t="str">
        <f t="shared" si="8"/>
        <v>February</v>
      </c>
      <c r="C291" t="s">
        <v>9</v>
      </c>
      <c r="D291">
        <v>45</v>
      </c>
      <c r="E291" s="2">
        <v>1</v>
      </c>
      <c r="F291">
        <v>34</v>
      </c>
      <c r="G291">
        <v>0.3</v>
      </c>
      <c r="H291">
        <v>20</v>
      </c>
      <c r="I291" s="3">
        <f t="shared" si="9"/>
        <v>6</v>
      </c>
    </row>
    <row r="292" spans="1:9" x14ac:dyDescent="0.25">
      <c r="A292" s="1">
        <v>43056</v>
      </c>
      <c r="B292" s="1" t="str">
        <f t="shared" si="8"/>
        <v>November</v>
      </c>
      <c r="C292" t="s">
        <v>13</v>
      </c>
      <c r="D292">
        <v>46</v>
      </c>
      <c r="E292" s="2">
        <v>1</v>
      </c>
      <c r="F292">
        <v>31</v>
      </c>
      <c r="G292">
        <v>0.3</v>
      </c>
      <c r="H292">
        <v>20</v>
      </c>
      <c r="I292" s="3">
        <f t="shared" si="9"/>
        <v>6</v>
      </c>
    </row>
    <row r="293" spans="1:9" x14ac:dyDescent="0.25">
      <c r="A293" s="1">
        <v>43060</v>
      </c>
      <c r="B293" s="1" t="str">
        <f t="shared" si="8"/>
        <v>November</v>
      </c>
      <c r="C293" t="s">
        <v>10</v>
      </c>
      <c r="D293">
        <v>47</v>
      </c>
      <c r="E293" s="2">
        <v>0.95</v>
      </c>
      <c r="F293">
        <v>28</v>
      </c>
      <c r="G293">
        <v>0.3</v>
      </c>
      <c r="H293">
        <v>20</v>
      </c>
      <c r="I293" s="3">
        <f t="shared" si="9"/>
        <v>6</v>
      </c>
    </row>
    <row r="294" spans="1:9" x14ac:dyDescent="0.25">
      <c r="A294" s="1">
        <v>43064</v>
      </c>
      <c r="B294" s="1" t="str">
        <f t="shared" si="8"/>
        <v>November</v>
      </c>
      <c r="C294" t="s">
        <v>14</v>
      </c>
      <c r="D294">
        <v>49</v>
      </c>
      <c r="E294" s="2">
        <v>0.91</v>
      </c>
      <c r="F294">
        <v>32</v>
      </c>
      <c r="G294">
        <v>0.3</v>
      </c>
      <c r="H294">
        <v>20</v>
      </c>
      <c r="I294" s="3">
        <f t="shared" si="9"/>
        <v>6</v>
      </c>
    </row>
    <row r="295" spans="1:9" x14ac:dyDescent="0.25">
      <c r="A295" s="1">
        <v>43068</v>
      </c>
      <c r="B295" s="1" t="str">
        <f t="shared" si="8"/>
        <v>November</v>
      </c>
      <c r="C295" t="s">
        <v>11</v>
      </c>
      <c r="D295">
        <v>50</v>
      </c>
      <c r="E295" s="2">
        <v>0.95</v>
      </c>
      <c r="F295">
        <v>27</v>
      </c>
      <c r="G295">
        <v>0.3</v>
      </c>
      <c r="H295">
        <v>20</v>
      </c>
      <c r="I295" s="3">
        <f t="shared" si="9"/>
        <v>6</v>
      </c>
    </row>
    <row r="296" spans="1:9" x14ac:dyDescent="0.25">
      <c r="A296" s="1">
        <v>42775</v>
      </c>
      <c r="B296" s="1" t="str">
        <f t="shared" si="8"/>
        <v>February</v>
      </c>
      <c r="C296" t="s">
        <v>12</v>
      </c>
      <c r="D296">
        <v>42.699999999999996</v>
      </c>
      <c r="E296" s="2">
        <v>1</v>
      </c>
      <c r="F296">
        <v>39</v>
      </c>
      <c r="G296">
        <v>0.3</v>
      </c>
      <c r="H296">
        <v>19</v>
      </c>
      <c r="I296" s="3">
        <f t="shared" si="9"/>
        <v>5.7</v>
      </c>
    </row>
    <row r="297" spans="1:9" x14ac:dyDescent="0.25">
      <c r="A297" s="1">
        <v>42780</v>
      </c>
      <c r="B297" s="1" t="str">
        <f t="shared" si="8"/>
        <v>February</v>
      </c>
      <c r="C297" t="s">
        <v>10</v>
      </c>
      <c r="D297">
        <v>47.699999999999996</v>
      </c>
      <c r="E297" s="2">
        <v>0.95</v>
      </c>
      <c r="F297">
        <v>35</v>
      </c>
      <c r="G297">
        <v>0.3</v>
      </c>
      <c r="H297">
        <v>19</v>
      </c>
      <c r="I297" s="3">
        <f t="shared" si="9"/>
        <v>5.7</v>
      </c>
    </row>
    <row r="298" spans="1:9" x14ac:dyDescent="0.25">
      <c r="A298" s="1">
        <v>42784</v>
      </c>
      <c r="B298" s="1" t="str">
        <f t="shared" si="8"/>
        <v>February</v>
      </c>
      <c r="C298" t="s">
        <v>14</v>
      </c>
      <c r="D298">
        <v>43.699999999999996</v>
      </c>
      <c r="E298" s="2">
        <v>0.95</v>
      </c>
      <c r="F298">
        <v>25</v>
      </c>
      <c r="G298">
        <v>0.3</v>
      </c>
      <c r="H298">
        <v>19</v>
      </c>
      <c r="I298" s="3">
        <f t="shared" si="9"/>
        <v>5.7</v>
      </c>
    </row>
    <row r="299" spans="1:9" x14ac:dyDescent="0.25">
      <c r="A299" s="1">
        <v>42788</v>
      </c>
      <c r="B299" s="1" t="str">
        <f t="shared" si="8"/>
        <v>February</v>
      </c>
      <c r="C299" t="s">
        <v>11</v>
      </c>
      <c r="D299">
        <v>47.699999999999996</v>
      </c>
      <c r="E299" s="2">
        <v>0.95</v>
      </c>
      <c r="F299">
        <v>36</v>
      </c>
      <c r="G299">
        <v>0.3</v>
      </c>
      <c r="H299">
        <v>19</v>
      </c>
      <c r="I299" s="3">
        <f t="shared" si="9"/>
        <v>5.7</v>
      </c>
    </row>
    <row r="300" spans="1:9" x14ac:dyDescent="0.25">
      <c r="A300" s="1">
        <v>42792</v>
      </c>
      <c r="B300" s="1" t="str">
        <f t="shared" si="8"/>
        <v>February</v>
      </c>
      <c r="C300" t="s">
        <v>8</v>
      </c>
      <c r="D300">
        <v>48.699999999999996</v>
      </c>
      <c r="E300" s="2">
        <v>1.05</v>
      </c>
      <c r="F300">
        <v>32</v>
      </c>
      <c r="G300">
        <v>0.3</v>
      </c>
      <c r="H300">
        <v>19</v>
      </c>
      <c r="I300" s="3">
        <f t="shared" si="9"/>
        <v>5.7</v>
      </c>
    </row>
    <row r="301" spans="1:9" x14ac:dyDescent="0.25">
      <c r="A301" s="1">
        <v>43043</v>
      </c>
      <c r="B301" s="1" t="str">
        <f t="shared" si="8"/>
        <v>November</v>
      </c>
      <c r="C301" t="s">
        <v>14</v>
      </c>
      <c r="D301">
        <v>48.699999999999996</v>
      </c>
      <c r="E301" s="2">
        <v>0.95</v>
      </c>
      <c r="F301">
        <v>39</v>
      </c>
      <c r="G301">
        <v>0.3</v>
      </c>
      <c r="H301">
        <v>19</v>
      </c>
      <c r="I301" s="3">
        <f t="shared" si="9"/>
        <v>5.7</v>
      </c>
    </row>
    <row r="302" spans="1:9" x14ac:dyDescent="0.25">
      <c r="A302" s="1">
        <v>43047</v>
      </c>
      <c r="B302" s="1" t="str">
        <f t="shared" si="8"/>
        <v>November</v>
      </c>
      <c r="C302" t="s">
        <v>11</v>
      </c>
      <c r="D302">
        <v>44.699999999999996</v>
      </c>
      <c r="E302" s="2">
        <v>0.95</v>
      </c>
      <c r="F302">
        <v>37</v>
      </c>
      <c r="G302">
        <v>0.3</v>
      </c>
      <c r="H302">
        <v>19</v>
      </c>
      <c r="I302" s="3">
        <f t="shared" si="9"/>
        <v>5.7</v>
      </c>
    </row>
    <row r="303" spans="1:9" x14ac:dyDescent="0.25">
      <c r="A303" s="1">
        <v>43051</v>
      </c>
      <c r="B303" s="1" t="str">
        <f t="shared" si="8"/>
        <v>November</v>
      </c>
      <c r="C303" t="s">
        <v>8</v>
      </c>
      <c r="D303">
        <v>49.699999999999996</v>
      </c>
      <c r="E303" s="2">
        <v>1.05</v>
      </c>
      <c r="F303">
        <v>38</v>
      </c>
      <c r="G303">
        <v>0.3</v>
      </c>
      <c r="H303">
        <v>19</v>
      </c>
      <c r="I303" s="3">
        <f t="shared" si="9"/>
        <v>5.7</v>
      </c>
    </row>
    <row r="304" spans="1:9" x14ac:dyDescent="0.25">
      <c r="A304" s="1">
        <v>43052</v>
      </c>
      <c r="B304" s="1" t="str">
        <f t="shared" si="8"/>
        <v>November</v>
      </c>
      <c r="C304" t="s">
        <v>9</v>
      </c>
      <c r="D304">
        <v>44.699999999999996</v>
      </c>
      <c r="E304" s="2">
        <v>1.05</v>
      </c>
      <c r="F304">
        <v>26</v>
      </c>
      <c r="G304">
        <v>0.3</v>
      </c>
      <c r="H304">
        <v>19</v>
      </c>
      <c r="I304" s="3">
        <f t="shared" si="9"/>
        <v>5.7</v>
      </c>
    </row>
    <row r="305" spans="1:9" x14ac:dyDescent="0.25">
      <c r="A305" s="1">
        <v>43057</v>
      </c>
      <c r="B305" s="1" t="str">
        <f t="shared" si="8"/>
        <v>November</v>
      </c>
      <c r="C305" t="s">
        <v>14</v>
      </c>
      <c r="D305">
        <v>48.699999999999996</v>
      </c>
      <c r="E305" s="2">
        <v>1.05</v>
      </c>
      <c r="F305">
        <v>37</v>
      </c>
      <c r="G305">
        <v>0.3</v>
      </c>
      <c r="H305">
        <v>19</v>
      </c>
      <c r="I305" s="3">
        <f t="shared" si="9"/>
        <v>5.7</v>
      </c>
    </row>
    <row r="306" spans="1:9" x14ac:dyDescent="0.25">
      <c r="A306" s="1">
        <v>43061</v>
      </c>
      <c r="B306" s="1" t="str">
        <f t="shared" si="8"/>
        <v>November</v>
      </c>
      <c r="C306" t="s">
        <v>11</v>
      </c>
      <c r="D306">
        <v>48.699999999999996</v>
      </c>
      <c r="E306" s="2">
        <v>1</v>
      </c>
      <c r="F306">
        <v>40</v>
      </c>
      <c r="G306">
        <v>0.3</v>
      </c>
      <c r="H306">
        <v>19</v>
      </c>
      <c r="I306" s="3">
        <f t="shared" si="9"/>
        <v>5.7</v>
      </c>
    </row>
    <row r="307" spans="1:9" x14ac:dyDescent="0.25">
      <c r="A307" s="1">
        <v>43065</v>
      </c>
      <c r="B307" s="1" t="str">
        <f t="shared" si="8"/>
        <v>November</v>
      </c>
      <c r="C307" t="s">
        <v>8</v>
      </c>
      <c r="D307">
        <v>49.699999999999996</v>
      </c>
      <c r="E307" s="2">
        <v>1.05</v>
      </c>
      <c r="F307">
        <v>30</v>
      </c>
      <c r="G307">
        <v>0.3</v>
      </c>
      <c r="H307">
        <v>19</v>
      </c>
      <c r="I307" s="3">
        <f t="shared" si="9"/>
        <v>5.7</v>
      </c>
    </row>
    <row r="308" spans="1:9" x14ac:dyDescent="0.25">
      <c r="A308" s="1">
        <v>43069</v>
      </c>
      <c r="B308" s="1" t="str">
        <f t="shared" si="8"/>
        <v>November</v>
      </c>
      <c r="C308" t="s">
        <v>12</v>
      </c>
      <c r="D308">
        <v>44.699999999999996</v>
      </c>
      <c r="E308" s="2">
        <v>1.05</v>
      </c>
      <c r="F308">
        <v>28</v>
      </c>
      <c r="G308">
        <v>0.3</v>
      </c>
      <c r="H308">
        <v>19</v>
      </c>
      <c r="I308" s="3">
        <f t="shared" si="9"/>
        <v>5.7</v>
      </c>
    </row>
    <row r="309" spans="1:9" x14ac:dyDescent="0.25">
      <c r="A309" s="1">
        <v>43070</v>
      </c>
      <c r="B309" s="1" t="str">
        <f t="shared" si="8"/>
        <v>December</v>
      </c>
      <c r="C309" t="s">
        <v>13</v>
      </c>
      <c r="D309">
        <v>48.699999999999996</v>
      </c>
      <c r="E309" s="2">
        <v>1</v>
      </c>
      <c r="F309">
        <v>34</v>
      </c>
      <c r="G309">
        <v>0.3</v>
      </c>
      <c r="H309">
        <v>19</v>
      </c>
      <c r="I309" s="3">
        <f t="shared" si="9"/>
        <v>5.7</v>
      </c>
    </row>
    <row r="310" spans="1:9" x14ac:dyDescent="0.25">
      <c r="A310" s="1">
        <v>43075</v>
      </c>
      <c r="B310" s="1" t="str">
        <f t="shared" si="8"/>
        <v>December</v>
      </c>
      <c r="C310" t="s">
        <v>11</v>
      </c>
      <c r="D310">
        <v>44.699999999999996</v>
      </c>
      <c r="E310" s="2">
        <v>0.95</v>
      </c>
      <c r="F310">
        <v>28</v>
      </c>
      <c r="G310">
        <v>0.3</v>
      </c>
      <c r="H310">
        <v>19</v>
      </c>
      <c r="I310" s="3">
        <f t="shared" si="9"/>
        <v>5.7</v>
      </c>
    </row>
    <row r="311" spans="1:9" x14ac:dyDescent="0.25">
      <c r="A311" s="1">
        <v>43096</v>
      </c>
      <c r="B311" s="1" t="str">
        <f t="shared" si="8"/>
        <v>December</v>
      </c>
      <c r="C311" t="s">
        <v>11</v>
      </c>
      <c r="D311">
        <v>42.699999999999996</v>
      </c>
      <c r="E311" s="2">
        <v>1</v>
      </c>
      <c r="F311">
        <v>33</v>
      </c>
      <c r="G311">
        <v>0.3</v>
      </c>
      <c r="H311">
        <v>19</v>
      </c>
      <c r="I311" s="3">
        <f t="shared" si="9"/>
        <v>5.7</v>
      </c>
    </row>
    <row r="312" spans="1:9" x14ac:dyDescent="0.25">
      <c r="A312" s="1">
        <v>42740</v>
      </c>
      <c r="B312" s="1" t="str">
        <f t="shared" si="8"/>
        <v>January</v>
      </c>
      <c r="C312" t="s">
        <v>12</v>
      </c>
      <c r="D312">
        <v>42.4</v>
      </c>
      <c r="E312" s="2">
        <v>1</v>
      </c>
      <c r="F312">
        <v>33</v>
      </c>
      <c r="G312">
        <v>0.3</v>
      </c>
      <c r="H312">
        <v>18</v>
      </c>
      <c r="I312" s="3">
        <f t="shared" si="9"/>
        <v>5.3999999999999995</v>
      </c>
    </row>
    <row r="313" spans="1:9" x14ac:dyDescent="0.25">
      <c r="A313" s="1">
        <v>42745</v>
      </c>
      <c r="B313" s="1" t="str">
        <f t="shared" si="8"/>
        <v>January</v>
      </c>
      <c r="C313" t="s">
        <v>10</v>
      </c>
      <c r="D313">
        <v>43.4</v>
      </c>
      <c r="E313" s="2">
        <v>1.05</v>
      </c>
      <c r="F313">
        <v>33</v>
      </c>
      <c r="G313">
        <v>0.3</v>
      </c>
      <c r="H313">
        <v>18</v>
      </c>
      <c r="I313" s="3">
        <f t="shared" si="9"/>
        <v>5.3999999999999995</v>
      </c>
    </row>
    <row r="314" spans="1:9" x14ac:dyDescent="0.25">
      <c r="A314" s="1">
        <v>42750</v>
      </c>
      <c r="B314" s="1" t="str">
        <f t="shared" si="8"/>
        <v>January</v>
      </c>
      <c r="C314" t="s">
        <v>8</v>
      </c>
      <c r="D314">
        <v>43.4</v>
      </c>
      <c r="E314" s="2">
        <v>1.1100000000000001</v>
      </c>
      <c r="F314">
        <v>33</v>
      </c>
      <c r="G314">
        <v>0.3</v>
      </c>
      <c r="H314">
        <v>18</v>
      </c>
      <c r="I314" s="3">
        <f t="shared" si="9"/>
        <v>5.3999999999999995</v>
      </c>
    </row>
    <row r="315" spans="1:9" x14ac:dyDescent="0.25">
      <c r="A315" s="1">
        <v>42766</v>
      </c>
      <c r="B315" s="1" t="str">
        <f t="shared" si="8"/>
        <v>January</v>
      </c>
      <c r="C315" t="s">
        <v>10</v>
      </c>
      <c r="D315">
        <v>40.4</v>
      </c>
      <c r="E315" s="2">
        <v>1.05</v>
      </c>
      <c r="F315">
        <v>37</v>
      </c>
      <c r="G315">
        <v>0.3</v>
      </c>
      <c r="H315">
        <v>18</v>
      </c>
      <c r="I315" s="3">
        <f t="shared" si="9"/>
        <v>5.3999999999999995</v>
      </c>
    </row>
    <row r="316" spans="1:9" x14ac:dyDescent="0.25">
      <c r="A316" s="1">
        <v>42767</v>
      </c>
      <c r="B316" s="1" t="str">
        <f t="shared" si="8"/>
        <v>February</v>
      </c>
      <c r="C316" t="s">
        <v>11</v>
      </c>
      <c r="D316">
        <v>42.4</v>
      </c>
      <c r="E316" s="2">
        <v>1</v>
      </c>
      <c r="F316">
        <v>35</v>
      </c>
      <c r="G316">
        <v>0.3</v>
      </c>
      <c r="H316">
        <v>18</v>
      </c>
      <c r="I316" s="3">
        <f t="shared" si="9"/>
        <v>5.3999999999999995</v>
      </c>
    </row>
    <row r="317" spans="1:9" x14ac:dyDescent="0.25">
      <c r="A317" s="1">
        <v>42771</v>
      </c>
      <c r="B317" s="1" t="str">
        <f t="shared" si="8"/>
        <v>February</v>
      </c>
      <c r="C317" t="s">
        <v>8</v>
      </c>
      <c r="D317">
        <v>45.4</v>
      </c>
      <c r="E317" s="2">
        <v>1.1100000000000001</v>
      </c>
      <c r="F317">
        <v>32</v>
      </c>
      <c r="G317">
        <v>0.3</v>
      </c>
      <c r="H317">
        <v>18</v>
      </c>
      <c r="I317" s="3">
        <f t="shared" si="9"/>
        <v>5.3999999999999995</v>
      </c>
    </row>
    <row r="318" spans="1:9" x14ac:dyDescent="0.25">
      <c r="A318" s="1">
        <v>42779</v>
      </c>
      <c r="B318" s="1" t="str">
        <f t="shared" si="8"/>
        <v>February</v>
      </c>
      <c r="C318" t="s">
        <v>9</v>
      </c>
      <c r="D318">
        <v>46.4</v>
      </c>
      <c r="E318" s="2">
        <v>1.1100000000000001</v>
      </c>
      <c r="F318">
        <v>34</v>
      </c>
      <c r="G318">
        <v>0.3</v>
      </c>
      <c r="H318">
        <v>18</v>
      </c>
      <c r="I318" s="3">
        <f t="shared" si="9"/>
        <v>5.3999999999999995</v>
      </c>
    </row>
    <row r="319" spans="1:9" x14ac:dyDescent="0.25">
      <c r="A319" s="1">
        <v>42783</v>
      </c>
      <c r="B319" s="1" t="str">
        <f t="shared" si="8"/>
        <v>February</v>
      </c>
      <c r="C319" t="s">
        <v>13</v>
      </c>
      <c r="D319">
        <v>40.4</v>
      </c>
      <c r="E319" s="2">
        <v>1</v>
      </c>
      <c r="F319">
        <v>29</v>
      </c>
      <c r="G319">
        <v>0.3</v>
      </c>
      <c r="H319">
        <v>18</v>
      </c>
      <c r="I319" s="3">
        <f t="shared" si="9"/>
        <v>5.3999999999999995</v>
      </c>
    </row>
    <row r="320" spans="1:9" x14ac:dyDescent="0.25">
      <c r="A320" s="1">
        <v>42787</v>
      </c>
      <c r="B320" s="1" t="str">
        <f t="shared" si="8"/>
        <v>February</v>
      </c>
      <c r="C320" t="s">
        <v>10</v>
      </c>
      <c r="D320">
        <v>42.4</v>
      </c>
      <c r="E320" s="2">
        <v>1</v>
      </c>
      <c r="F320">
        <v>28</v>
      </c>
      <c r="G320">
        <v>0.3</v>
      </c>
      <c r="H320">
        <v>18</v>
      </c>
      <c r="I320" s="3">
        <f t="shared" si="9"/>
        <v>5.3999999999999995</v>
      </c>
    </row>
    <row r="321" spans="1:9" x14ac:dyDescent="0.25">
      <c r="A321" s="1">
        <v>42791</v>
      </c>
      <c r="B321" s="1" t="str">
        <f t="shared" si="8"/>
        <v>February</v>
      </c>
      <c r="C321" t="s">
        <v>14</v>
      </c>
      <c r="D321">
        <v>42.4</v>
      </c>
      <c r="E321" s="2">
        <v>1</v>
      </c>
      <c r="F321">
        <v>21</v>
      </c>
      <c r="G321">
        <v>0.3</v>
      </c>
      <c r="H321">
        <v>18</v>
      </c>
      <c r="I321" s="3">
        <f t="shared" si="9"/>
        <v>5.3999999999999995</v>
      </c>
    </row>
    <row r="322" spans="1:9" x14ac:dyDescent="0.25">
      <c r="A322" s="1">
        <v>43088</v>
      </c>
      <c r="B322" s="1" t="str">
        <f t="shared" si="8"/>
        <v>December</v>
      </c>
      <c r="C322" t="s">
        <v>10</v>
      </c>
      <c r="D322">
        <v>41.4</v>
      </c>
      <c r="E322" s="2">
        <v>1</v>
      </c>
      <c r="F322">
        <v>33</v>
      </c>
      <c r="G322">
        <v>0.3</v>
      </c>
      <c r="H322">
        <v>18</v>
      </c>
      <c r="I322" s="3">
        <f t="shared" si="9"/>
        <v>5.3999999999999995</v>
      </c>
    </row>
    <row r="323" spans="1:9" x14ac:dyDescent="0.25">
      <c r="A323" s="1">
        <v>43092</v>
      </c>
      <c r="B323" s="1" t="str">
        <f t="shared" si="8"/>
        <v>December</v>
      </c>
      <c r="C323" t="s">
        <v>14</v>
      </c>
      <c r="D323">
        <v>42.4</v>
      </c>
      <c r="E323" s="2">
        <v>1.1100000000000001</v>
      </c>
      <c r="F323">
        <v>20</v>
      </c>
      <c r="G323">
        <v>0.3</v>
      </c>
      <c r="H323">
        <v>18</v>
      </c>
      <c r="I323" s="3">
        <f t="shared" si="9"/>
        <v>5.3999999999999995</v>
      </c>
    </row>
    <row r="324" spans="1:9" x14ac:dyDescent="0.25">
      <c r="A324" s="1">
        <v>42739</v>
      </c>
      <c r="B324" s="1" t="str">
        <f t="shared" si="8"/>
        <v>January</v>
      </c>
      <c r="C324" t="s">
        <v>11</v>
      </c>
      <c r="D324">
        <v>44.099999999999994</v>
      </c>
      <c r="E324" s="2">
        <v>1.05</v>
      </c>
      <c r="F324">
        <v>28</v>
      </c>
      <c r="G324">
        <v>0.3</v>
      </c>
      <c r="H324">
        <v>17</v>
      </c>
      <c r="I324" s="3">
        <f t="shared" si="9"/>
        <v>5.0999999999999996</v>
      </c>
    </row>
    <row r="325" spans="1:9" x14ac:dyDescent="0.25">
      <c r="A325" s="1">
        <v>42744</v>
      </c>
      <c r="B325" s="1" t="str">
        <f t="shared" si="8"/>
        <v>January</v>
      </c>
      <c r="C325" t="s">
        <v>9</v>
      </c>
      <c r="D325">
        <v>38.099999999999994</v>
      </c>
      <c r="E325" s="2">
        <v>1.18</v>
      </c>
      <c r="F325">
        <v>20</v>
      </c>
      <c r="G325">
        <v>0.3</v>
      </c>
      <c r="H325">
        <v>17</v>
      </c>
      <c r="I325" s="3">
        <f t="shared" si="9"/>
        <v>5.0999999999999996</v>
      </c>
    </row>
    <row r="326" spans="1:9" x14ac:dyDescent="0.25">
      <c r="A326" s="1">
        <v>42749</v>
      </c>
      <c r="B326" s="1" t="str">
        <f t="shared" si="8"/>
        <v>January</v>
      </c>
      <c r="C326" t="s">
        <v>14</v>
      </c>
      <c r="D326">
        <v>44.099999999999994</v>
      </c>
      <c r="E326" s="2">
        <v>1.05</v>
      </c>
      <c r="F326">
        <v>23</v>
      </c>
      <c r="G326">
        <v>0.3</v>
      </c>
      <c r="H326">
        <v>17</v>
      </c>
      <c r="I326" s="3">
        <f t="shared" si="9"/>
        <v>5.0999999999999996</v>
      </c>
    </row>
    <row r="327" spans="1:9" x14ac:dyDescent="0.25">
      <c r="A327" s="1">
        <v>42754</v>
      </c>
      <c r="B327" s="1" t="str">
        <f t="shared" si="8"/>
        <v>January</v>
      </c>
      <c r="C327" t="s">
        <v>12</v>
      </c>
      <c r="D327">
        <v>43.099999999999994</v>
      </c>
      <c r="E327" s="2">
        <v>1.18</v>
      </c>
      <c r="F327">
        <v>30</v>
      </c>
      <c r="G327">
        <v>0.3</v>
      </c>
      <c r="H327">
        <v>17</v>
      </c>
      <c r="I327" s="3">
        <f t="shared" si="9"/>
        <v>5.0999999999999996</v>
      </c>
    </row>
    <row r="328" spans="1:9" x14ac:dyDescent="0.25">
      <c r="A328" s="1">
        <v>42758</v>
      </c>
      <c r="B328" s="1" t="str">
        <f t="shared" si="8"/>
        <v>January</v>
      </c>
      <c r="C328" t="s">
        <v>9</v>
      </c>
      <c r="D328">
        <v>38.099999999999994</v>
      </c>
      <c r="E328" s="2">
        <v>1.05</v>
      </c>
      <c r="F328">
        <v>21</v>
      </c>
      <c r="G328">
        <v>0.3</v>
      </c>
      <c r="H328">
        <v>17</v>
      </c>
      <c r="I328" s="3">
        <f t="shared" si="9"/>
        <v>5.0999999999999996</v>
      </c>
    </row>
    <row r="329" spans="1:9" x14ac:dyDescent="0.25">
      <c r="A329" s="1">
        <v>42762</v>
      </c>
      <c r="B329" s="1" t="str">
        <f t="shared" si="8"/>
        <v>January</v>
      </c>
      <c r="C329" t="s">
        <v>13</v>
      </c>
      <c r="D329">
        <v>42.099999999999994</v>
      </c>
      <c r="E329" s="2">
        <v>1.05</v>
      </c>
      <c r="F329">
        <v>22</v>
      </c>
      <c r="G329">
        <v>0.3</v>
      </c>
      <c r="H329">
        <v>17</v>
      </c>
      <c r="I329" s="3">
        <f t="shared" si="9"/>
        <v>5.0999999999999996</v>
      </c>
    </row>
    <row r="330" spans="1:9" x14ac:dyDescent="0.25">
      <c r="A330" s="1">
        <v>42765</v>
      </c>
      <c r="B330" s="1" t="str">
        <f t="shared" si="8"/>
        <v>January</v>
      </c>
      <c r="C330" t="s">
        <v>9</v>
      </c>
      <c r="D330">
        <v>41.099999999999994</v>
      </c>
      <c r="E330" s="2">
        <v>1.05</v>
      </c>
      <c r="F330">
        <v>20</v>
      </c>
      <c r="G330">
        <v>0.3</v>
      </c>
      <c r="H330">
        <v>17</v>
      </c>
      <c r="I330" s="3">
        <f t="shared" si="9"/>
        <v>5.0999999999999996</v>
      </c>
    </row>
    <row r="331" spans="1:9" x14ac:dyDescent="0.25">
      <c r="A331" s="1">
        <v>43071</v>
      </c>
      <c r="B331" s="1" t="str">
        <f t="shared" si="8"/>
        <v>December</v>
      </c>
      <c r="C331" t="s">
        <v>14</v>
      </c>
      <c r="D331">
        <v>44.099999999999994</v>
      </c>
      <c r="E331" s="2">
        <v>1.1100000000000001</v>
      </c>
      <c r="F331">
        <v>35</v>
      </c>
      <c r="G331">
        <v>0.3</v>
      </c>
      <c r="H331">
        <v>17</v>
      </c>
      <c r="I331" s="3">
        <f t="shared" si="9"/>
        <v>5.0999999999999996</v>
      </c>
    </row>
    <row r="332" spans="1:9" x14ac:dyDescent="0.25">
      <c r="A332" s="1">
        <v>43076</v>
      </c>
      <c r="B332" s="1" t="str">
        <f t="shared" ref="B332:B376" si="10">TEXT(A332, "mmmm")</f>
        <v>December</v>
      </c>
      <c r="C332" t="s">
        <v>12</v>
      </c>
      <c r="D332">
        <v>42.099999999999994</v>
      </c>
      <c r="E332" s="2">
        <v>1.05</v>
      </c>
      <c r="F332">
        <v>26</v>
      </c>
      <c r="G332">
        <v>0.3</v>
      </c>
      <c r="H332">
        <v>17</v>
      </c>
      <c r="I332" s="3">
        <f t="shared" ref="I332:I376" si="11">G332*H332</f>
        <v>5.0999999999999996</v>
      </c>
    </row>
    <row r="333" spans="1:9" x14ac:dyDescent="0.25">
      <c r="A333" s="1">
        <v>43080</v>
      </c>
      <c r="B333" s="1" t="str">
        <f t="shared" si="10"/>
        <v>December</v>
      </c>
      <c r="C333" t="s">
        <v>9</v>
      </c>
      <c r="D333">
        <v>45.099999999999994</v>
      </c>
      <c r="E333" s="2">
        <v>1.1100000000000001</v>
      </c>
      <c r="F333">
        <v>33</v>
      </c>
      <c r="G333">
        <v>0.3</v>
      </c>
      <c r="H333">
        <v>17</v>
      </c>
      <c r="I333" s="3">
        <f t="shared" si="11"/>
        <v>5.0999999999999996</v>
      </c>
    </row>
    <row r="334" spans="1:9" x14ac:dyDescent="0.25">
      <c r="A334" s="1">
        <v>43084</v>
      </c>
      <c r="B334" s="1" t="str">
        <f t="shared" si="10"/>
        <v>December</v>
      </c>
      <c r="C334" t="s">
        <v>13</v>
      </c>
      <c r="D334">
        <v>42.099999999999994</v>
      </c>
      <c r="E334" s="2">
        <v>1.05</v>
      </c>
      <c r="F334">
        <v>30</v>
      </c>
      <c r="G334">
        <v>0.3</v>
      </c>
      <c r="H334">
        <v>17</v>
      </c>
      <c r="I334" s="3">
        <f t="shared" si="11"/>
        <v>5.0999999999999996</v>
      </c>
    </row>
    <row r="335" spans="1:9" x14ac:dyDescent="0.25">
      <c r="A335" s="1">
        <v>42753</v>
      </c>
      <c r="B335" s="1" t="str">
        <f t="shared" si="10"/>
        <v>January</v>
      </c>
      <c r="C335" t="s">
        <v>11</v>
      </c>
      <c r="D335">
        <v>42.8</v>
      </c>
      <c r="E335" s="2">
        <v>1.18</v>
      </c>
      <c r="F335">
        <v>33</v>
      </c>
      <c r="G335">
        <v>0.3</v>
      </c>
      <c r="H335">
        <v>16</v>
      </c>
      <c r="I335" s="3">
        <f t="shared" si="11"/>
        <v>4.8</v>
      </c>
    </row>
    <row r="336" spans="1:9" x14ac:dyDescent="0.25">
      <c r="A336" s="1">
        <v>42757</v>
      </c>
      <c r="B336" s="1" t="str">
        <f t="shared" si="10"/>
        <v>January</v>
      </c>
      <c r="C336" t="s">
        <v>8</v>
      </c>
      <c r="D336">
        <v>40.799999999999997</v>
      </c>
      <c r="E336" s="2">
        <v>1.1100000000000001</v>
      </c>
      <c r="F336">
        <v>19</v>
      </c>
      <c r="G336">
        <v>0.3</v>
      </c>
      <c r="H336">
        <v>16</v>
      </c>
      <c r="I336" s="3">
        <f t="shared" si="11"/>
        <v>4.8</v>
      </c>
    </row>
    <row r="337" spans="1:9" x14ac:dyDescent="0.25">
      <c r="A337" s="1">
        <v>42761</v>
      </c>
      <c r="B337" s="1" t="str">
        <f t="shared" si="10"/>
        <v>January</v>
      </c>
      <c r="C337" t="s">
        <v>12</v>
      </c>
      <c r="D337">
        <v>35.799999999999997</v>
      </c>
      <c r="E337" s="2">
        <v>1.25</v>
      </c>
      <c r="F337">
        <v>18</v>
      </c>
      <c r="G337">
        <v>0.3</v>
      </c>
      <c r="H337">
        <v>16</v>
      </c>
      <c r="I337" s="3">
        <f t="shared" si="11"/>
        <v>4.8</v>
      </c>
    </row>
    <row r="338" spans="1:9" x14ac:dyDescent="0.25">
      <c r="A338" s="1">
        <v>43089</v>
      </c>
      <c r="B338" s="1" t="str">
        <f t="shared" si="10"/>
        <v>December</v>
      </c>
      <c r="C338" t="s">
        <v>11</v>
      </c>
      <c r="D338">
        <v>36.799999999999997</v>
      </c>
      <c r="E338" s="2">
        <v>1.25</v>
      </c>
      <c r="F338">
        <v>20</v>
      </c>
      <c r="G338">
        <v>0.3</v>
      </c>
      <c r="H338">
        <v>16</v>
      </c>
      <c r="I338" s="3">
        <f t="shared" si="11"/>
        <v>4.8</v>
      </c>
    </row>
    <row r="339" spans="1:9" x14ac:dyDescent="0.25">
      <c r="A339" s="1">
        <v>43093</v>
      </c>
      <c r="B339" s="1" t="str">
        <f t="shared" si="10"/>
        <v>December</v>
      </c>
      <c r="C339" t="s">
        <v>8</v>
      </c>
      <c r="D339">
        <v>35.799999999999997</v>
      </c>
      <c r="E339" s="2">
        <v>1.25</v>
      </c>
      <c r="F339">
        <v>26</v>
      </c>
      <c r="G339">
        <v>0.3</v>
      </c>
      <c r="H339">
        <v>16</v>
      </c>
      <c r="I339" s="3">
        <f t="shared" si="11"/>
        <v>4.8</v>
      </c>
    </row>
    <row r="340" spans="1:9" x14ac:dyDescent="0.25">
      <c r="A340" s="1">
        <v>43097</v>
      </c>
      <c r="B340" s="1" t="str">
        <f t="shared" si="10"/>
        <v>December</v>
      </c>
      <c r="C340" t="s">
        <v>12</v>
      </c>
      <c r="D340">
        <v>37.799999999999997</v>
      </c>
      <c r="E340" s="2">
        <v>1.25</v>
      </c>
      <c r="F340">
        <v>32</v>
      </c>
      <c r="G340">
        <v>0.3</v>
      </c>
      <c r="H340">
        <v>16</v>
      </c>
      <c r="I340" s="3">
        <f t="shared" si="11"/>
        <v>4.8</v>
      </c>
    </row>
    <row r="341" spans="1:9" x14ac:dyDescent="0.25">
      <c r="A341" s="1">
        <v>42738</v>
      </c>
      <c r="B341" s="1" t="str">
        <f t="shared" si="10"/>
        <v>January</v>
      </c>
      <c r="C341" t="s">
        <v>10</v>
      </c>
      <c r="D341">
        <v>34.5</v>
      </c>
      <c r="E341" s="2">
        <v>1.33</v>
      </c>
      <c r="F341">
        <v>27</v>
      </c>
      <c r="G341">
        <v>0.3</v>
      </c>
      <c r="H341">
        <v>15</v>
      </c>
      <c r="I341" s="3">
        <f t="shared" si="11"/>
        <v>4.5</v>
      </c>
    </row>
    <row r="342" spans="1:9" x14ac:dyDescent="0.25">
      <c r="A342" s="1">
        <v>42743</v>
      </c>
      <c r="B342" s="1" t="str">
        <f t="shared" si="10"/>
        <v>January</v>
      </c>
      <c r="C342" t="s">
        <v>8</v>
      </c>
      <c r="D342">
        <v>37.5</v>
      </c>
      <c r="E342" s="2">
        <v>1.18</v>
      </c>
      <c r="F342">
        <v>28</v>
      </c>
      <c r="G342">
        <v>0.3</v>
      </c>
      <c r="H342">
        <v>15</v>
      </c>
      <c r="I342" s="3">
        <f t="shared" si="11"/>
        <v>4.5</v>
      </c>
    </row>
    <row r="343" spans="1:9" x14ac:dyDescent="0.25">
      <c r="A343" s="1">
        <v>42748</v>
      </c>
      <c r="B343" s="1" t="str">
        <f t="shared" si="10"/>
        <v>January</v>
      </c>
      <c r="C343" t="s">
        <v>13</v>
      </c>
      <c r="D343">
        <v>37.5</v>
      </c>
      <c r="E343" s="2">
        <v>1.33</v>
      </c>
      <c r="F343">
        <v>19</v>
      </c>
      <c r="G343">
        <v>0.3</v>
      </c>
      <c r="H343">
        <v>15</v>
      </c>
      <c r="I343" s="3">
        <f t="shared" si="11"/>
        <v>4.5</v>
      </c>
    </row>
    <row r="344" spans="1:9" x14ac:dyDescent="0.25">
      <c r="A344" s="1">
        <v>43072</v>
      </c>
      <c r="B344" s="1" t="str">
        <f t="shared" si="10"/>
        <v>December</v>
      </c>
      <c r="C344" t="s">
        <v>8</v>
      </c>
      <c r="D344">
        <v>33.5</v>
      </c>
      <c r="E344" s="2">
        <v>1.18</v>
      </c>
      <c r="F344">
        <v>19</v>
      </c>
      <c r="G344">
        <v>0.3</v>
      </c>
      <c r="H344">
        <v>15</v>
      </c>
      <c r="I344" s="3">
        <f t="shared" si="11"/>
        <v>4.5</v>
      </c>
    </row>
    <row r="345" spans="1:9" x14ac:dyDescent="0.25">
      <c r="A345" s="1">
        <v>43077</v>
      </c>
      <c r="B345" s="1" t="str">
        <f t="shared" si="10"/>
        <v>December</v>
      </c>
      <c r="C345" t="s">
        <v>13</v>
      </c>
      <c r="D345">
        <v>40.5</v>
      </c>
      <c r="E345" s="2">
        <v>1.25</v>
      </c>
      <c r="F345">
        <v>30</v>
      </c>
      <c r="G345">
        <v>0.3</v>
      </c>
      <c r="H345">
        <v>15</v>
      </c>
      <c r="I345" s="3">
        <f t="shared" si="11"/>
        <v>4.5</v>
      </c>
    </row>
    <row r="346" spans="1:9" x14ac:dyDescent="0.25">
      <c r="A346" s="1">
        <v>43081</v>
      </c>
      <c r="B346" s="1" t="str">
        <f t="shared" si="10"/>
        <v>December</v>
      </c>
      <c r="C346" t="s">
        <v>10</v>
      </c>
      <c r="D346">
        <v>33.5</v>
      </c>
      <c r="E346" s="2">
        <v>1.33</v>
      </c>
      <c r="F346">
        <v>22</v>
      </c>
      <c r="G346">
        <v>0.3</v>
      </c>
      <c r="H346">
        <v>15</v>
      </c>
      <c r="I346" s="3">
        <f t="shared" si="11"/>
        <v>4.5</v>
      </c>
    </row>
    <row r="347" spans="1:9" x14ac:dyDescent="0.25">
      <c r="A347" s="1">
        <v>43085</v>
      </c>
      <c r="B347" s="1" t="str">
        <f t="shared" si="10"/>
        <v>December</v>
      </c>
      <c r="C347" t="s">
        <v>14</v>
      </c>
      <c r="D347">
        <v>35.5</v>
      </c>
      <c r="E347" s="2">
        <v>1.25</v>
      </c>
      <c r="F347">
        <v>30</v>
      </c>
      <c r="G347">
        <v>0.3</v>
      </c>
      <c r="H347">
        <v>15</v>
      </c>
      <c r="I347" s="3">
        <f t="shared" si="11"/>
        <v>4.5</v>
      </c>
    </row>
    <row r="348" spans="1:9" x14ac:dyDescent="0.25">
      <c r="A348" s="1">
        <v>43090</v>
      </c>
      <c r="B348" s="1" t="str">
        <f t="shared" si="10"/>
        <v>December</v>
      </c>
      <c r="C348" t="s">
        <v>12</v>
      </c>
      <c r="D348">
        <v>40.5</v>
      </c>
      <c r="E348" s="2">
        <v>1.33</v>
      </c>
      <c r="F348">
        <v>23</v>
      </c>
      <c r="G348">
        <v>0.3</v>
      </c>
      <c r="H348">
        <v>15</v>
      </c>
      <c r="I348" s="3">
        <f t="shared" si="11"/>
        <v>4.5</v>
      </c>
    </row>
    <row r="349" spans="1:9" x14ac:dyDescent="0.25">
      <c r="A349" s="1">
        <v>43094</v>
      </c>
      <c r="B349" s="1" t="str">
        <f t="shared" si="10"/>
        <v>December</v>
      </c>
      <c r="C349" t="s">
        <v>9</v>
      </c>
      <c r="D349">
        <v>35.5</v>
      </c>
      <c r="E349" s="2">
        <v>1.25</v>
      </c>
      <c r="F349">
        <v>19</v>
      </c>
      <c r="G349">
        <v>0.3</v>
      </c>
      <c r="H349">
        <v>15</v>
      </c>
      <c r="I349" s="3">
        <f t="shared" si="11"/>
        <v>4.5</v>
      </c>
    </row>
    <row r="350" spans="1:9" x14ac:dyDescent="0.25">
      <c r="A350" s="1">
        <v>43098</v>
      </c>
      <c r="B350" s="1" t="str">
        <f t="shared" si="10"/>
        <v>December</v>
      </c>
      <c r="C350" t="s">
        <v>13</v>
      </c>
      <c r="D350">
        <v>39.5</v>
      </c>
      <c r="E350" s="2">
        <v>1.25</v>
      </c>
      <c r="F350">
        <v>17</v>
      </c>
      <c r="G350">
        <v>0.3</v>
      </c>
      <c r="H350">
        <v>15</v>
      </c>
      <c r="I350" s="3">
        <f t="shared" si="11"/>
        <v>4.5</v>
      </c>
    </row>
    <row r="351" spans="1:9" x14ac:dyDescent="0.25">
      <c r="A351" s="1">
        <v>42747</v>
      </c>
      <c r="B351" s="1" t="str">
        <f t="shared" si="10"/>
        <v>January</v>
      </c>
      <c r="C351" t="s">
        <v>12</v>
      </c>
      <c r="D351">
        <v>38.199999999999996</v>
      </c>
      <c r="E351" s="2">
        <v>1.33</v>
      </c>
      <c r="F351">
        <v>16</v>
      </c>
      <c r="G351">
        <v>0.3</v>
      </c>
      <c r="H351">
        <v>14</v>
      </c>
      <c r="I351" s="3">
        <f t="shared" si="11"/>
        <v>4.2</v>
      </c>
    </row>
    <row r="352" spans="1:9" x14ac:dyDescent="0.25">
      <c r="A352" s="1">
        <v>42752</v>
      </c>
      <c r="B352" s="1" t="str">
        <f t="shared" si="10"/>
        <v>January</v>
      </c>
      <c r="C352" t="s">
        <v>10</v>
      </c>
      <c r="D352">
        <v>32.199999999999996</v>
      </c>
      <c r="E352" s="2">
        <v>1.43</v>
      </c>
      <c r="F352">
        <v>26</v>
      </c>
      <c r="G352">
        <v>0.3</v>
      </c>
      <c r="H352">
        <v>14</v>
      </c>
      <c r="I352" s="3">
        <f t="shared" si="11"/>
        <v>4.2</v>
      </c>
    </row>
    <row r="353" spans="1:9" x14ac:dyDescent="0.25">
      <c r="A353" s="1">
        <v>42756</v>
      </c>
      <c r="B353" s="1" t="str">
        <f t="shared" si="10"/>
        <v>January</v>
      </c>
      <c r="C353" t="s">
        <v>14</v>
      </c>
      <c r="D353">
        <v>36.199999999999996</v>
      </c>
      <c r="E353" s="2">
        <v>1.25</v>
      </c>
      <c r="F353">
        <v>16</v>
      </c>
      <c r="G353">
        <v>0.3</v>
      </c>
      <c r="H353">
        <v>14</v>
      </c>
      <c r="I353" s="3">
        <f t="shared" si="11"/>
        <v>4.2</v>
      </c>
    </row>
    <row r="354" spans="1:9" x14ac:dyDescent="0.25">
      <c r="A354" s="1">
        <v>42760</v>
      </c>
      <c r="B354" s="1" t="str">
        <f t="shared" si="10"/>
        <v>January</v>
      </c>
      <c r="C354" t="s">
        <v>11</v>
      </c>
      <c r="D354">
        <v>32.199999999999996</v>
      </c>
      <c r="E354" s="2">
        <v>1.25</v>
      </c>
      <c r="F354">
        <v>24</v>
      </c>
      <c r="G354">
        <v>0.3</v>
      </c>
      <c r="H354">
        <v>14</v>
      </c>
      <c r="I354" s="3">
        <f t="shared" si="11"/>
        <v>4.2</v>
      </c>
    </row>
    <row r="355" spans="1:9" x14ac:dyDescent="0.25">
      <c r="A355" s="1">
        <v>42764</v>
      </c>
      <c r="B355" s="1" t="str">
        <f t="shared" si="10"/>
        <v>January</v>
      </c>
      <c r="C355" t="s">
        <v>8</v>
      </c>
      <c r="D355">
        <v>35.199999999999996</v>
      </c>
      <c r="E355" s="2">
        <v>1.33</v>
      </c>
      <c r="F355">
        <v>27</v>
      </c>
      <c r="G355">
        <v>0.3</v>
      </c>
      <c r="H355">
        <v>14</v>
      </c>
      <c r="I355" s="3">
        <f t="shared" si="11"/>
        <v>4.2</v>
      </c>
    </row>
    <row r="356" spans="1:9" x14ac:dyDescent="0.25">
      <c r="A356" s="1">
        <v>43078</v>
      </c>
      <c r="B356" s="1" t="str">
        <f t="shared" si="10"/>
        <v>December</v>
      </c>
      <c r="C356" t="s">
        <v>14</v>
      </c>
      <c r="D356">
        <v>31.199999999999996</v>
      </c>
      <c r="E356" s="2">
        <v>1.43</v>
      </c>
      <c r="F356">
        <v>19</v>
      </c>
      <c r="G356">
        <v>0.3</v>
      </c>
      <c r="H356">
        <v>14</v>
      </c>
      <c r="I356" s="3">
        <f t="shared" si="11"/>
        <v>4.2</v>
      </c>
    </row>
    <row r="357" spans="1:9" x14ac:dyDescent="0.25">
      <c r="A357" s="1">
        <v>43082</v>
      </c>
      <c r="B357" s="1" t="str">
        <f t="shared" si="10"/>
        <v>December</v>
      </c>
      <c r="C357" t="s">
        <v>11</v>
      </c>
      <c r="D357">
        <v>32.199999999999996</v>
      </c>
      <c r="E357" s="2">
        <v>1.43</v>
      </c>
      <c r="F357">
        <v>26</v>
      </c>
      <c r="G357">
        <v>0.3</v>
      </c>
      <c r="H357">
        <v>14</v>
      </c>
      <c r="I357" s="3">
        <f t="shared" si="11"/>
        <v>4.2</v>
      </c>
    </row>
    <row r="358" spans="1:9" x14ac:dyDescent="0.25">
      <c r="A358" s="1">
        <v>43086</v>
      </c>
      <c r="B358" s="1" t="str">
        <f t="shared" si="10"/>
        <v>December</v>
      </c>
      <c r="C358" t="s">
        <v>8</v>
      </c>
      <c r="D358">
        <v>32.199999999999996</v>
      </c>
      <c r="E358" s="2">
        <v>1.33</v>
      </c>
      <c r="F358">
        <v>16</v>
      </c>
      <c r="G358">
        <v>0.3</v>
      </c>
      <c r="H358">
        <v>14</v>
      </c>
      <c r="I358" s="3">
        <f t="shared" si="11"/>
        <v>4.2</v>
      </c>
    </row>
    <row r="359" spans="1:9" x14ac:dyDescent="0.25">
      <c r="A359" s="1">
        <v>42737</v>
      </c>
      <c r="B359" s="1" t="str">
        <f t="shared" si="10"/>
        <v>January</v>
      </c>
      <c r="C359" t="s">
        <v>9</v>
      </c>
      <c r="D359">
        <v>28.9</v>
      </c>
      <c r="E359" s="2">
        <v>1.33</v>
      </c>
      <c r="F359">
        <v>15</v>
      </c>
      <c r="G359">
        <v>0.3</v>
      </c>
      <c r="H359">
        <v>13</v>
      </c>
      <c r="I359" s="3">
        <f t="shared" si="11"/>
        <v>3.9</v>
      </c>
    </row>
    <row r="360" spans="1:9" x14ac:dyDescent="0.25">
      <c r="A360" s="1">
        <v>42742</v>
      </c>
      <c r="B360" s="1" t="str">
        <f t="shared" si="10"/>
        <v>January</v>
      </c>
      <c r="C360" t="s">
        <v>14</v>
      </c>
      <c r="D360">
        <v>32.9</v>
      </c>
      <c r="E360" s="2">
        <v>1.54</v>
      </c>
      <c r="F360">
        <v>19</v>
      </c>
      <c r="G360">
        <v>0.3</v>
      </c>
      <c r="H360">
        <v>13</v>
      </c>
      <c r="I360" s="3">
        <f t="shared" si="11"/>
        <v>3.9</v>
      </c>
    </row>
    <row r="361" spans="1:9" x14ac:dyDescent="0.25">
      <c r="A361" s="1">
        <v>42763</v>
      </c>
      <c r="B361" s="1" t="str">
        <f t="shared" si="10"/>
        <v>January</v>
      </c>
      <c r="C361" t="s">
        <v>14</v>
      </c>
      <c r="D361">
        <v>34.9</v>
      </c>
      <c r="E361" s="2">
        <v>1.33</v>
      </c>
      <c r="F361">
        <v>15</v>
      </c>
      <c r="G361">
        <v>0.3</v>
      </c>
      <c r="H361">
        <v>13</v>
      </c>
      <c r="I361" s="3">
        <f t="shared" si="11"/>
        <v>3.9</v>
      </c>
    </row>
    <row r="362" spans="1:9" x14ac:dyDescent="0.25">
      <c r="A362" s="1">
        <v>43073</v>
      </c>
      <c r="B362" s="1" t="str">
        <f t="shared" si="10"/>
        <v>December</v>
      </c>
      <c r="C362" t="s">
        <v>9</v>
      </c>
      <c r="D362">
        <v>34.9</v>
      </c>
      <c r="E362" s="2">
        <v>1.54</v>
      </c>
      <c r="F362">
        <v>16</v>
      </c>
      <c r="G362">
        <v>0.3</v>
      </c>
      <c r="H362">
        <v>13</v>
      </c>
      <c r="I362" s="3">
        <f t="shared" si="11"/>
        <v>3.9</v>
      </c>
    </row>
    <row r="363" spans="1:9" x14ac:dyDescent="0.25">
      <c r="A363" s="1">
        <v>43083</v>
      </c>
      <c r="B363" s="1" t="str">
        <f t="shared" si="10"/>
        <v>December</v>
      </c>
      <c r="C363" t="s">
        <v>12</v>
      </c>
      <c r="D363">
        <v>31.9</v>
      </c>
      <c r="E363" s="2">
        <v>1.54</v>
      </c>
      <c r="F363">
        <v>24</v>
      </c>
      <c r="G363">
        <v>0.3</v>
      </c>
      <c r="H363">
        <v>13</v>
      </c>
      <c r="I363" s="3">
        <f t="shared" si="11"/>
        <v>3.9</v>
      </c>
    </row>
    <row r="364" spans="1:9" x14ac:dyDescent="0.25">
      <c r="A364" s="1">
        <v>43087</v>
      </c>
      <c r="B364" s="1" t="str">
        <f t="shared" si="10"/>
        <v>December</v>
      </c>
      <c r="C364" t="s">
        <v>9</v>
      </c>
      <c r="D364">
        <v>30.9</v>
      </c>
      <c r="E364" s="2">
        <v>1.43</v>
      </c>
      <c r="F364">
        <v>27</v>
      </c>
      <c r="G364">
        <v>0.3</v>
      </c>
      <c r="H364">
        <v>13</v>
      </c>
      <c r="I364" s="3">
        <f t="shared" si="11"/>
        <v>3.9</v>
      </c>
    </row>
    <row r="365" spans="1:9" x14ac:dyDescent="0.25">
      <c r="A365" s="1">
        <v>43091</v>
      </c>
      <c r="B365" s="1" t="str">
        <f t="shared" si="10"/>
        <v>December</v>
      </c>
      <c r="C365" t="s">
        <v>13</v>
      </c>
      <c r="D365">
        <v>30.9</v>
      </c>
      <c r="E365" s="2">
        <v>1.54</v>
      </c>
      <c r="F365">
        <v>17</v>
      </c>
      <c r="G365">
        <v>0.3</v>
      </c>
      <c r="H365">
        <v>13</v>
      </c>
      <c r="I365" s="3">
        <f t="shared" si="11"/>
        <v>3.9</v>
      </c>
    </row>
    <row r="366" spans="1:9" x14ac:dyDescent="0.25">
      <c r="A366" s="1">
        <v>43095</v>
      </c>
      <c r="B366" s="1" t="str">
        <f t="shared" si="10"/>
        <v>December</v>
      </c>
      <c r="C366" t="s">
        <v>10</v>
      </c>
      <c r="D366">
        <v>28.9</v>
      </c>
      <c r="E366" s="2">
        <v>1.43</v>
      </c>
      <c r="F366">
        <v>23</v>
      </c>
      <c r="G366">
        <v>0.3</v>
      </c>
      <c r="H366">
        <v>13</v>
      </c>
      <c r="I366" s="3">
        <f t="shared" si="11"/>
        <v>3.9</v>
      </c>
    </row>
    <row r="367" spans="1:9" x14ac:dyDescent="0.25">
      <c r="A367" s="1">
        <v>43099</v>
      </c>
      <c r="B367" s="1" t="str">
        <f t="shared" si="10"/>
        <v>December</v>
      </c>
      <c r="C367" t="s">
        <v>14</v>
      </c>
      <c r="D367">
        <v>30.9</v>
      </c>
      <c r="E367" s="2">
        <v>1.43</v>
      </c>
      <c r="F367">
        <v>22</v>
      </c>
      <c r="G367">
        <v>0.3</v>
      </c>
      <c r="H367">
        <v>13</v>
      </c>
      <c r="I367" s="3">
        <f t="shared" si="11"/>
        <v>3.9</v>
      </c>
    </row>
    <row r="368" spans="1:9" x14ac:dyDescent="0.25">
      <c r="A368" s="1">
        <v>42746</v>
      </c>
      <c r="B368" s="1" t="str">
        <f t="shared" si="10"/>
        <v>January</v>
      </c>
      <c r="C368" t="s">
        <v>11</v>
      </c>
      <c r="D368">
        <v>32.599999999999994</v>
      </c>
      <c r="E368" s="2">
        <v>1.54</v>
      </c>
      <c r="F368">
        <v>23</v>
      </c>
      <c r="G368">
        <v>0.3</v>
      </c>
      <c r="H368">
        <v>12</v>
      </c>
      <c r="I368" s="3">
        <f t="shared" si="11"/>
        <v>3.5999999999999996</v>
      </c>
    </row>
    <row r="369" spans="1:9" x14ac:dyDescent="0.25">
      <c r="A369" s="1">
        <v>42751</v>
      </c>
      <c r="B369" s="1" t="str">
        <f t="shared" si="10"/>
        <v>January</v>
      </c>
      <c r="C369" t="s">
        <v>9</v>
      </c>
      <c r="D369">
        <v>30.599999999999998</v>
      </c>
      <c r="E369" s="2">
        <v>1.67</v>
      </c>
      <c r="F369">
        <v>24</v>
      </c>
      <c r="G369">
        <v>0.3</v>
      </c>
      <c r="H369">
        <v>12</v>
      </c>
      <c r="I369" s="3">
        <f t="shared" si="11"/>
        <v>3.5999999999999996</v>
      </c>
    </row>
    <row r="370" spans="1:9" x14ac:dyDescent="0.25">
      <c r="A370" s="1">
        <v>42755</v>
      </c>
      <c r="B370" s="1" t="str">
        <f t="shared" si="10"/>
        <v>January</v>
      </c>
      <c r="C370" t="s">
        <v>13</v>
      </c>
      <c r="D370">
        <v>31.599999999999998</v>
      </c>
      <c r="E370" s="2">
        <v>1.43</v>
      </c>
      <c r="F370">
        <v>20</v>
      </c>
      <c r="G370">
        <v>0.3</v>
      </c>
      <c r="H370">
        <v>12</v>
      </c>
      <c r="I370" s="3">
        <f t="shared" si="11"/>
        <v>3.5999999999999996</v>
      </c>
    </row>
    <row r="371" spans="1:9" x14ac:dyDescent="0.25">
      <c r="A371" s="1">
        <v>42759</v>
      </c>
      <c r="B371" s="1" t="str">
        <f t="shared" si="10"/>
        <v>January</v>
      </c>
      <c r="C371" t="s">
        <v>10</v>
      </c>
      <c r="D371">
        <v>28.599999999999998</v>
      </c>
      <c r="E371" s="2">
        <v>1.54</v>
      </c>
      <c r="F371">
        <v>20</v>
      </c>
      <c r="G371">
        <v>0.3</v>
      </c>
      <c r="H371">
        <v>12</v>
      </c>
      <c r="I371" s="3">
        <f t="shared" si="11"/>
        <v>3.5999999999999996</v>
      </c>
    </row>
    <row r="372" spans="1:9" x14ac:dyDescent="0.25">
      <c r="A372" s="1">
        <v>42741</v>
      </c>
      <c r="B372" s="1" t="str">
        <f t="shared" si="10"/>
        <v>January</v>
      </c>
      <c r="C372" t="s">
        <v>13</v>
      </c>
      <c r="D372">
        <v>25.299999999999997</v>
      </c>
      <c r="E372" s="2">
        <v>1.54</v>
      </c>
      <c r="F372">
        <v>23</v>
      </c>
      <c r="G372">
        <v>0.3</v>
      </c>
      <c r="H372">
        <v>11</v>
      </c>
      <c r="I372" s="3">
        <f t="shared" si="11"/>
        <v>3.3</v>
      </c>
    </row>
    <row r="373" spans="1:9" x14ac:dyDescent="0.25">
      <c r="A373" s="1">
        <v>43079</v>
      </c>
      <c r="B373" s="1" t="str">
        <f t="shared" si="10"/>
        <v>December</v>
      </c>
      <c r="C373" t="s">
        <v>8</v>
      </c>
      <c r="D373">
        <v>31.299999999999997</v>
      </c>
      <c r="E373" s="2">
        <v>1.82</v>
      </c>
      <c r="F373">
        <v>15</v>
      </c>
      <c r="G373">
        <v>0.3</v>
      </c>
      <c r="H373">
        <v>11</v>
      </c>
      <c r="I373" s="3">
        <f t="shared" si="11"/>
        <v>3.3</v>
      </c>
    </row>
    <row r="374" spans="1:9" x14ac:dyDescent="0.25">
      <c r="A374" s="1">
        <v>42736</v>
      </c>
      <c r="B374" s="1" t="str">
        <f t="shared" si="10"/>
        <v>January</v>
      </c>
      <c r="C374" t="s">
        <v>8</v>
      </c>
      <c r="D374">
        <v>27</v>
      </c>
      <c r="E374" s="2">
        <v>2</v>
      </c>
      <c r="F374">
        <v>15</v>
      </c>
      <c r="G374">
        <v>0.3</v>
      </c>
      <c r="H374">
        <v>10</v>
      </c>
      <c r="I374" s="3">
        <f t="shared" si="11"/>
        <v>3</v>
      </c>
    </row>
    <row r="375" spans="1:9" x14ac:dyDescent="0.25">
      <c r="A375" s="1">
        <v>43074</v>
      </c>
      <c r="B375" s="1" t="str">
        <f t="shared" si="10"/>
        <v>December</v>
      </c>
      <c r="C375" t="s">
        <v>10</v>
      </c>
      <c r="D375">
        <v>22</v>
      </c>
      <c r="E375" s="2">
        <v>1.82</v>
      </c>
      <c r="F375">
        <v>11</v>
      </c>
      <c r="G375">
        <v>0.3</v>
      </c>
      <c r="H375">
        <v>10</v>
      </c>
      <c r="I375" s="3">
        <f t="shared" si="11"/>
        <v>3</v>
      </c>
    </row>
    <row r="376" spans="1:9" x14ac:dyDescent="0.25">
      <c r="A376" s="1">
        <v>43100</v>
      </c>
      <c r="B376" s="1" t="str">
        <f t="shared" si="10"/>
        <v>December</v>
      </c>
      <c r="C376" t="s">
        <v>8</v>
      </c>
      <c r="D376">
        <v>15.099999999999998</v>
      </c>
      <c r="E376" s="2">
        <v>2.5</v>
      </c>
      <c r="F376">
        <v>9</v>
      </c>
      <c r="G376">
        <v>0.3</v>
      </c>
      <c r="H376">
        <v>7</v>
      </c>
      <c r="I376" s="3">
        <f t="shared" si="11"/>
        <v>2.1</v>
      </c>
    </row>
    <row r="377" spans="1:9" x14ac:dyDescent="0.25">
      <c r="A377" s="1"/>
      <c r="B377" s="1"/>
      <c r="E377" s="2"/>
      <c r="F377" s="4">
        <f>SUBTOTAL(109,Table15[Flyers])</f>
        <v>14704</v>
      </c>
      <c r="I377" s="3">
        <f>SUBTOTAL(109,Table15[Revenue])</f>
        <v>3183.6999999999948</v>
      </c>
    </row>
  </sheetData>
  <conditionalFormatting sqref="D12:D376">
    <cfRule type="colorScale" priority="4">
      <colorScale>
        <cfvo type="min"/>
        <cfvo type="max"/>
        <color rgb="FFFCFCFF"/>
        <color rgb="FFF8696B"/>
      </colorScale>
    </cfRule>
  </conditionalFormatting>
  <conditionalFormatting sqref="E12:E376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{98487C78-B8B2-41CB-91F7-2733B26AE1D2}</x14:id>
        </ext>
      </extLst>
    </cfRule>
  </conditionalFormatting>
  <conditionalFormatting sqref="H12:H376">
    <cfRule type="top10" dxfId="5" priority="1" percent="1" bottom="1" rank="10"/>
    <cfRule type="top10" dxfId="4" priority="2" percent="1" rank="10"/>
  </conditionalFormatting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8487C78-B8B2-41CB-91F7-2733B26AE1D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E12:E376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19146-E11A-4011-9E3E-8C4569AF2165}">
  <dimension ref="A2:K377"/>
  <sheetViews>
    <sheetView workbookViewId="0">
      <selection activeCell="G2" sqref="G2:H5"/>
    </sheetView>
  </sheetViews>
  <sheetFormatPr defaultRowHeight="15" x14ac:dyDescent="0.25"/>
  <cols>
    <col min="1" max="1" width="10.7109375" bestFit="1" customWidth="1"/>
    <col min="8" max="8" width="24" bestFit="1" customWidth="1"/>
  </cols>
  <sheetData>
    <row r="2" spans="1:11" x14ac:dyDescent="0.25">
      <c r="G2" t="s">
        <v>389</v>
      </c>
      <c r="H2">
        <f>AVERAGE(H12:H376)</f>
        <v>25.323287671232876</v>
      </c>
    </row>
    <row r="3" spans="1:11" x14ac:dyDescent="0.25">
      <c r="G3" t="s">
        <v>695</v>
      </c>
      <c r="H3">
        <f>_xlfn.STDEV.P(H12:H376)</f>
        <v>6.8841394155397326</v>
      </c>
    </row>
    <row r="4" spans="1:11" x14ac:dyDescent="0.25">
      <c r="G4" t="s">
        <v>694</v>
      </c>
      <c r="H4">
        <f>AVERAGE(K12:K183)</f>
        <v>29.994186046511629</v>
      </c>
    </row>
    <row r="5" spans="1:11" x14ac:dyDescent="0.25">
      <c r="G5" t="s">
        <v>696</v>
      </c>
      <c r="H5" s="11">
        <f>_xlfn.Z.TEST(K12:K183,H2,H3)</f>
        <v>2.8312753066760779E-19</v>
      </c>
    </row>
    <row r="11" spans="1:11" x14ac:dyDescent="0.25">
      <c r="A11" s="1" t="s">
        <v>0</v>
      </c>
      <c r="B11" s="1" t="s">
        <v>1</v>
      </c>
      <c r="C11" t="s">
        <v>2</v>
      </c>
      <c r="D11" t="s">
        <v>3</v>
      </c>
      <c r="E11" s="2" t="s">
        <v>4</v>
      </c>
      <c r="F11" t="s">
        <v>5</v>
      </c>
      <c r="G11" t="s">
        <v>6</v>
      </c>
      <c r="H11" t="s">
        <v>7</v>
      </c>
      <c r="I11" s="3" t="s">
        <v>15</v>
      </c>
      <c r="K11" t="s">
        <v>694</v>
      </c>
    </row>
    <row r="12" spans="1:11" x14ac:dyDescent="0.25">
      <c r="A12" s="1">
        <v>42917</v>
      </c>
      <c r="B12" s="1" t="str">
        <f t="shared" ref="B12:B75" si="0">TEXT(A12, "mmmm")</f>
        <v>July</v>
      </c>
      <c r="C12" t="s">
        <v>14</v>
      </c>
      <c r="D12">
        <v>102.89999999999999</v>
      </c>
      <c r="E12" s="2">
        <v>0.47</v>
      </c>
      <c r="F12">
        <v>59</v>
      </c>
      <c r="G12">
        <v>0.5</v>
      </c>
      <c r="H12">
        <v>43</v>
      </c>
      <c r="I12" s="3">
        <f t="shared" ref="I12:I75" si="1">G12*H12</f>
        <v>21.5</v>
      </c>
      <c r="K12">
        <v>43</v>
      </c>
    </row>
    <row r="13" spans="1:11" x14ac:dyDescent="0.25">
      <c r="A13" s="1">
        <v>42943</v>
      </c>
      <c r="B13" s="1" t="str">
        <f t="shared" si="0"/>
        <v>July</v>
      </c>
      <c r="C13" t="s">
        <v>12</v>
      </c>
      <c r="D13">
        <v>97.899999999999991</v>
      </c>
      <c r="E13" s="2">
        <v>0.47</v>
      </c>
      <c r="F13">
        <v>74</v>
      </c>
      <c r="G13">
        <v>0.5</v>
      </c>
      <c r="H13">
        <v>43</v>
      </c>
      <c r="I13" s="3">
        <f t="shared" si="1"/>
        <v>21.5</v>
      </c>
      <c r="K13">
        <v>43</v>
      </c>
    </row>
    <row r="14" spans="1:11" x14ac:dyDescent="0.25">
      <c r="A14" s="1">
        <v>42912</v>
      </c>
      <c r="B14" s="1" t="str">
        <f t="shared" si="0"/>
        <v>June</v>
      </c>
      <c r="C14" t="s">
        <v>9</v>
      </c>
      <c r="D14">
        <v>102.6</v>
      </c>
      <c r="E14" s="2">
        <v>0.47</v>
      </c>
      <c r="F14">
        <v>60</v>
      </c>
      <c r="G14">
        <v>0.3</v>
      </c>
      <c r="H14">
        <v>42</v>
      </c>
      <c r="I14" s="3">
        <f t="shared" si="1"/>
        <v>12.6</v>
      </c>
      <c r="K14">
        <v>42</v>
      </c>
    </row>
    <row r="15" spans="1:11" x14ac:dyDescent="0.25">
      <c r="A15" s="1">
        <v>42938</v>
      </c>
      <c r="B15" s="1" t="str">
        <f t="shared" si="0"/>
        <v>July</v>
      </c>
      <c r="C15" t="s">
        <v>14</v>
      </c>
      <c r="D15">
        <v>99.6</v>
      </c>
      <c r="E15" s="2">
        <v>0.47</v>
      </c>
      <c r="F15">
        <v>49</v>
      </c>
      <c r="G15">
        <v>0.5</v>
      </c>
      <c r="H15">
        <v>42</v>
      </c>
      <c r="I15" s="3">
        <f t="shared" si="1"/>
        <v>21</v>
      </c>
      <c r="K15">
        <v>42</v>
      </c>
    </row>
    <row r="16" spans="1:11" x14ac:dyDescent="0.25">
      <c r="A16" s="1">
        <v>42902</v>
      </c>
      <c r="B16" s="1" t="str">
        <f t="shared" si="0"/>
        <v>June</v>
      </c>
      <c r="C16" t="s">
        <v>13</v>
      </c>
      <c r="D16">
        <v>99.3</v>
      </c>
      <c r="E16" s="2">
        <v>0.47</v>
      </c>
      <c r="F16">
        <v>77</v>
      </c>
      <c r="G16">
        <v>0.3</v>
      </c>
      <c r="H16">
        <v>41</v>
      </c>
      <c r="I16" s="3">
        <f t="shared" si="1"/>
        <v>12.299999999999999</v>
      </c>
      <c r="K16">
        <v>41</v>
      </c>
    </row>
    <row r="17" spans="1:11" x14ac:dyDescent="0.25">
      <c r="A17" s="1">
        <v>42907</v>
      </c>
      <c r="B17" s="1" t="str">
        <f t="shared" si="0"/>
        <v>June</v>
      </c>
      <c r="C17" t="s">
        <v>11</v>
      </c>
      <c r="D17">
        <v>94.3</v>
      </c>
      <c r="E17" s="2">
        <v>0.47</v>
      </c>
      <c r="F17">
        <v>76</v>
      </c>
      <c r="G17">
        <v>0.3</v>
      </c>
      <c r="H17">
        <v>41</v>
      </c>
      <c r="I17" s="3">
        <f t="shared" si="1"/>
        <v>12.299999999999999</v>
      </c>
      <c r="K17">
        <v>41</v>
      </c>
    </row>
    <row r="18" spans="1:11" x14ac:dyDescent="0.25">
      <c r="A18" s="1">
        <v>42934</v>
      </c>
      <c r="B18" s="1" t="str">
        <f t="shared" si="0"/>
        <v>July</v>
      </c>
      <c r="C18" t="s">
        <v>10</v>
      </c>
      <c r="D18">
        <v>99.3</v>
      </c>
      <c r="E18" s="2">
        <v>0.47</v>
      </c>
      <c r="F18">
        <v>76</v>
      </c>
      <c r="G18">
        <v>0.5</v>
      </c>
      <c r="H18">
        <v>41</v>
      </c>
      <c r="I18" s="3">
        <f t="shared" si="1"/>
        <v>20.5</v>
      </c>
      <c r="K18">
        <v>41</v>
      </c>
    </row>
    <row r="19" spans="1:11" x14ac:dyDescent="0.25">
      <c r="A19" s="1">
        <v>42898</v>
      </c>
      <c r="B19" s="1" t="str">
        <f t="shared" si="0"/>
        <v>June</v>
      </c>
      <c r="C19" t="s">
        <v>9</v>
      </c>
      <c r="D19">
        <v>93</v>
      </c>
      <c r="E19" s="2">
        <v>0.5</v>
      </c>
      <c r="F19">
        <v>67</v>
      </c>
      <c r="G19">
        <v>0.3</v>
      </c>
      <c r="H19">
        <v>40</v>
      </c>
      <c r="I19" s="3">
        <f t="shared" si="1"/>
        <v>12</v>
      </c>
      <c r="K19">
        <v>40</v>
      </c>
    </row>
    <row r="20" spans="1:11" x14ac:dyDescent="0.25">
      <c r="A20" s="1">
        <v>42926</v>
      </c>
      <c r="B20" s="1" t="str">
        <f t="shared" si="0"/>
        <v>July</v>
      </c>
      <c r="C20" t="s">
        <v>9</v>
      </c>
      <c r="D20">
        <v>98</v>
      </c>
      <c r="E20" s="2">
        <v>0.49</v>
      </c>
      <c r="F20">
        <v>66</v>
      </c>
      <c r="G20">
        <v>0.5</v>
      </c>
      <c r="H20">
        <v>40</v>
      </c>
      <c r="I20" s="3">
        <f t="shared" si="1"/>
        <v>20</v>
      </c>
      <c r="K20">
        <v>40</v>
      </c>
    </row>
    <row r="21" spans="1:11" x14ac:dyDescent="0.25">
      <c r="A21" s="1">
        <v>42930</v>
      </c>
      <c r="B21" s="1" t="str">
        <f t="shared" si="0"/>
        <v>July</v>
      </c>
      <c r="C21" t="s">
        <v>13</v>
      </c>
      <c r="D21">
        <v>92</v>
      </c>
      <c r="E21" s="2">
        <v>0.5</v>
      </c>
      <c r="F21">
        <v>80</v>
      </c>
      <c r="G21">
        <v>0.5</v>
      </c>
      <c r="H21">
        <v>40</v>
      </c>
      <c r="I21" s="3">
        <f t="shared" si="1"/>
        <v>20</v>
      </c>
      <c r="K21">
        <v>40</v>
      </c>
    </row>
    <row r="22" spans="1:11" x14ac:dyDescent="0.25">
      <c r="A22" s="1">
        <v>42894</v>
      </c>
      <c r="B22" s="1" t="str">
        <f t="shared" si="0"/>
        <v>June</v>
      </c>
      <c r="C22" t="s">
        <v>12</v>
      </c>
      <c r="D22">
        <v>90.699999999999989</v>
      </c>
      <c r="E22" s="2">
        <v>0.5</v>
      </c>
      <c r="F22">
        <v>46</v>
      </c>
      <c r="G22">
        <v>0.3</v>
      </c>
      <c r="H22">
        <v>39</v>
      </c>
      <c r="I22" s="3">
        <f t="shared" si="1"/>
        <v>11.7</v>
      </c>
      <c r="K22">
        <v>39</v>
      </c>
    </row>
    <row r="23" spans="1:11" x14ac:dyDescent="0.25">
      <c r="A23" s="1">
        <v>42922</v>
      </c>
      <c r="B23" s="1" t="str">
        <f t="shared" si="0"/>
        <v>July</v>
      </c>
      <c r="C23" t="s">
        <v>12</v>
      </c>
      <c r="D23">
        <v>91.699999999999989</v>
      </c>
      <c r="E23" s="2">
        <v>0.51</v>
      </c>
      <c r="F23">
        <v>46</v>
      </c>
      <c r="G23">
        <v>0.5</v>
      </c>
      <c r="H23">
        <v>39</v>
      </c>
      <c r="I23" s="3">
        <f t="shared" si="1"/>
        <v>19.5</v>
      </c>
      <c r="K23">
        <v>39</v>
      </c>
    </row>
    <row r="24" spans="1:11" x14ac:dyDescent="0.25">
      <c r="A24" s="1">
        <v>42890</v>
      </c>
      <c r="B24" s="1" t="str">
        <f t="shared" si="0"/>
        <v>June</v>
      </c>
      <c r="C24" t="s">
        <v>8</v>
      </c>
      <c r="D24">
        <v>90.399999999999991</v>
      </c>
      <c r="E24" s="2">
        <v>0.51</v>
      </c>
      <c r="F24">
        <v>43</v>
      </c>
      <c r="G24">
        <v>0.3</v>
      </c>
      <c r="H24">
        <v>38</v>
      </c>
      <c r="I24" s="3">
        <f t="shared" si="1"/>
        <v>11.4</v>
      </c>
      <c r="K24">
        <v>38</v>
      </c>
    </row>
    <row r="25" spans="1:11" x14ac:dyDescent="0.25">
      <c r="A25" s="1">
        <v>42916</v>
      </c>
      <c r="B25" s="1" t="str">
        <f t="shared" si="0"/>
        <v>June</v>
      </c>
      <c r="C25" t="s">
        <v>13</v>
      </c>
      <c r="D25">
        <v>89.399999999999991</v>
      </c>
      <c r="E25" s="2">
        <v>0.53</v>
      </c>
      <c r="F25">
        <v>47</v>
      </c>
      <c r="G25">
        <v>0.3</v>
      </c>
      <c r="H25">
        <v>38</v>
      </c>
      <c r="I25" s="3">
        <f t="shared" si="1"/>
        <v>11.4</v>
      </c>
      <c r="K25">
        <v>38</v>
      </c>
    </row>
    <row r="26" spans="1:11" x14ac:dyDescent="0.25">
      <c r="A26" s="1">
        <v>42918</v>
      </c>
      <c r="B26" s="1" t="str">
        <f t="shared" si="0"/>
        <v>July</v>
      </c>
      <c r="C26" t="s">
        <v>8</v>
      </c>
      <c r="D26">
        <v>93.399999999999991</v>
      </c>
      <c r="E26" s="2">
        <v>0.51</v>
      </c>
      <c r="F26">
        <v>68</v>
      </c>
      <c r="G26">
        <v>0.5</v>
      </c>
      <c r="H26">
        <v>38</v>
      </c>
      <c r="I26" s="3">
        <f t="shared" si="1"/>
        <v>19</v>
      </c>
      <c r="K26">
        <v>38</v>
      </c>
    </row>
    <row r="27" spans="1:11" x14ac:dyDescent="0.25">
      <c r="A27" s="1">
        <v>42944</v>
      </c>
      <c r="B27" s="1" t="str">
        <f t="shared" si="0"/>
        <v>July</v>
      </c>
      <c r="C27" t="s">
        <v>13</v>
      </c>
      <c r="D27">
        <v>87.399999999999991</v>
      </c>
      <c r="E27" s="2">
        <v>0.51</v>
      </c>
      <c r="F27">
        <v>58</v>
      </c>
      <c r="G27">
        <v>0.5</v>
      </c>
      <c r="H27">
        <v>38</v>
      </c>
      <c r="I27" s="3">
        <f t="shared" si="1"/>
        <v>19</v>
      </c>
      <c r="K27">
        <v>38</v>
      </c>
    </row>
    <row r="28" spans="1:11" x14ac:dyDescent="0.25">
      <c r="A28" s="1">
        <v>42906</v>
      </c>
      <c r="B28" s="1" t="str">
        <f t="shared" si="0"/>
        <v>June</v>
      </c>
      <c r="C28" t="s">
        <v>10</v>
      </c>
      <c r="D28">
        <v>85.1</v>
      </c>
      <c r="E28" s="2">
        <v>0.54</v>
      </c>
      <c r="F28">
        <v>70</v>
      </c>
      <c r="G28">
        <v>0.3</v>
      </c>
      <c r="H28">
        <v>37</v>
      </c>
      <c r="I28" s="3">
        <f t="shared" si="1"/>
        <v>11.1</v>
      </c>
      <c r="K28">
        <v>37</v>
      </c>
    </row>
    <row r="29" spans="1:11" x14ac:dyDescent="0.25">
      <c r="A29" s="1">
        <v>42911</v>
      </c>
      <c r="B29" s="1" t="str">
        <f t="shared" si="0"/>
        <v>June</v>
      </c>
      <c r="C29" t="s">
        <v>8</v>
      </c>
      <c r="D29">
        <v>85.1</v>
      </c>
      <c r="E29" s="2">
        <v>0.51</v>
      </c>
      <c r="F29">
        <v>58</v>
      </c>
      <c r="G29">
        <v>0.3</v>
      </c>
      <c r="H29">
        <v>37</v>
      </c>
      <c r="I29" s="3">
        <f t="shared" si="1"/>
        <v>11.1</v>
      </c>
      <c r="K29">
        <v>37</v>
      </c>
    </row>
    <row r="30" spans="1:11" x14ac:dyDescent="0.25">
      <c r="A30" s="1">
        <v>42939</v>
      </c>
      <c r="B30" s="1" t="str">
        <f t="shared" si="0"/>
        <v>July</v>
      </c>
      <c r="C30" t="s">
        <v>8</v>
      </c>
      <c r="D30">
        <v>89.1</v>
      </c>
      <c r="E30" s="2">
        <v>0.51</v>
      </c>
      <c r="F30">
        <v>72</v>
      </c>
      <c r="G30">
        <v>0.5</v>
      </c>
      <c r="H30">
        <v>37</v>
      </c>
      <c r="I30" s="3">
        <f t="shared" si="1"/>
        <v>18.5</v>
      </c>
      <c r="K30">
        <v>37</v>
      </c>
    </row>
    <row r="31" spans="1:11" x14ac:dyDescent="0.25">
      <c r="A31" s="1">
        <v>42893</v>
      </c>
      <c r="B31" s="1" t="str">
        <f t="shared" si="0"/>
        <v>June</v>
      </c>
      <c r="C31" t="s">
        <v>11</v>
      </c>
      <c r="D31">
        <v>86.8</v>
      </c>
      <c r="E31" s="2">
        <v>0.56000000000000005</v>
      </c>
      <c r="F31">
        <v>58</v>
      </c>
      <c r="G31">
        <v>0.3</v>
      </c>
      <c r="H31">
        <v>36</v>
      </c>
      <c r="I31" s="3">
        <f t="shared" si="1"/>
        <v>10.799999999999999</v>
      </c>
      <c r="K31">
        <v>36</v>
      </c>
    </row>
    <row r="32" spans="1:11" x14ac:dyDescent="0.25">
      <c r="A32" s="1">
        <v>42897</v>
      </c>
      <c r="B32" s="1" t="str">
        <f t="shared" si="0"/>
        <v>June</v>
      </c>
      <c r="C32" t="s">
        <v>8</v>
      </c>
      <c r="D32">
        <v>84.8</v>
      </c>
      <c r="E32" s="2">
        <v>0.53</v>
      </c>
      <c r="F32">
        <v>42</v>
      </c>
      <c r="G32">
        <v>0.3</v>
      </c>
      <c r="H32">
        <v>36</v>
      </c>
      <c r="I32" s="3">
        <f t="shared" si="1"/>
        <v>10.799999999999999</v>
      </c>
      <c r="K32">
        <v>36</v>
      </c>
    </row>
    <row r="33" spans="1:11" x14ac:dyDescent="0.25">
      <c r="A33" s="1">
        <v>42901</v>
      </c>
      <c r="B33" s="1" t="str">
        <f t="shared" si="0"/>
        <v>June</v>
      </c>
      <c r="C33" t="s">
        <v>12</v>
      </c>
      <c r="D33">
        <v>84.8</v>
      </c>
      <c r="E33" s="2">
        <v>0.56000000000000005</v>
      </c>
      <c r="F33">
        <v>50</v>
      </c>
      <c r="G33">
        <v>0.3</v>
      </c>
      <c r="H33">
        <v>36</v>
      </c>
      <c r="I33" s="3">
        <f t="shared" si="1"/>
        <v>10.799999999999999</v>
      </c>
      <c r="K33">
        <v>36</v>
      </c>
    </row>
    <row r="34" spans="1:11" x14ac:dyDescent="0.25">
      <c r="A34" s="1">
        <v>42935</v>
      </c>
      <c r="B34" s="1" t="str">
        <f t="shared" si="0"/>
        <v>July</v>
      </c>
      <c r="C34" t="s">
        <v>11</v>
      </c>
      <c r="D34">
        <v>83.8</v>
      </c>
      <c r="E34" s="2">
        <v>0.56000000000000005</v>
      </c>
      <c r="F34">
        <v>44</v>
      </c>
      <c r="G34">
        <v>0.5</v>
      </c>
      <c r="H34">
        <v>36</v>
      </c>
      <c r="I34" s="3">
        <f t="shared" si="1"/>
        <v>18</v>
      </c>
      <c r="K34">
        <v>36</v>
      </c>
    </row>
    <row r="35" spans="1:11" x14ac:dyDescent="0.25">
      <c r="A35" s="1">
        <v>42889</v>
      </c>
      <c r="B35" s="1" t="str">
        <f t="shared" si="0"/>
        <v>June</v>
      </c>
      <c r="C35" t="s">
        <v>14</v>
      </c>
      <c r="D35">
        <v>81.5</v>
      </c>
      <c r="E35" s="2">
        <v>0.56000000000000005</v>
      </c>
      <c r="F35">
        <v>59</v>
      </c>
      <c r="G35">
        <v>0.3</v>
      </c>
      <c r="H35">
        <v>35</v>
      </c>
      <c r="I35" s="3">
        <f t="shared" si="1"/>
        <v>10.5</v>
      </c>
      <c r="K35">
        <v>35</v>
      </c>
    </row>
    <row r="36" spans="1:11" x14ac:dyDescent="0.25">
      <c r="A36" s="1">
        <v>42896</v>
      </c>
      <c r="B36" s="1" t="str">
        <f t="shared" si="0"/>
        <v>June</v>
      </c>
      <c r="C36" t="s">
        <v>14</v>
      </c>
      <c r="D36">
        <v>79.5</v>
      </c>
      <c r="E36" s="2">
        <v>0.54</v>
      </c>
      <c r="F36">
        <v>54</v>
      </c>
      <c r="G36">
        <v>0.3</v>
      </c>
      <c r="H36">
        <v>35</v>
      </c>
      <c r="I36" s="3">
        <f t="shared" si="1"/>
        <v>10.5</v>
      </c>
      <c r="K36">
        <v>35</v>
      </c>
    </row>
    <row r="37" spans="1:11" x14ac:dyDescent="0.25">
      <c r="A37" s="1">
        <v>42900</v>
      </c>
      <c r="B37" s="1" t="str">
        <f t="shared" si="0"/>
        <v>June</v>
      </c>
      <c r="C37" t="s">
        <v>11</v>
      </c>
      <c r="D37">
        <v>80.5</v>
      </c>
      <c r="E37" s="2">
        <v>0.56999999999999995</v>
      </c>
      <c r="F37">
        <v>48</v>
      </c>
      <c r="G37">
        <v>0.3</v>
      </c>
      <c r="H37">
        <v>35</v>
      </c>
      <c r="I37" s="3">
        <f t="shared" si="1"/>
        <v>10.5</v>
      </c>
      <c r="K37">
        <v>35</v>
      </c>
    </row>
    <row r="38" spans="1:11" x14ac:dyDescent="0.25">
      <c r="A38" s="1">
        <v>42905</v>
      </c>
      <c r="B38" s="1" t="str">
        <f t="shared" si="0"/>
        <v>June</v>
      </c>
      <c r="C38" t="s">
        <v>9</v>
      </c>
      <c r="D38">
        <v>86.5</v>
      </c>
      <c r="E38" s="2">
        <v>0.56000000000000005</v>
      </c>
      <c r="F38">
        <v>66</v>
      </c>
      <c r="G38">
        <v>0.3</v>
      </c>
      <c r="H38">
        <v>35</v>
      </c>
      <c r="I38" s="3">
        <f t="shared" si="1"/>
        <v>10.5</v>
      </c>
      <c r="K38">
        <v>35</v>
      </c>
    </row>
    <row r="39" spans="1:11" x14ac:dyDescent="0.25">
      <c r="A39" s="1">
        <v>42910</v>
      </c>
      <c r="B39" s="1" t="str">
        <f t="shared" si="0"/>
        <v>June</v>
      </c>
      <c r="C39" t="s">
        <v>14</v>
      </c>
      <c r="D39">
        <v>80.5</v>
      </c>
      <c r="E39" s="2">
        <v>0.56999999999999995</v>
      </c>
      <c r="F39">
        <v>50</v>
      </c>
      <c r="G39">
        <v>0.3</v>
      </c>
      <c r="H39">
        <v>35</v>
      </c>
      <c r="I39" s="3">
        <f t="shared" si="1"/>
        <v>10.5</v>
      </c>
      <c r="K39">
        <v>35</v>
      </c>
    </row>
    <row r="40" spans="1:11" x14ac:dyDescent="0.25">
      <c r="A40" s="1">
        <v>42915</v>
      </c>
      <c r="B40" s="1" t="str">
        <f t="shared" si="0"/>
        <v>June</v>
      </c>
      <c r="C40" t="s">
        <v>12</v>
      </c>
      <c r="D40">
        <v>86.5</v>
      </c>
      <c r="E40" s="2">
        <v>0.54</v>
      </c>
      <c r="F40">
        <v>64</v>
      </c>
      <c r="G40">
        <v>0.3</v>
      </c>
      <c r="H40">
        <v>35</v>
      </c>
      <c r="I40" s="3">
        <f t="shared" si="1"/>
        <v>10.5</v>
      </c>
      <c r="K40">
        <v>35</v>
      </c>
    </row>
    <row r="41" spans="1:11" x14ac:dyDescent="0.25">
      <c r="A41" s="1">
        <v>42919</v>
      </c>
      <c r="B41" s="1" t="str">
        <f t="shared" si="0"/>
        <v>July</v>
      </c>
      <c r="C41" t="s">
        <v>9</v>
      </c>
      <c r="D41">
        <v>81.5</v>
      </c>
      <c r="E41" s="2">
        <v>0.54</v>
      </c>
      <c r="F41">
        <v>68</v>
      </c>
      <c r="G41">
        <v>0.5</v>
      </c>
      <c r="H41">
        <v>35</v>
      </c>
      <c r="I41" s="3">
        <f t="shared" si="1"/>
        <v>17.5</v>
      </c>
      <c r="K41">
        <v>35</v>
      </c>
    </row>
    <row r="42" spans="1:11" x14ac:dyDescent="0.25">
      <c r="A42" s="1">
        <v>42923</v>
      </c>
      <c r="B42" s="1" t="str">
        <f t="shared" si="0"/>
        <v>July</v>
      </c>
      <c r="C42" t="s">
        <v>13</v>
      </c>
      <c r="D42">
        <v>82.5</v>
      </c>
      <c r="E42" s="2">
        <v>0.56999999999999995</v>
      </c>
      <c r="F42">
        <v>41</v>
      </c>
      <c r="G42">
        <v>0.5</v>
      </c>
      <c r="H42">
        <v>35</v>
      </c>
      <c r="I42" s="3">
        <f t="shared" si="1"/>
        <v>17.5</v>
      </c>
      <c r="K42">
        <v>35</v>
      </c>
    </row>
    <row r="43" spans="1:11" x14ac:dyDescent="0.25">
      <c r="A43" s="1">
        <v>42927</v>
      </c>
      <c r="B43" s="1" t="str">
        <f t="shared" si="0"/>
        <v>July</v>
      </c>
      <c r="C43" t="s">
        <v>10</v>
      </c>
      <c r="D43">
        <v>83.5</v>
      </c>
      <c r="E43" s="2">
        <v>0.54</v>
      </c>
      <c r="F43">
        <v>40</v>
      </c>
      <c r="G43">
        <v>0.5</v>
      </c>
      <c r="H43">
        <v>35</v>
      </c>
      <c r="I43" s="3">
        <f t="shared" si="1"/>
        <v>17.5</v>
      </c>
      <c r="K43">
        <v>35</v>
      </c>
    </row>
    <row r="44" spans="1:11" x14ac:dyDescent="0.25">
      <c r="A44" s="1">
        <v>42931</v>
      </c>
      <c r="B44" s="1" t="str">
        <f t="shared" si="0"/>
        <v>July</v>
      </c>
      <c r="C44" t="s">
        <v>14</v>
      </c>
      <c r="D44">
        <v>82.5</v>
      </c>
      <c r="E44" s="2">
        <v>0.54</v>
      </c>
      <c r="F44">
        <v>56</v>
      </c>
      <c r="G44">
        <v>0.5</v>
      </c>
      <c r="H44">
        <v>35</v>
      </c>
      <c r="I44" s="3">
        <f t="shared" si="1"/>
        <v>17.5</v>
      </c>
      <c r="K44">
        <v>35</v>
      </c>
    </row>
    <row r="45" spans="1:11" x14ac:dyDescent="0.25">
      <c r="A45" s="1">
        <v>42936</v>
      </c>
      <c r="B45" s="1" t="str">
        <f t="shared" si="0"/>
        <v>July</v>
      </c>
      <c r="C45" t="s">
        <v>12</v>
      </c>
      <c r="D45">
        <v>86.5</v>
      </c>
      <c r="E45" s="2">
        <v>0.56999999999999995</v>
      </c>
      <c r="F45">
        <v>44</v>
      </c>
      <c r="G45">
        <v>0.5</v>
      </c>
      <c r="H45">
        <v>35</v>
      </c>
      <c r="I45" s="3">
        <f t="shared" si="1"/>
        <v>17.5</v>
      </c>
      <c r="K45">
        <v>35</v>
      </c>
    </row>
    <row r="46" spans="1:11" x14ac:dyDescent="0.25">
      <c r="A46" s="1">
        <v>42940</v>
      </c>
      <c r="B46" s="1" t="str">
        <f t="shared" si="0"/>
        <v>July</v>
      </c>
      <c r="C46" t="s">
        <v>9</v>
      </c>
      <c r="D46">
        <v>83.5</v>
      </c>
      <c r="E46" s="2">
        <v>0.56999999999999995</v>
      </c>
      <c r="F46">
        <v>69</v>
      </c>
      <c r="G46">
        <v>0.5</v>
      </c>
      <c r="H46">
        <v>35</v>
      </c>
      <c r="I46" s="3">
        <f t="shared" si="1"/>
        <v>17.5</v>
      </c>
      <c r="K46">
        <v>35</v>
      </c>
    </row>
    <row r="47" spans="1:11" x14ac:dyDescent="0.25">
      <c r="A47" s="1">
        <v>42945</v>
      </c>
      <c r="B47" s="1" t="str">
        <f t="shared" si="0"/>
        <v>July</v>
      </c>
      <c r="C47" t="s">
        <v>14</v>
      </c>
      <c r="D47">
        <v>85.5</v>
      </c>
      <c r="E47" s="2">
        <v>0.56999999999999995</v>
      </c>
      <c r="F47">
        <v>50</v>
      </c>
      <c r="G47">
        <v>0.5</v>
      </c>
      <c r="H47">
        <v>35</v>
      </c>
      <c r="I47" s="3">
        <f t="shared" si="1"/>
        <v>17.5</v>
      </c>
      <c r="K47">
        <v>34</v>
      </c>
    </row>
    <row r="48" spans="1:11" x14ac:dyDescent="0.25">
      <c r="A48" s="1">
        <v>42892</v>
      </c>
      <c r="B48" s="1" t="str">
        <f t="shared" si="0"/>
        <v>June</v>
      </c>
      <c r="C48" t="s">
        <v>10</v>
      </c>
      <c r="D48">
        <v>84.199999999999989</v>
      </c>
      <c r="E48" s="2">
        <v>0.56000000000000005</v>
      </c>
      <c r="F48">
        <v>44</v>
      </c>
      <c r="G48">
        <v>0.3</v>
      </c>
      <c r="H48">
        <v>34</v>
      </c>
      <c r="I48" s="3">
        <f t="shared" si="1"/>
        <v>10.199999999999999</v>
      </c>
      <c r="K48">
        <v>34</v>
      </c>
    </row>
    <row r="49" spans="1:11" x14ac:dyDescent="0.25">
      <c r="A49" s="1">
        <v>42920</v>
      </c>
      <c r="B49" s="1" t="str">
        <f t="shared" si="0"/>
        <v>July</v>
      </c>
      <c r="C49" t="s">
        <v>10</v>
      </c>
      <c r="D49">
        <v>84.199999999999989</v>
      </c>
      <c r="E49" s="2">
        <v>0.59</v>
      </c>
      <c r="F49">
        <v>49</v>
      </c>
      <c r="G49">
        <v>0.5</v>
      </c>
      <c r="H49">
        <v>34</v>
      </c>
      <c r="I49" s="3">
        <f t="shared" si="1"/>
        <v>17</v>
      </c>
      <c r="K49">
        <v>34</v>
      </c>
    </row>
    <row r="50" spans="1:11" x14ac:dyDescent="0.25">
      <c r="A50" s="1">
        <v>42924</v>
      </c>
      <c r="B50" s="1" t="str">
        <f t="shared" si="0"/>
        <v>July</v>
      </c>
      <c r="C50" t="s">
        <v>14</v>
      </c>
      <c r="D50">
        <v>83.199999999999989</v>
      </c>
      <c r="E50" s="2">
        <v>0.56999999999999995</v>
      </c>
      <c r="F50">
        <v>44</v>
      </c>
      <c r="G50">
        <v>0.5</v>
      </c>
      <c r="H50">
        <v>34</v>
      </c>
      <c r="I50" s="3">
        <f t="shared" si="1"/>
        <v>17</v>
      </c>
      <c r="K50">
        <v>34</v>
      </c>
    </row>
    <row r="51" spans="1:11" x14ac:dyDescent="0.25">
      <c r="A51" s="1">
        <v>42928</v>
      </c>
      <c r="B51" s="1" t="str">
        <f t="shared" si="0"/>
        <v>July</v>
      </c>
      <c r="C51" t="s">
        <v>11</v>
      </c>
      <c r="D51">
        <v>80.199999999999989</v>
      </c>
      <c r="E51" s="2">
        <v>0.56000000000000005</v>
      </c>
      <c r="F51">
        <v>39</v>
      </c>
      <c r="G51">
        <v>0.5</v>
      </c>
      <c r="H51">
        <v>34</v>
      </c>
      <c r="I51" s="3">
        <f t="shared" si="1"/>
        <v>17</v>
      </c>
      <c r="K51">
        <v>34</v>
      </c>
    </row>
    <row r="52" spans="1:11" x14ac:dyDescent="0.25">
      <c r="A52" s="1">
        <v>42932</v>
      </c>
      <c r="B52" s="1" t="str">
        <f t="shared" si="0"/>
        <v>July</v>
      </c>
      <c r="C52" t="s">
        <v>8</v>
      </c>
      <c r="D52">
        <v>79.199999999999989</v>
      </c>
      <c r="E52" s="2">
        <v>0.59</v>
      </c>
      <c r="F52">
        <v>50</v>
      </c>
      <c r="G52">
        <v>0.5</v>
      </c>
      <c r="H52">
        <v>34</v>
      </c>
      <c r="I52" s="3">
        <f t="shared" si="1"/>
        <v>17</v>
      </c>
      <c r="K52">
        <v>33</v>
      </c>
    </row>
    <row r="53" spans="1:11" x14ac:dyDescent="0.25">
      <c r="A53" s="1">
        <v>42946</v>
      </c>
      <c r="B53" s="1" t="str">
        <f t="shared" si="0"/>
        <v>July</v>
      </c>
      <c r="C53" t="s">
        <v>8</v>
      </c>
      <c r="D53">
        <v>78.199999999999989</v>
      </c>
      <c r="E53" s="2">
        <v>0.59</v>
      </c>
      <c r="F53">
        <v>52</v>
      </c>
      <c r="G53">
        <v>0.5</v>
      </c>
      <c r="H53">
        <v>34</v>
      </c>
      <c r="I53" s="3">
        <f t="shared" si="1"/>
        <v>17</v>
      </c>
      <c r="K53">
        <v>33</v>
      </c>
    </row>
    <row r="54" spans="1:11" x14ac:dyDescent="0.25">
      <c r="A54" s="1">
        <v>42888</v>
      </c>
      <c r="B54" s="1" t="str">
        <f t="shared" si="0"/>
        <v>June</v>
      </c>
      <c r="C54" t="s">
        <v>13</v>
      </c>
      <c r="D54">
        <v>79.899999999999991</v>
      </c>
      <c r="E54" s="2">
        <v>0.59</v>
      </c>
      <c r="F54">
        <v>48</v>
      </c>
      <c r="G54">
        <v>0.3</v>
      </c>
      <c r="H54">
        <v>33</v>
      </c>
      <c r="I54" s="3">
        <f t="shared" si="1"/>
        <v>9.9</v>
      </c>
      <c r="K54">
        <v>33</v>
      </c>
    </row>
    <row r="55" spans="1:11" x14ac:dyDescent="0.25">
      <c r="A55" s="1">
        <v>42909</v>
      </c>
      <c r="B55" s="1" t="str">
        <f t="shared" si="0"/>
        <v>June</v>
      </c>
      <c r="C55" t="s">
        <v>13</v>
      </c>
      <c r="D55">
        <v>79.899999999999991</v>
      </c>
      <c r="E55" s="2">
        <v>0.61</v>
      </c>
      <c r="F55">
        <v>39</v>
      </c>
      <c r="G55">
        <v>0.3</v>
      </c>
      <c r="H55">
        <v>33</v>
      </c>
      <c r="I55" s="3">
        <f t="shared" si="1"/>
        <v>9.9</v>
      </c>
      <c r="K55">
        <v>33</v>
      </c>
    </row>
    <row r="56" spans="1:11" x14ac:dyDescent="0.25">
      <c r="A56" s="1">
        <v>42914</v>
      </c>
      <c r="B56" s="1" t="str">
        <f t="shared" si="0"/>
        <v>June</v>
      </c>
      <c r="C56" t="s">
        <v>11</v>
      </c>
      <c r="D56">
        <v>75.899999999999991</v>
      </c>
      <c r="E56" s="2">
        <v>0.59</v>
      </c>
      <c r="F56">
        <v>65</v>
      </c>
      <c r="G56">
        <v>0.3</v>
      </c>
      <c r="H56">
        <v>33</v>
      </c>
      <c r="I56" s="3">
        <f t="shared" si="1"/>
        <v>9.9</v>
      </c>
      <c r="K56">
        <v>33</v>
      </c>
    </row>
    <row r="57" spans="1:11" x14ac:dyDescent="0.25">
      <c r="A57" s="1">
        <v>42925</v>
      </c>
      <c r="B57" s="1" t="str">
        <f t="shared" si="0"/>
        <v>July</v>
      </c>
      <c r="C57" t="s">
        <v>8</v>
      </c>
      <c r="D57">
        <v>77.899999999999991</v>
      </c>
      <c r="E57" s="2">
        <v>0.59</v>
      </c>
      <c r="F57">
        <v>44</v>
      </c>
      <c r="G57">
        <v>0.5</v>
      </c>
      <c r="H57">
        <v>33</v>
      </c>
      <c r="I57" s="3">
        <f t="shared" si="1"/>
        <v>16.5</v>
      </c>
      <c r="K57">
        <v>33</v>
      </c>
    </row>
    <row r="58" spans="1:11" x14ac:dyDescent="0.25">
      <c r="A58" s="1">
        <v>42929</v>
      </c>
      <c r="B58" s="1" t="str">
        <f t="shared" si="0"/>
        <v>July</v>
      </c>
      <c r="C58" t="s">
        <v>12</v>
      </c>
      <c r="D58">
        <v>78.899999999999991</v>
      </c>
      <c r="E58" s="2">
        <v>0.61</v>
      </c>
      <c r="F58">
        <v>49</v>
      </c>
      <c r="G58">
        <v>0.5</v>
      </c>
      <c r="H58">
        <v>33</v>
      </c>
      <c r="I58" s="3">
        <f t="shared" si="1"/>
        <v>16.5</v>
      </c>
      <c r="K58">
        <v>33</v>
      </c>
    </row>
    <row r="59" spans="1:11" x14ac:dyDescent="0.25">
      <c r="A59" s="1">
        <v>42933</v>
      </c>
      <c r="B59" s="1" t="str">
        <f t="shared" si="0"/>
        <v>July</v>
      </c>
      <c r="C59" t="s">
        <v>9</v>
      </c>
      <c r="D59">
        <v>80.899999999999991</v>
      </c>
      <c r="E59" s="2">
        <v>0.56999999999999995</v>
      </c>
      <c r="F59">
        <v>64</v>
      </c>
      <c r="G59">
        <v>0.5</v>
      </c>
      <c r="H59">
        <v>33</v>
      </c>
      <c r="I59" s="3">
        <f t="shared" si="1"/>
        <v>16.5</v>
      </c>
      <c r="K59">
        <v>32</v>
      </c>
    </row>
    <row r="60" spans="1:11" x14ac:dyDescent="0.25">
      <c r="A60" s="1">
        <v>42937</v>
      </c>
      <c r="B60" s="1" t="str">
        <f t="shared" si="0"/>
        <v>July</v>
      </c>
      <c r="C60" t="s">
        <v>13</v>
      </c>
      <c r="D60">
        <v>76.899999999999991</v>
      </c>
      <c r="E60" s="2">
        <v>0.56999999999999995</v>
      </c>
      <c r="F60">
        <v>59</v>
      </c>
      <c r="G60">
        <v>0.5</v>
      </c>
      <c r="H60">
        <v>33</v>
      </c>
      <c r="I60" s="3">
        <f t="shared" si="1"/>
        <v>16.5</v>
      </c>
      <c r="K60">
        <v>32</v>
      </c>
    </row>
    <row r="61" spans="1:11" x14ac:dyDescent="0.25">
      <c r="A61" s="1">
        <v>42941</v>
      </c>
      <c r="B61" s="1" t="str">
        <f t="shared" si="0"/>
        <v>July</v>
      </c>
      <c r="C61" t="s">
        <v>10</v>
      </c>
      <c r="D61">
        <v>79.899999999999991</v>
      </c>
      <c r="E61" s="2">
        <v>0.56999999999999995</v>
      </c>
      <c r="F61">
        <v>64</v>
      </c>
      <c r="G61">
        <v>0.5</v>
      </c>
      <c r="H61">
        <v>33</v>
      </c>
      <c r="I61" s="3">
        <f t="shared" si="1"/>
        <v>16.5</v>
      </c>
      <c r="K61">
        <v>32</v>
      </c>
    </row>
    <row r="62" spans="1:11" x14ac:dyDescent="0.25">
      <c r="A62" s="1">
        <v>42891</v>
      </c>
      <c r="B62" s="1" t="str">
        <f t="shared" si="0"/>
        <v>June</v>
      </c>
      <c r="C62" t="s">
        <v>9</v>
      </c>
      <c r="D62">
        <v>78.599999999999994</v>
      </c>
      <c r="E62" s="2">
        <v>0.59</v>
      </c>
      <c r="F62">
        <v>36</v>
      </c>
      <c r="G62">
        <v>0.3</v>
      </c>
      <c r="H62">
        <v>32</v>
      </c>
      <c r="I62" s="3">
        <f t="shared" si="1"/>
        <v>9.6</v>
      </c>
      <c r="K62">
        <v>32</v>
      </c>
    </row>
    <row r="63" spans="1:11" x14ac:dyDescent="0.25">
      <c r="A63" s="1">
        <v>42895</v>
      </c>
      <c r="B63" s="1" t="str">
        <f t="shared" si="0"/>
        <v>June</v>
      </c>
      <c r="C63" t="s">
        <v>13</v>
      </c>
      <c r="D63">
        <v>77.599999999999994</v>
      </c>
      <c r="E63" s="2">
        <v>0.61</v>
      </c>
      <c r="F63">
        <v>44</v>
      </c>
      <c r="G63">
        <v>0.3</v>
      </c>
      <c r="H63">
        <v>32</v>
      </c>
      <c r="I63" s="3">
        <f t="shared" si="1"/>
        <v>9.6</v>
      </c>
      <c r="K63">
        <v>32</v>
      </c>
    </row>
    <row r="64" spans="1:11" x14ac:dyDescent="0.25">
      <c r="A64" s="1">
        <v>42899</v>
      </c>
      <c r="B64" s="1" t="str">
        <f t="shared" si="0"/>
        <v>June</v>
      </c>
      <c r="C64" t="s">
        <v>10</v>
      </c>
      <c r="D64">
        <v>75.599999999999994</v>
      </c>
      <c r="E64" s="2">
        <v>0.59</v>
      </c>
      <c r="F64">
        <v>65</v>
      </c>
      <c r="G64">
        <v>0.3</v>
      </c>
      <c r="H64">
        <v>32</v>
      </c>
      <c r="I64" s="3">
        <f t="shared" si="1"/>
        <v>9.6</v>
      </c>
      <c r="K64">
        <v>32</v>
      </c>
    </row>
    <row r="65" spans="1:11" x14ac:dyDescent="0.25">
      <c r="A65" s="1">
        <v>42904</v>
      </c>
      <c r="B65" s="1" t="str">
        <f t="shared" si="0"/>
        <v>June</v>
      </c>
      <c r="C65" t="s">
        <v>8</v>
      </c>
      <c r="D65">
        <v>72.599999999999994</v>
      </c>
      <c r="E65" s="2">
        <v>0.59</v>
      </c>
      <c r="F65">
        <v>60</v>
      </c>
      <c r="G65">
        <v>0.3</v>
      </c>
      <c r="H65">
        <v>32</v>
      </c>
      <c r="I65" s="3">
        <f t="shared" si="1"/>
        <v>9.6</v>
      </c>
      <c r="K65">
        <v>32</v>
      </c>
    </row>
    <row r="66" spans="1:11" x14ac:dyDescent="0.25">
      <c r="A66" s="1">
        <v>42921</v>
      </c>
      <c r="B66" s="1" t="str">
        <f t="shared" si="0"/>
        <v>July</v>
      </c>
      <c r="C66" t="s">
        <v>11</v>
      </c>
      <c r="D66">
        <v>73.599999999999994</v>
      </c>
      <c r="E66" s="2">
        <v>0.63</v>
      </c>
      <c r="F66">
        <v>55</v>
      </c>
      <c r="G66">
        <v>0.5</v>
      </c>
      <c r="H66">
        <v>32</v>
      </c>
      <c r="I66" s="3">
        <f t="shared" si="1"/>
        <v>16</v>
      </c>
      <c r="K66">
        <v>32</v>
      </c>
    </row>
    <row r="67" spans="1:11" x14ac:dyDescent="0.25">
      <c r="A67" s="1">
        <v>42942</v>
      </c>
      <c r="B67" s="1" t="str">
        <f t="shared" si="0"/>
        <v>July</v>
      </c>
      <c r="C67" t="s">
        <v>11</v>
      </c>
      <c r="D67">
        <v>76.599999999999994</v>
      </c>
      <c r="E67" s="2">
        <v>0.59</v>
      </c>
      <c r="F67">
        <v>37</v>
      </c>
      <c r="G67">
        <v>0.5</v>
      </c>
      <c r="H67">
        <v>32</v>
      </c>
      <c r="I67" s="3">
        <f t="shared" si="1"/>
        <v>16</v>
      </c>
      <c r="K67">
        <v>32</v>
      </c>
    </row>
    <row r="68" spans="1:11" x14ac:dyDescent="0.25">
      <c r="A68" s="1">
        <v>42947</v>
      </c>
      <c r="B68" s="1" t="str">
        <f t="shared" si="0"/>
        <v>July</v>
      </c>
      <c r="C68" t="s">
        <v>9</v>
      </c>
      <c r="D68">
        <v>74.599999999999994</v>
      </c>
      <c r="E68" s="2">
        <v>0.61</v>
      </c>
      <c r="F68">
        <v>38</v>
      </c>
      <c r="G68">
        <v>0.5</v>
      </c>
      <c r="H68">
        <v>32</v>
      </c>
      <c r="I68" s="3">
        <f t="shared" si="1"/>
        <v>16</v>
      </c>
      <c r="K68">
        <v>32</v>
      </c>
    </row>
    <row r="69" spans="1:11" x14ac:dyDescent="0.25">
      <c r="A69" s="1">
        <v>42948</v>
      </c>
      <c r="B69" s="1" t="str">
        <f t="shared" si="0"/>
        <v>August</v>
      </c>
      <c r="C69" t="s">
        <v>10</v>
      </c>
      <c r="D69">
        <v>75.599999999999994</v>
      </c>
      <c r="E69" s="2">
        <v>0.63</v>
      </c>
      <c r="F69">
        <v>56</v>
      </c>
      <c r="G69">
        <v>0.5</v>
      </c>
      <c r="H69">
        <v>32</v>
      </c>
      <c r="I69" s="3">
        <f t="shared" si="1"/>
        <v>16</v>
      </c>
      <c r="K69">
        <v>32</v>
      </c>
    </row>
    <row r="70" spans="1:11" x14ac:dyDescent="0.25">
      <c r="A70" s="1">
        <v>42952</v>
      </c>
      <c r="B70" s="1" t="str">
        <f t="shared" si="0"/>
        <v>August</v>
      </c>
      <c r="C70" t="s">
        <v>14</v>
      </c>
      <c r="D70">
        <v>76.599999999999994</v>
      </c>
      <c r="E70" s="2">
        <v>0.61</v>
      </c>
      <c r="F70">
        <v>66</v>
      </c>
      <c r="G70">
        <v>0.5</v>
      </c>
      <c r="H70">
        <v>32</v>
      </c>
      <c r="I70" s="3">
        <f t="shared" si="1"/>
        <v>16</v>
      </c>
      <c r="K70">
        <v>31</v>
      </c>
    </row>
    <row r="71" spans="1:11" x14ac:dyDescent="0.25">
      <c r="A71" s="1">
        <v>42956</v>
      </c>
      <c r="B71" s="1" t="str">
        <f t="shared" si="0"/>
        <v>August</v>
      </c>
      <c r="C71" t="s">
        <v>11</v>
      </c>
      <c r="D71">
        <v>76.599999999999994</v>
      </c>
      <c r="E71" s="2">
        <v>0.63</v>
      </c>
      <c r="F71">
        <v>55</v>
      </c>
      <c r="G71">
        <v>0.5</v>
      </c>
      <c r="H71">
        <v>32</v>
      </c>
      <c r="I71" s="3">
        <f t="shared" si="1"/>
        <v>16</v>
      </c>
      <c r="K71">
        <v>31</v>
      </c>
    </row>
    <row r="72" spans="1:11" x14ac:dyDescent="0.25">
      <c r="A72" s="1">
        <v>42961</v>
      </c>
      <c r="B72" s="1" t="str">
        <f t="shared" si="0"/>
        <v>August</v>
      </c>
      <c r="C72" t="s">
        <v>9</v>
      </c>
      <c r="D72">
        <v>72.599999999999994</v>
      </c>
      <c r="E72" s="2">
        <v>0.59</v>
      </c>
      <c r="F72">
        <v>43</v>
      </c>
      <c r="G72">
        <v>0.5</v>
      </c>
      <c r="H72">
        <v>32</v>
      </c>
      <c r="I72" s="3">
        <f t="shared" si="1"/>
        <v>16</v>
      </c>
      <c r="K72">
        <v>31</v>
      </c>
    </row>
    <row r="73" spans="1:11" x14ac:dyDescent="0.25">
      <c r="A73" s="1">
        <v>42966</v>
      </c>
      <c r="B73" s="1" t="str">
        <f t="shared" si="0"/>
        <v>August</v>
      </c>
      <c r="C73" t="s">
        <v>14</v>
      </c>
      <c r="D73">
        <v>79.599999999999994</v>
      </c>
      <c r="E73" s="2">
        <v>0.61</v>
      </c>
      <c r="F73">
        <v>58</v>
      </c>
      <c r="G73">
        <v>0.5</v>
      </c>
      <c r="H73">
        <v>32</v>
      </c>
      <c r="I73" s="3">
        <f t="shared" si="1"/>
        <v>16</v>
      </c>
      <c r="K73">
        <v>31</v>
      </c>
    </row>
    <row r="74" spans="1:11" x14ac:dyDescent="0.25">
      <c r="A74" s="1">
        <v>42971</v>
      </c>
      <c r="B74" s="1" t="str">
        <f t="shared" si="0"/>
        <v>August</v>
      </c>
      <c r="C74" t="s">
        <v>12</v>
      </c>
      <c r="D74">
        <v>74.599999999999994</v>
      </c>
      <c r="E74" s="2">
        <v>0.59</v>
      </c>
      <c r="F74">
        <v>64</v>
      </c>
      <c r="G74">
        <v>0.5</v>
      </c>
      <c r="H74">
        <v>32</v>
      </c>
      <c r="I74" s="3">
        <f t="shared" si="1"/>
        <v>16</v>
      </c>
      <c r="K74">
        <v>31</v>
      </c>
    </row>
    <row r="75" spans="1:11" x14ac:dyDescent="0.25">
      <c r="A75" s="1">
        <v>42975</v>
      </c>
      <c r="B75" s="1" t="str">
        <f t="shared" si="0"/>
        <v>August</v>
      </c>
      <c r="C75" t="s">
        <v>9</v>
      </c>
      <c r="D75">
        <v>77.599999999999994</v>
      </c>
      <c r="E75" s="2">
        <v>0.63</v>
      </c>
      <c r="F75">
        <v>49</v>
      </c>
      <c r="G75">
        <v>0.5</v>
      </c>
      <c r="H75">
        <v>32</v>
      </c>
      <c r="I75" s="3">
        <f t="shared" si="1"/>
        <v>16</v>
      </c>
      <c r="K75">
        <v>31</v>
      </c>
    </row>
    <row r="76" spans="1:11" x14ac:dyDescent="0.25">
      <c r="A76" s="1">
        <v>42859</v>
      </c>
      <c r="B76" s="1" t="str">
        <f t="shared" ref="B76:B139" si="2">TEXT(A76, "mmmm")</f>
        <v>May</v>
      </c>
      <c r="C76" t="s">
        <v>12</v>
      </c>
      <c r="D76">
        <v>71.3</v>
      </c>
      <c r="E76" s="2">
        <v>0.63</v>
      </c>
      <c r="F76">
        <v>64</v>
      </c>
      <c r="G76">
        <v>0.3</v>
      </c>
      <c r="H76">
        <v>31</v>
      </c>
      <c r="I76" s="3">
        <f t="shared" ref="I76:I139" si="3">G76*H76</f>
        <v>9.2999999999999989</v>
      </c>
      <c r="K76">
        <v>31</v>
      </c>
    </row>
    <row r="77" spans="1:11" x14ac:dyDescent="0.25">
      <c r="A77" s="1">
        <v>42864</v>
      </c>
      <c r="B77" s="1" t="str">
        <f t="shared" si="2"/>
        <v>May</v>
      </c>
      <c r="C77" t="s">
        <v>10</v>
      </c>
      <c r="D77">
        <v>71.3</v>
      </c>
      <c r="E77" s="2">
        <v>0.63</v>
      </c>
      <c r="F77">
        <v>56</v>
      </c>
      <c r="G77">
        <v>0.3</v>
      </c>
      <c r="H77">
        <v>31</v>
      </c>
      <c r="I77" s="3">
        <f t="shared" si="3"/>
        <v>9.2999999999999989</v>
      </c>
      <c r="K77">
        <v>31</v>
      </c>
    </row>
    <row r="78" spans="1:11" x14ac:dyDescent="0.25">
      <c r="A78" s="1">
        <v>42869</v>
      </c>
      <c r="B78" s="1" t="str">
        <f t="shared" si="2"/>
        <v>May</v>
      </c>
      <c r="C78" t="s">
        <v>8</v>
      </c>
      <c r="D78">
        <v>77.3</v>
      </c>
      <c r="E78" s="2">
        <v>0.63</v>
      </c>
      <c r="F78">
        <v>58</v>
      </c>
      <c r="G78">
        <v>0.3</v>
      </c>
      <c r="H78">
        <v>31</v>
      </c>
      <c r="I78" s="3">
        <f t="shared" si="3"/>
        <v>9.2999999999999989</v>
      </c>
      <c r="K78">
        <v>31</v>
      </c>
    </row>
    <row r="79" spans="1:11" x14ac:dyDescent="0.25">
      <c r="A79" s="1">
        <v>42874</v>
      </c>
      <c r="B79" s="1" t="str">
        <f t="shared" si="2"/>
        <v>May</v>
      </c>
      <c r="C79" t="s">
        <v>13</v>
      </c>
      <c r="D79">
        <v>75.3</v>
      </c>
      <c r="E79" s="2">
        <v>0.61</v>
      </c>
      <c r="F79">
        <v>58</v>
      </c>
      <c r="G79">
        <v>0.3</v>
      </c>
      <c r="H79">
        <v>31</v>
      </c>
      <c r="I79" s="3">
        <f t="shared" si="3"/>
        <v>9.2999999999999989</v>
      </c>
      <c r="K79">
        <v>31</v>
      </c>
    </row>
    <row r="80" spans="1:11" x14ac:dyDescent="0.25">
      <c r="A80" s="1">
        <v>42878</v>
      </c>
      <c r="B80" s="1" t="str">
        <f t="shared" si="2"/>
        <v>May</v>
      </c>
      <c r="C80" t="s">
        <v>10</v>
      </c>
      <c r="D80">
        <v>76.3</v>
      </c>
      <c r="E80" s="2">
        <v>0.63</v>
      </c>
      <c r="F80">
        <v>45</v>
      </c>
      <c r="G80">
        <v>0.3</v>
      </c>
      <c r="H80">
        <v>31</v>
      </c>
      <c r="I80" s="3">
        <f t="shared" si="3"/>
        <v>9.2999999999999989</v>
      </c>
      <c r="K80">
        <v>31</v>
      </c>
    </row>
    <row r="81" spans="1:11" x14ac:dyDescent="0.25">
      <c r="A81" s="1">
        <v>42882</v>
      </c>
      <c r="B81" s="1" t="str">
        <f t="shared" si="2"/>
        <v>May</v>
      </c>
      <c r="C81" t="s">
        <v>14</v>
      </c>
      <c r="D81">
        <v>77.3</v>
      </c>
      <c r="E81" s="2">
        <v>0.63</v>
      </c>
      <c r="F81">
        <v>56</v>
      </c>
      <c r="G81">
        <v>0.3</v>
      </c>
      <c r="H81">
        <v>31</v>
      </c>
      <c r="I81" s="3">
        <f t="shared" si="3"/>
        <v>9.2999999999999989</v>
      </c>
      <c r="K81">
        <v>31</v>
      </c>
    </row>
    <row r="82" spans="1:11" x14ac:dyDescent="0.25">
      <c r="A82" s="1">
        <v>42886</v>
      </c>
      <c r="B82" s="1" t="str">
        <f t="shared" si="2"/>
        <v>May</v>
      </c>
      <c r="C82" t="s">
        <v>11</v>
      </c>
      <c r="D82">
        <v>77.3</v>
      </c>
      <c r="E82" s="2">
        <v>0.65</v>
      </c>
      <c r="F82">
        <v>56</v>
      </c>
      <c r="G82">
        <v>0.3</v>
      </c>
      <c r="H82">
        <v>31</v>
      </c>
      <c r="I82" s="3">
        <f t="shared" si="3"/>
        <v>9.2999999999999989</v>
      </c>
      <c r="K82">
        <v>31</v>
      </c>
    </row>
    <row r="83" spans="1:11" x14ac:dyDescent="0.25">
      <c r="A83" s="1">
        <v>42887</v>
      </c>
      <c r="B83" s="1" t="str">
        <f t="shared" si="2"/>
        <v>June</v>
      </c>
      <c r="C83" t="s">
        <v>12</v>
      </c>
      <c r="D83">
        <v>71.3</v>
      </c>
      <c r="E83" s="2">
        <v>0.65</v>
      </c>
      <c r="F83">
        <v>42</v>
      </c>
      <c r="G83">
        <v>0.3</v>
      </c>
      <c r="H83">
        <v>31</v>
      </c>
      <c r="I83" s="3">
        <f t="shared" si="3"/>
        <v>9.2999999999999989</v>
      </c>
      <c r="K83">
        <v>31</v>
      </c>
    </row>
    <row r="84" spans="1:11" x14ac:dyDescent="0.25">
      <c r="A84" s="1">
        <v>42903</v>
      </c>
      <c r="B84" s="1" t="str">
        <f t="shared" si="2"/>
        <v>June</v>
      </c>
      <c r="C84" t="s">
        <v>14</v>
      </c>
      <c r="D84">
        <v>76.3</v>
      </c>
      <c r="E84" s="2">
        <v>0.65</v>
      </c>
      <c r="F84">
        <v>47</v>
      </c>
      <c r="G84">
        <v>0.3</v>
      </c>
      <c r="H84">
        <v>31</v>
      </c>
      <c r="I84" s="3">
        <f t="shared" si="3"/>
        <v>9.2999999999999989</v>
      </c>
      <c r="K84">
        <v>30</v>
      </c>
    </row>
    <row r="85" spans="1:11" x14ac:dyDescent="0.25">
      <c r="A85" s="1">
        <v>42908</v>
      </c>
      <c r="B85" s="1" t="str">
        <f t="shared" si="2"/>
        <v>June</v>
      </c>
      <c r="C85" t="s">
        <v>12</v>
      </c>
      <c r="D85">
        <v>72.3</v>
      </c>
      <c r="E85" s="2">
        <v>0.65</v>
      </c>
      <c r="F85">
        <v>36</v>
      </c>
      <c r="G85">
        <v>0.3</v>
      </c>
      <c r="H85">
        <v>31</v>
      </c>
      <c r="I85" s="3">
        <f t="shared" si="3"/>
        <v>9.2999999999999989</v>
      </c>
      <c r="K85">
        <v>30</v>
      </c>
    </row>
    <row r="86" spans="1:11" x14ac:dyDescent="0.25">
      <c r="A86" s="1">
        <v>42913</v>
      </c>
      <c r="B86" s="1" t="str">
        <f t="shared" si="2"/>
        <v>June</v>
      </c>
      <c r="C86" t="s">
        <v>10</v>
      </c>
      <c r="D86">
        <v>75.3</v>
      </c>
      <c r="E86" s="2">
        <v>0.63</v>
      </c>
      <c r="F86">
        <v>62</v>
      </c>
      <c r="G86">
        <v>0.3</v>
      </c>
      <c r="H86">
        <v>31</v>
      </c>
      <c r="I86" s="3">
        <f t="shared" si="3"/>
        <v>9.2999999999999989</v>
      </c>
      <c r="K86">
        <v>30</v>
      </c>
    </row>
    <row r="87" spans="1:11" x14ac:dyDescent="0.25">
      <c r="A87" s="1">
        <v>42949</v>
      </c>
      <c r="B87" s="1" t="str">
        <f t="shared" si="2"/>
        <v>August</v>
      </c>
      <c r="C87" t="s">
        <v>11</v>
      </c>
      <c r="D87">
        <v>76.3</v>
      </c>
      <c r="E87" s="2">
        <v>0.63</v>
      </c>
      <c r="F87">
        <v>48</v>
      </c>
      <c r="G87">
        <v>0.5</v>
      </c>
      <c r="H87">
        <v>31</v>
      </c>
      <c r="I87" s="3">
        <f t="shared" si="3"/>
        <v>15.5</v>
      </c>
      <c r="K87">
        <v>30</v>
      </c>
    </row>
    <row r="88" spans="1:11" x14ac:dyDescent="0.25">
      <c r="A88" s="1">
        <v>42953</v>
      </c>
      <c r="B88" s="1" t="str">
        <f t="shared" si="2"/>
        <v>August</v>
      </c>
      <c r="C88" t="s">
        <v>8</v>
      </c>
      <c r="D88">
        <v>77.3</v>
      </c>
      <c r="E88" s="2">
        <v>0.61</v>
      </c>
      <c r="F88">
        <v>36</v>
      </c>
      <c r="G88">
        <v>0.5</v>
      </c>
      <c r="H88">
        <v>31</v>
      </c>
      <c r="I88" s="3">
        <f t="shared" si="3"/>
        <v>15.5</v>
      </c>
      <c r="K88">
        <v>30</v>
      </c>
    </row>
    <row r="89" spans="1:11" x14ac:dyDescent="0.25">
      <c r="A89" s="1">
        <v>42957</v>
      </c>
      <c r="B89" s="1" t="str">
        <f t="shared" si="2"/>
        <v>August</v>
      </c>
      <c r="C89" t="s">
        <v>12</v>
      </c>
      <c r="D89">
        <v>70.3</v>
      </c>
      <c r="E89" s="2">
        <v>0.65</v>
      </c>
      <c r="F89">
        <v>56</v>
      </c>
      <c r="G89">
        <v>0.5</v>
      </c>
      <c r="H89">
        <v>31</v>
      </c>
      <c r="I89" s="3">
        <f t="shared" si="3"/>
        <v>15.5</v>
      </c>
      <c r="K89">
        <v>30</v>
      </c>
    </row>
    <row r="90" spans="1:11" x14ac:dyDescent="0.25">
      <c r="A90" s="1">
        <v>42962</v>
      </c>
      <c r="B90" s="1" t="str">
        <f t="shared" si="2"/>
        <v>August</v>
      </c>
      <c r="C90" t="s">
        <v>10</v>
      </c>
      <c r="D90">
        <v>74.3</v>
      </c>
      <c r="E90" s="2">
        <v>0.63</v>
      </c>
      <c r="F90">
        <v>44</v>
      </c>
      <c r="G90">
        <v>0.5</v>
      </c>
      <c r="H90">
        <v>31</v>
      </c>
      <c r="I90" s="3">
        <f t="shared" si="3"/>
        <v>15.5</v>
      </c>
      <c r="K90">
        <v>30</v>
      </c>
    </row>
    <row r="91" spans="1:11" x14ac:dyDescent="0.25">
      <c r="A91" s="1">
        <v>42967</v>
      </c>
      <c r="B91" s="1" t="str">
        <f t="shared" si="2"/>
        <v>August</v>
      </c>
      <c r="C91" t="s">
        <v>8</v>
      </c>
      <c r="D91">
        <v>74.3</v>
      </c>
      <c r="E91" s="2">
        <v>0.65</v>
      </c>
      <c r="F91">
        <v>53</v>
      </c>
      <c r="G91">
        <v>0.5</v>
      </c>
      <c r="H91">
        <v>31</v>
      </c>
      <c r="I91" s="3">
        <f t="shared" si="3"/>
        <v>15.5</v>
      </c>
      <c r="K91">
        <v>30</v>
      </c>
    </row>
    <row r="92" spans="1:11" x14ac:dyDescent="0.25">
      <c r="A92" s="1">
        <v>42858</v>
      </c>
      <c r="B92" s="1" t="str">
        <f t="shared" si="2"/>
        <v>May</v>
      </c>
      <c r="C92" t="s">
        <v>11</v>
      </c>
      <c r="D92">
        <v>71</v>
      </c>
      <c r="E92" s="2">
        <v>0.63</v>
      </c>
      <c r="F92">
        <v>55</v>
      </c>
      <c r="G92">
        <v>0.3</v>
      </c>
      <c r="H92">
        <v>30</v>
      </c>
      <c r="I92" s="3">
        <f t="shared" si="3"/>
        <v>9</v>
      </c>
      <c r="K92">
        <v>30</v>
      </c>
    </row>
    <row r="93" spans="1:11" x14ac:dyDescent="0.25">
      <c r="A93" s="1">
        <v>42863</v>
      </c>
      <c r="B93" s="1" t="str">
        <f t="shared" si="2"/>
        <v>May</v>
      </c>
      <c r="C93" t="s">
        <v>9</v>
      </c>
      <c r="D93">
        <v>75</v>
      </c>
      <c r="E93" s="2">
        <v>0.67</v>
      </c>
      <c r="F93">
        <v>56</v>
      </c>
      <c r="G93">
        <v>0.3</v>
      </c>
      <c r="H93">
        <v>30</v>
      </c>
      <c r="I93" s="3">
        <f t="shared" si="3"/>
        <v>9</v>
      </c>
      <c r="K93">
        <v>30</v>
      </c>
    </row>
    <row r="94" spans="1:11" x14ac:dyDescent="0.25">
      <c r="A94" s="1">
        <v>42868</v>
      </c>
      <c r="B94" s="1" t="str">
        <f t="shared" si="2"/>
        <v>May</v>
      </c>
      <c r="C94" t="s">
        <v>14</v>
      </c>
      <c r="D94">
        <v>70</v>
      </c>
      <c r="E94" s="2">
        <v>0.65</v>
      </c>
      <c r="F94">
        <v>34</v>
      </c>
      <c r="G94">
        <v>0.3</v>
      </c>
      <c r="H94">
        <v>30</v>
      </c>
      <c r="I94" s="3">
        <f t="shared" si="3"/>
        <v>9</v>
      </c>
      <c r="K94">
        <v>30</v>
      </c>
    </row>
    <row r="95" spans="1:11" x14ac:dyDescent="0.25">
      <c r="A95" s="1">
        <v>42873</v>
      </c>
      <c r="B95" s="1" t="str">
        <f t="shared" si="2"/>
        <v>May</v>
      </c>
      <c r="C95" t="s">
        <v>12</v>
      </c>
      <c r="D95">
        <v>72</v>
      </c>
      <c r="E95" s="2">
        <v>0.67</v>
      </c>
      <c r="F95">
        <v>53</v>
      </c>
      <c r="G95">
        <v>0.3</v>
      </c>
      <c r="H95">
        <v>30</v>
      </c>
      <c r="I95" s="3">
        <f t="shared" si="3"/>
        <v>9</v>
      </c>
      <c r="K95">
        <v>30</v>
      </c>
    </row>
    <row r="96" spans="1:11" x14ac:dyDescent="0.25">
      <c r="A96" s="1">
        <v>42877</v>
      </c>
      <c r="B96" s="1" t="str">
        <f t="shared" si="2"/>
        <v>May</v>
      </c>
      <c r="C96" t="s">
        <v>9</v>
      </c>
      <c r="D96">
        <v>71</v>
      </c>
      <c r="E96" s="2">
        <v>0.67</v>
      </c>
      <c r="F96">
        <v>34</v>
      </c>
      <c r="G96">
        <v>0.3</v>
      </c>
      <c r="H96">
        <v>30</v>
      </c>
      <c r="I96" s="3">
        <f t="shared" si="3"/>
        <v>9</v>
      </c>
      <c r="K96">
        <v>30</v>
      </c>
    </row>
    <row r="97" spans="1:11" x14ac:dyDescent="0.25">
      <c r="A97" s="1">
        <v>42881</v>
      </c>
      <c r="B97" s="1" t="str">
        <f t="shared" si="2"/>
        <v>May</v>
      </c>
      <c r="C97" t="s">
        <v>13</v>
      </c>
      <c r="D97">
        <v>72</v>
      </c>
      <c r="E97" s="2">
        <v>0.67</v>
      </c>
      <c r="F97">
        <v>63</v>
      </c>
      <c r="G97">
        <v>0.3</v>
      </c>
      <c r="H97">
        <v>30</v>
      </c>
      <c r="I97" s="3">
        <f t="shared" si="3"/>
        <v>9</v>
      </c>
      <c r="K97">
        <v>30</v>
      </c>
    </row>
    <row r="98" spans="1:11" x14ac:dyDescent="0.25">
      <c r="A98" s="1">
        <v>42885</v>
      </c>
      <c r="B98" s="1" t="str">
        <f t="shared" si="2"/>
        <v>May</v>
      </c>
      <c r="C98" t="s">
        <v>10</v>
      </c>
      <c r="D98">
        <v>75</v>
      </c>
      <c r="E98" s="2">
        <v>0.67</v>
      </c>
      <c r="F98">
        <v>43</v>
      </c>
      <c r="G98">
        <v>0.3</v>
      </c>
      <c r="H98">
        <v>30</v>
      </c>
      <c r="I98" s="3">
        <f t="shared" si="3"/>
        <v>9</v>
      </c>
      <c r="K98">
        <v>29</v>
      </c>
    </row>
    <row r="99" spans="1:11" x14ac:dyDescent="0.25">
      <c r="A99" s="1">
        <v>42950</v>
      </c>
      <c r="B99" s="1" t="str">
        <f t="shared" si="2"/>
        <v>August</v>
      </c>
      <c r="C99" t="s">
        <v>12</v>
      </c>
      <c r="D99">
        <v>75</v>
      </c>
      <c r="E99" s="2">
        <v>0.63</v>
      </c>
      <c r="F99">
        <v>52</v>
      </c>
      <c r="G99">
        <v>0.5</v>
      </c>
      <c r="H99">
        <v>30</v>
      </c>
      <c r="I99" s="3">
        <f t="shared" si="3"/>
        <v>15</v>
      </c>
      <c r="K99">
        <v>29</v>
      </c>
    </row>
    <row r="100" spans="1:11" x14ac:dyDescent="0.25">
      <c r="A100" s="1">
        <v>42954</v>
      </c>
      <c r="B100" s="1" t="str">
        <f t="shared" si="2"/>
        <v>August</v>
      </c>
      <c r="C100" t="s">
        <v>9</v>
      </c>
      <c r="D100">
        <v>75</v>
      </c>
      <c r="E100" s="2">
        <v>0.67</v>
      </c>
      <c r="F100">
        <v>38</v>
      </c>
      <c r="G100">
        <v>0.5</v>
      </c>
      <c r="H100">
        <v>30</v>
      </c>
      <c r="I100" s="3">
        <f t="shared" si="3"/>
        <v>15</v>
      </c>
      <c r="K100">
        <v>29</v>
      </c>
    </row>
    <row r="101" spans="1:11" x14ac:dyDescent="0.25">
      <c r="A101" s="1">
        <v>42958</v>
      </c>
      <c r="B101" s="1" t="str">
        <f t="shared" si="2"/>
        <v>August</v>
      </c>
      <c r="C101" t="s">
        <v>13</v>
      </c>
      <c r="D101">
        <v>75</v>
      </c>
      <c r="E101" s="2">
        <v>0.67</v>
      </c>
      <c r="F101">
        <v>49</v>
      </c>
      <c r="G101">
        <v>0.5</v>
      </c>
      <c r="H101">
        <v>30</v>
      </c>
      <c r="I101" s="3">
        <f t="shared" si="3"/>
        <v>15</v>
      </c>
      <c r="K101">
        <v>29</v>
      </c>
    </row>
    <row r="102" spans="1:11" x14ac:dyDescent="0.25">
      <c r="A102" s="1">
        <v>42963</v>
      </c>
      <c r="B102" s="1" t="str">
        <f t="shared" si="2"/>
        <v>August</v>
      </c>
      <c r="C102" t="s">
        <v>11</v>
      </c>
      <c r="D102">
        <v>71</v>
      </c>
      <c r="E102" s="2">
        <v>0.63</v>
      </c>
      <c r="F102">
        <v>49</v>
      </c>
      <c r="G102">
        <v>0.5</v>
      </c>
      <c r="H102">
        <v>30</v>
      </c>
      <c r="I102" s="3">
        <f t="shared" si="3"/>
        <v>15</v>
      </c>
      <c r="K102">
        <v>29</v>
      </c>
    </row>
    <row r="103" spans="1:11" x14ac:dyDescent="0.25">
      <c r="A103" s="1">
        <v>42964</v>
      </c>
      <c r="B103" s="1" t="str">
        <f t="shared" si="2"/>
        <v>August</v>
      </c>
      <c r="C103" t="s">
        <v>12</v>
      </c>
      <c r="D103">
        <v>68</v>
      </c>
      <c r="E103" s="2">
        <v>0.67</v>
      </c>
      <c r="F103">
        <v>42</v>
      </c>
      <c r="G103">
        <v>0.5</v>
      </c>
      <c r="H103">
        <v>30</v>
      </c>
      <c r="I103" s="3">
        <f t="shared" si="3"/>
        <v>15</v>
      </c>
      <c r="K103">
        <v>29</v>
      </c>
    </row>
    <row r="104" spans="1:11" x14ac:dyDescent="0.25">
      <c r="A104" s="1">
        <v>42968</v>
      </c>
      <c r="B104" s="1" t="str">
        <f t="shared" si="2"/>
        <v>August</v>
      </c>
      <c r="C104" t="s">
        <v>9</v>
      </c>
      <c r="D104">
        <v>68</v>
      </c>
      <c r="E104" s="2">
        <v>0.65</v>
      </c>
      <c r="F104">
        <v>58</v>
      </c>
      <c r="G104">
        <v>0.5</v>
      </c>
      <c r="H104">
        <v>30</v>
      </c>
      <c r="I104" s="3">
        <f t="shared" si="3"/>
        <v>15</v>
      </c>
      <c r="K104">
        <v>29</v>
      </c>
    </row>
    <row r="105" spans="1:11" x14ac:dyDescent="0.25">
      <c r="A105" s="1">
        <v>42969</v>
      </c>
      <c r="B105" s="1" t="str">
        <f t="shared" si="2"/>
        <v>August</v>
      </c>
      <c r="C105" t="s">
        <v>10</v>
      </c>
      <c r="D105">
        <v>69</v>
      </c>
      <c r="E105" s="2">
        <v>0.63</v>
      </c>
      <c r="F105">
        <v>55</v>
      </c>
      <c r="G105">
        <v>0.5</v>
      </c>
      <c r="H105">
        <v>30</v>
      </c>
      <c r="I105" s="3">
        <f t="shared" si="3"/>
        <v>15</v>
      </c>
      <c r="K105">
        <v>29</v>
      </c>
    </row>
    <row r="106" spans="1:11" x14ac:dyDescent="0.25">
      <c r="A106" s="1">
        <v>42972</v>
      </c>
      <c r="B106" s="1" t="str">
        <f t="shared" si="2"/>
        <v>August</v>
      </c>
      <c r="C106" t="s">
        <v>13</v>
      </c>
      <c r="D106">
        <v>71</v>
      </c>
      <c r="E106" s="2">
        <v>0.63</v>
      </c>
      <c r="F106">
        <v>55</v>
      </c>
      <c r="G106">
        <v>0.5</v>
      </c>
      <c r="H106">
        <v>30</v>
      </c>
      <c r="I106" s="3">
        <f t="shared" si="3"/>
        <v>15</v>
      </c>
      <c r="K106">
        <v>29</v>
      </c>
    </row>
    <row r="107" spans="1:11" x14ac:dyDescent="0.25">
      <c r="A107" s="1">
        <v>42973</v>
      </c>
      <c r="B107" s="1" t="str">
        <f t="shared" si="2"/>
        <v>August</v>
      </c>
      <c r="C107" t="s">
        <v>14</v>
      </c>
      <c r="D107">
        <v>70</v>
      </c>
      <c r="E107" s="2">
        <v>0.63</v>
      </c>
      <c r="F107">
        <v>46</v>
      </c>
      <c r="G107">
        <v>0.5</v>
      </c>
      <c r="H107">
        <v>30</v>
      </c>
      <c r="I107" s="3">
        <f t="shared" si="3"/>
        <v>15</v>
      </c>
      <c r="K107">
        <v>29</v>
      </c>
    </row>
    <row r="108" spans="1:11" x14ac:dyDescent="0.25">
      <c r="A108" s="1">
        <v>42976</v>
      </c>
      <c r="B108" s="1" t="str">
        <f t="shared" si="2"/>
        <v>August</v>
      </c>
      <c r="C108" t="s">
        <v>10</v>
      </c>
      <c r="D108">
        <v>75</v>
      </c>
      <c r="E108" s="2">
        <v>0.65</v>
      </c>
      <c r="F108">
        <v>40</v>
      </c>
      <c r="G108">
        <v>0.5</v>
      </c>
      <c r="H108">
        <v>30</v>
      </c>
      <c r="I108" s="3">
        <f t="shared" si="3"/>
        <v>15</v>
      </c>
      <c r="K108">
        <v>29</v>
      </c>
    </row>
    <row r="109" spans="1:11" x14ac:dyDescent="0.25">
      <c r="A109" s="1">
        <v>42977</v>
      </c>
      <c r="B109" s="1" t="str">
        <f t="shared" si="2"/>
        <v>August</v>
      </c>
      <c r="C109" t="s">
        <v>11</v>
      </c>
      <c r="D109">
        <v>72</v>
      </c>
      <c r="E109" s="2">
        <v>0.63</v>
      </c>
      <c r="F109">
        <v>51</v>
      </c>
      <c r="G109">
        <v>0.5</v>
      </c>
      <c r="H109">
        <v>30</v>
      </c>
      <c r="I109" s="3">
        <f t="shared" si="3"/>
        <v>15</v>
      </c>
      <c r="K109">
        <v>29</v>
      </c>
    </row>
    <row r="110" spans="1:11" x14ac:dyDescent="0.25">
      <c r="A110" s="1">
        <v>42856</v>
      </c>
      <c r="B110" s="1" t="str">
        <f t="shared" si="2"/>
        <v>May</v>
      </c>
      <c r="C110" t="s">
        <v>9</v>
      </c>
      <c r="D110">
        <v>66.699999999999989</v>
      </c>
      <c r="E110" s="2">
        <v>0.65</v>
      </c>
      <c r="F110">
        <v>56</v>
      </c>
      <c r="G110">
        <v>0.3</v>
      </c>
      <c r="H110">
        <v>29</v>
      </c>
      <c r="I110" s="3">
        <f t="shared" si="3"/>
        <v>8.6999999999999993</v>
      </c>
      <c r="K110">
        <v>29</v>
      </c>
    </row>
    <row r="111" spans="1:11" x14ac:dyDescent="0.25">
      <c r="A111" s="1">
        <v>42857</v>
      </c>
      <c r="B111" s="1" t="str">
        <f t="shared" si="2"/>
        <v>May</v>
      </c>
      <c r="C111" t="s">
        <v>10</v>
      </c>
      <c r="D111">
        <v>65.699999999999989</v>
      </c>
      <c r="E111" s="2">
        <v>0.69</v>
      </c>
      <c r="F111">
        <v>40</v>
      </c>
      <c r="G111">
        <v>0.3</v>
      </c>
      <c r="H111">
        <v>29</v>
      </c>
      <c r="I111" s="3">
        <f t="shared" si="3"/>
        <v>8.6999999999999993</v>
      </c>
      <c r="K111">
        <v>29</v>
      </c>
    </row>
    <row r="112" spans="1:11" x14ac:dyDescent="0.25">
      <c r="A112" s="1">
        <v>42861</v>
      </c>
      <c r="B112" s="1" t="str">
        <f t="shared" si="2"/>
        <v>May</v>
      </c>
      <c r="C112" t="s">
        <v>14</v>
      </c>
      <c r="D112">
        <v>66.699999999999989</v>
      </c>
      <c r="E112" s="2">
        <v>0.67</v>
      </c>
      <c r="F112">
        <v>51</v>
      </c>
      <c r="G112">
        <v>0.3</v>
      </c>
      <c r="H112">
        <v>29</v>
      </c>
      <c r="I112" s="3">
        <f t="shared" si="3"/>
        <v>8.6999999999999993</v>
      </c>
      <c r="K112">
        <v>29</v>
      </c>
    </row>
    <row r="113" spans="1:11" x14ac:dyDescent="0.25">
      <c r="A113" s="1">
        <v>42862</v>
      </c>
      <c r="B113" s="1" t="str">
        <f t="shared" si="2"/>
        <v>May</v>
      </c>
      <c r="C113" t="s">
        <v>8</v>
      </c>
      <c r="D113">
        <v>69.699999999999989</v>
      </c>
      <c r="E113" s="2">
        <v>0.65</v>
      </c>
      <c r="F113">
        <v>49</v>
      </c>
      <c r="G113">
        <v>0.3</v>
      </c>
      <c r="H113">
        <v>29</v>
      </c>
      <c r="I113" s="3">
        <f t="shared" si="3"/>
        <v>8.6999999999999993</v>
      </c>
      <c r="K113">
        <v>29</v>
      </c>
    </row>
    <row r="114" spans="1:11" x14ac:dyDescent="0.25">
      <c r="A114" s="1">
        <v>42866</v>
      </c>
      <c r="B114" s="1" t="str">
        <f t="shared" si="2"/>
        <v>May</v>
      </c>
      <c r="C114" t="s">
        <v>12</v>
      </c>
      <c r="D114">
        <v>72.699999999999989</v>
      </c>
      <c r="E114" s="2">
        <v>0.67</v>
      </c>
      <c r="F114">
        <v>57</v>
      </c>
      <c r="G114">
        <v>0.3</v>
      </c>
      <c r="H114">
        <v>29</v>
      </c>
      <c r="I114" s="3">
        <f t="shared" si="3"/>
        <v>8.6999999999999993</v>
      </c>
      <c r="K114">
        <v>29</v>
      </c>
    </row>
    <row r="115" spans="1:11" x14ac:dyDescent="0.25">
      <c r="A115" s="1">
        <v>42867</v>
      </c>
      <c r="B115" s="1" t="str">
        <f t="shared" si="2"/>
        <v>May</v>
      </c>
      <c r="C115" t="s">
        <v>13</v>
      </c>
      <c r="D115">
        <v>66.699999999999989</v>
      </c>
      <c r="E115" s="2">
        <v>0.67</v>
      </c>
      <c r="F115">
        <v>40</v>
      </c>
      <c r="G115">
        <v>0.3</v>
      </c>
      <c r="H115">
        <v>29</v>
      </c>
      <c r="I115" s="3">
        <f t="shared" si="3"/>
        <v>8.6999999999999993</v>
      </c>
      <c r="K115">
        <v>29</v>
      </c>
    </row>
    <row r="116" spans="1:11" x14ac:dyDescent="0.25">
      <c r="A116" s="1">
        <v>42871</v>
      </c>
      <c r="B116" s="1" t="str">
        <f t="shared" si="2"/>
        <v>May</v>
      </c>
      <c r="C116" t="s">
        <v>10</v>
      </c>
      <c r="D116">
        <v>65.699999999999989</v>
      </c>
      <c r="E116" s="2">
        <v>0.67</v>
      </c>
      <c r="F116">
        <v>55</v>
      </c>
      <c r="G116">
        <v>0.3</v>
      </c>
      <c r="H116">
        <v>29</v>
      </c>
      <c r="I116" s="3">
        <f t="shared" si="3"/>
        <v>8.6999999999999993</v>
      </c>
      <c r="K116">
        <v>28</v>
      </c>
    </row>
    <row r="117" spans="1:11" x14ac:dyDescent="0.25">
      <c r="A117" s="1">
        <v>42872</v>
      </c>
      <c r="B117" s="1" t="str">
        <f t="shared" si="2"/>
        <v>May</v>
      </c>
      <c r="C117" t="s">
        <v>11</v>
      </c>
      <c r="D117">
        <v>70.699999999999989</v>
      </c>
      <c r="E117" s="2">
        <v>0.67</v>
      </c>
      <c r="F117">
        <v>43</v>
      </c>
      <c r="G117">
        <v>0.3</v>
      </c>
      <c r="H117">
        <v>29</v>
      </c>
      <c r="I117" s="3">
        <f t="shared" si="3"/>
        <v>8.6999999999999993</v>
      </c>
      <c r="K117">
        <v>28</v>
      </c>
    </row>
    <row r="118" spans="1:11" x14ac:dyDescent="0.25">
      <c r="A118" s="1">
        <v>42876</v>
      </c>
      <c r="B118" s="1" t="str">
        <f t="shared" si="2"/>
        <v>May</v>
      </c>
      <c r="C118" t="s">
        <v>8</v>
      </c>
      <c r="D118">
        <v>71.699999999999989</v>
      </c>
      <c r="E118" s="2">
        <v>0.69</v>
      </c>
      <c r="F118">
        <v>47</v>
      </c>
      <c r="G118">
        <v>0.3</v>
      </c>
      <c r="H118">
        <v>29</v>
      </c>
      <c r="I118" s="3">
        <f t="shared" si="3"/>
        <v>8.6999999999999993</v>
      </c>
      <c r="K118">
        <v>28</v>
      </c>
    </row>
    <row r="119" spans="1:11" x14ac:dyDescent="0.25">
      <c r="A119" s="1">
        <v>42880</v>
      </c>
      <c r="B119" s="1" t="str">
        <f t="shared" si="2"/>
        <v>May</v>
      </c>
      <c r="C119" t="s">
        <v>12</v>
      </c>
      <c r="D119">
        <v>71.699999999999989</v>
      </c>
      <c r="E119" s="2">
        <v>0.69</v>
      </c>
      <c r="F119">
        <v>53</v>
      </c>
      <c r="G119">
        <v>0.3</v>
      </c>
      <c r="H119">
        <v>29</v>
      </c>
      <c r="I119" s="3">
        <f t="shared" si="3"/>
        <v>8.6999999999999993</v>
      </c>
      <c r="K119">
        <v>28</v>
      </c>
    </row>
    <row r="120" spans="1:11" x14ac:dyDescent="0.25">
      <c r="A120" s="1">
        <v>42883</v>
      </c>
      <c r="B120" s="1" t="str">
        <f t="shared" si="2"/>
        <v>May</v>
      </c>
      <c r="C120" t="s">
        <v>8</v>
      </c>
      <c r="D120">
        <v>71.699999999999989</v>
      </c>
      <c r="E120" s="2">
        <v>0.65</v>
      </c>
      <c r="F120">
        <v>45</v>
      </c>
      <c r="G120">
        <v>0.3</v>
      </c>
      <c r="H120">
        <v>29</v>
      </c>
      <c r="I120" s="3">
        <f t="shared" si="3"/>
        <v>8.6999999999999993</v>
      </c>
      <c r="K120">
        <v>28</v>
      </c>
    </row>
    <row r="121" spans="1:11" x14ac:dyDescent="0.25">
      <c r="A121" s="1">
        <v>42884</v>
      </c>
      <c r="B121" s="1" t="str">
        <f t="shared" si="2"/>
        <v>May</v>
      </c>
      <c r="C121" t="s">
        <v>9</v>
      </c>
      <c r="D121">
        <v>66.699999999999989</v>
      </c>
      <c r="E121" s="2">
        <v>0.65</v>
      </c>
      <c r="F121">
        <v>32</v>
      </c>
      <c r="G121">
        <v>0.3</v>
      </c>
      <c r="H121">
        <v>29</v>
      </c>
      <c r="I121" s="3">
        <f t="shared" si="3"/>
        <v>8.6999999999999993</v>
      </c>
      <c r="K121">
        <v>28</v>
      </c>
    </row>
    <row r="122" spans="1:11" x14ac:dyDescent="0.25">
      <c r="A122" s="1">
        <v>42951</v>
      </c>
      <c r="B122" s="1" t="str">
        <f t="shared" si="2"/>
        <v>August</v>
      </c>
      <c r="C122" t="s">
        <v>13</v>
      </c>
      <c r="D122">
        <v>70.699999999999989</v>
      </c>
      <c r="E122" s="2">
        <v>0.69</v>
      </c>
      <c r="F122">
        <v>34</v>
      </c>
      <c r="G122">
        <v>0.5</v>
      </c>
      <c r="H122">
        <v>29</v>
      </c>
      <c r="I122" s="3">
        <f t="shared" si="3"/>
        <v>14.5</v>
      </c>
      <c r="K122">
        <v>27</v>
      </c>
    </row>
    <row r="123" spans="1:11" x14ac:dyDescent="0.25">
      <c r="A123" s="1">
        <v>42955</v>
      </c>
      <c r="B123" s="1" t="str">
        <f t="shared" si="2"/>
        <v>August</v>
      </c>
      <c r="C123" t="s">
        <v>10</v>
      </c>
      <c r="D123">
        <v>68.699999999999989</v>
      </c>
      <c r="E123" s="2">
        <v>0.65</v>
      </c>
      <c r="F123">
        <v>50</v>
      </c>
      <c r="G123">
        <v>0.5</v>
      </c>
      <c r="H123">
        <v>29</v>
      </c>
      <c r="I123" s="3">
        <f t="shared" si="3"/>
        <v>14.5</v>
      </c>
      <c r="K123">
        <v>27</v>
      </c>
    </row>
    <row r="124" spans="1:11" x14ac:dyDescent="0.25">
      <c r="A124" s="1">
        <v>42959</v>
      </c>
      <c r="B124" s="1" t="str">
        <f t="shared" si="2"/>
        <v>August</v>
      </c>
      <c r="C124" t="s">
        <v>14</v>
      </c>
      <c r="D124">
        <v>67.699999999999989</v>
      </c>
      <c r="E124" s="2">
        <v>0.65</v>
      </c>
      <c r="F124">
        <v>43</v>
      </c>
      <c r="G124">
        <v>0.5</v>
      </c>
      <c r="H124">
        <v>29</v>
      </c>
      <c r="I124" s="3">
        <f t="shared" si="3"/>
        <v>14.5</v>
      </c>
      <c r="K124">
        <v>27</v>
      </c>
    </row>
    <row r="125" spans="1:11" x14ac:dyDescent="0.25">
      <c r="A125" s="1">
        <v>42960</v>
      </c>
      <c r="B125" s="1" t="str">
        <f t="shared" si="2"/>
        <v>August</v>
      </c>
      <c r="C125" t="s">
        <v>8</v>
      </c>
      <c r="D125">
        <v>67.699999999999989</v>
      </c>
      <c r="E125" s="2">
        <v>0.65</v>
      </c>
      <c r="F125">
        <v>54</v>
      </c>
      <c r="G125">
        <v>0.5</v>
      </c>
      <c r="H125">
        <v>29</v>
      </c>
      <c r="I125" s="3">
        <f t="shared" si="3"/>
        <v>14.5</v>
      </c>
      <c r="K125">
        <v>27</v>
      </c>
    </row>
    <row r="126" spans="1:11" x14ac:dyDescent="0.25">
      <c r="A126" s="1">
        <v>42965</v>
      </c>
      <c r="B126" s="1" t="str">
        <f t="shared" si="2"/>
        <v>August</v>
      </c>
      <c r="C126" t="s">
        <v>13</v>
      </c>
      <c r="D126">
        <v>65.699999999999989</v>
      </c>
      <c r="E126" s="2">
        <v>0.69</v>
      </c>
      <c r="F126">
        <v>45</v>
      </c>
      <c r="G126">
        <v>0.5</v>
      </c>
      <c r="H126">
        <v>29</v>
      </c>
      <c r="I126" s="3">
        <f t="shared" si="3"/>
        <v>14.5</v>
      </c>
      <c r="K126">
        <v>27</v>
      </c>
    </row>
    <row r="127" spans="1:11" x14ac:dyDescent="0.25">
      <c r="A127" s="1">
        <v>42970</v>
      </c>
      <c r="B127" s="1" t="str">
        <f t="shared" si="2"/>
        <v>August</v>
      </c>
      <c r="C127" t="s">
        <v>11</v>
      </c>
      <c r="D127">
        <v>70.699999999999989</v>
      </c>
      <c r="E127" s="2">
        <v>0.67</v>
      </c>
      <c r="F127">
        <v>33</v>
      </c>
      <c r="G127">
        <v>0.5</v>
      </c>
      <c r="H127">
        <v>29</v>
      </c>
      <c r="I127" s="3">
        <f t="shared" si="3"/>
        <v>14.5</v>
      </c>
      <c r="K127">
        <v>27</v>
      </c>
    </row>
    <row r="128" spans="1:11" x14ac:dyDescent="0.25">
      <c r="A128" s="1">
        <v>42974</v>
      </c>
      <c r="B128" s="1" t="str">
        <f t="shared" si="2"/>
        <v>August</v>
      </c>
      <c r="C128" t="s">
        <v>8</v>
      </c>
      <c r="D128">
        <v>65.699999999999989</v>
      </c>
      <c r="E128" s="2">
        <v>0.65</v>
      </c>
      <c r="F128">
        <v>45</v>
      </c>
      <c r="G128">
        <v>0.5</v>
      </c>
      <c r="H128">
        <v>29</v>
      </c>
      <c r="I128" s="3">
        <f t="shared" si="3"/>
        <v>14.5</v>
      </c>
      <c r="K128">
        <v>27</v>
      </c>
    </row>
    <row r="129" spans="1:11" x14ac:dyDescent="0.25">
      <c r="A129" s="1">
        <v>42978</v>
      </c>
      <c r="B129" s="1" t="str">
        <f t="shared" si="2"/>
        <v>August</v>
      </c>
      <c r="C129" t="s">
        <v>12</v>
      </c>
      <c r="D129">
        <v>67.699999999999989</v>
      </c>
      <c r="E129" s="2">
        <v>0.69</v>
      </c>
      <c r="F129">
        <v>58</v>
      </c>
      <c r="G129">
        <v>0.5</v>
      </c>
      <c r="H129">
        <v>29</v>
      </c>
      <c r="I129" s="3">
        <f t="shared" si="3"/>
        <v>14.5</v>
      </c>
      <c r="K129">
        <v>27</v>
      </c>
    </row>
    <row r="130" spans="1:11" x14ac:dyDescent="0.25">
      <c r="A130" s="1">
        <v>42979</v>
      </c>
      <c r="B130" s="1" t="str">
        <f t="shared" si="2"/>
        <v>September</v>
      </c>
      <c r="C130" t="s">
        <v>13</v>
      </c>
      <c r="D130">
        <v>71.699999999999989</v>
      </c>
      <c r="E130" s="2">
        <v>0.69</v>
      </c>
      <c r="F130">
        <v>41</v>
      </c>
      <c r="G130">
        <v>0.3</v>
      </c>
      <c r="H130">
        <v>29</v>
      </c>
      <c r="I130" s="3">
        <f t="shared" si="3"/>
        <v>8.6999999999999993</v>
      </c>
      <c r="K130">
        <v>27</v>
      </c>
    </row>
    <row r="131" spans="1:11" x14ac:dyDescent="0.25">
      <c r="A131" s="1">
        <v>42984</v>
      </c>
      <c r="B131" s="1" t="str">
        <f t="shared" si="2"/>
        <v>September</v>
      </c>
      <c r="C131" t="s">
        <v>11</v>
      </c>
      <c r="D131">
        <v>71.699999999999989</v>
      </c>
      <c r="E131" s="2">
        <v>0.69</v>
      </c>
      <c r="F131">
        <v>60</v>
      </c>
      <c r="G131">
        <v>0.3</v>
      </c>
      <c r="H131">
        <v>29</v>
      </c>
      <c r="I131" s="3">
        <f t="shared" si="3"/>
        <v>8.6999999999999993</v>
      </c>
      <c r="K131">
        <v>27</v>
      </c>
    </row>
    <row r="132" spans="1:11" x14ac:dyDescent="0.25">
      <c r="A132" s="1">
        <v>43005</v>
      </c>
      <c r="B132" s="1" t="str">
        <f t="shared" si="2"/>
        <v>September</v>
      </c>
      <c r="C132" t="s">
        <v>11</v>
      </c>
      <c r="D132">
        <v>70.699999999999989</v>
      </c>
      <c r="E132" s="2">
        <v>0.67</v>
      </c>
      <c r="F132">
        <v>51</v>
      </c>
      <c r="G132">
        <v>0.3</v>
      </c>
      <c r="H132">
        <v>29</v>
      </c>
      <c r="I132" s="3">
        <f t="shared" si="3"/>
        <v>8.6999999999999993</v>
      </c>
      <c r="K132">
        <v>26</v>
      </c>
    </row>
    <row r="133" spans="1:11" x14ac:dyDescent="0.25">
      <c r="A133" s="1">
        <v>42830</v>
      </c>
      <c r="B133" s="1" t="str">
        <f t="shared" si="2"/>
        <v>April</v>
      </c>
      <c r="C133" t="s">
        <v>11</v>
      </c>
      <c r="D133">
        <v>64.399999999999991</v>
      </c>
      <c r="E133" s="2">
        <v>0.71</v>
      </c>
      <c r="F133">
        <v>33</v>
      </c>
      <c r="G133">
        <v>0.3</v>
      </c>
      <c r="H133">
        <v>28</v>
      </c>
      <c r="I133" s="3">
        <f t="shared" si="3"/>
        <v>8.4</v>
      </c>
      <c r="K133">
        <v>26</v>
      </c>
    </row>
    <row r="134" spans="1:11" x14ac:dyDescent="0.25">
      <c r="A134" s="1">
        <v>42860</v>
      </c>
      <c r="B134" s="1" t="str">
        <f t="shared" si="2"/>
        <v>May</v>
      </c>
      <c r="C134" t="s">
        <v>13</v>
      </c>
      <c r="D134">
        <v>69.399999999999991</v>
      </c>
      <c r="E134" s="2">
        <v>0.71</v>
      </c>
      <c r="F134">
        <v>31</v>
      </c>
      <c r="G134">
        <v>0.3</v>
      </c>
      <c r="H134">
        <v>28</v>
      </c>
      <c r="I134" s="3">
        <f t="shared" si="3"/>
        <v>8.4</v>
      </c>
      <c r="K134">
        <v>26</v>
      </c>
    </row>
    <row r="135" spans="1:11" x14ac:dyDescent="0.25">
      <c r="A135" s="1">
        <v>42865</v>
      </c>
      <c r="B135" s="1" t="str">
        <f t="shared" si="2"/>
        <v>May</v>
      </c>
      <c r="C135" t="s">
        <v>11</v>
      </c>
      <c r="D135">
        <v>69.399999999999991</v>
      </c>
      <c r="E135" s="2">
        <v>0.69</v>
      </c>
      <c r="F135">
        <v>40</v>
      </c>
      <c r="G135">
        <v>0.3</v>
      </c>
      <c r="H135">
        <v>28</v>
      </c>
      <c r="I135" s="3">
        <f t="shared" si="3"/>
        <v>8.4</v>
      </c>
      <c r="K135">
        <v>26</v>
      </c>
    </row>
    <row r="136" spans="1:11" x14ac:dyDescent="0.25">
      <c r="A136" s="1">
        <v>42870</v>
      </c>
      <c r="B136" s="1" t="str">
        <f t="shared" si="2"/>
        <v>May</v>
      </c>
      <c r="C136" t="s">
        <v>9</v>
      </c>
      <c r="D136">
        <v>63.399999999999991</v>
      </c>
      <c r="E136" s="2">
        <v>0.69</v>
      </c>
      <c r="F136">
        <v>32</v>
      </c>
      <c r="G136">
        <v>0.3</v>
      </c>
      <c r="H136">
        <v>28</v>
      </c>
      <c r="I136" s="3">
        <f t="shared" si="3"/>
        <v>8.4</v>
      </c>
      <c r="K136">
        <v>26</v>
      </c>
    </row>
    <row r="137" spans="1:11" x14ac:dyDescent="0.25">
      <c r="A137" s="1">
        <v>42875</v>
      </c>
      <c r="B137" s="1" t="str">
        <f t="shared" si="2"/>
        <v>May</v>
      </c>
      <c r="C137" t="s">
        <v>14</v>
      </c>
      <c r="D137">
        <v>64.399999999999991</v>
      </c>
      <c r="E137" s="2">
        <v>0.67</v>
      </c>
      <c r="F137">
        <v>59</v>
      </c>
      <c r="G137">
        <v>0.3</v>
      </c>
      <c r="H137">
        <v>28</v>
      </c>
      <c r="I137" s="3">
        <f t="shared" si="3"/>
        <v>8.4</v>
      </c>
      <c r="K137">
        <v>26</v>
      </c>
    </row>
    <row r="138" spans="1:11" x14ac:dyDescent="0.25">
      <c r="A138" s="1">
        <v>42879</v>
      </c>
      <c r="B138" s="1" t="str">
        <f t="shared" si="2"/>
        <v>May</v>
      </c>
      <c r="C138" t="s">
        <v>11</v>
      </c>
      <c r="D138">
        <v>69.399999999999991</v>
      </c>
      <c r="E138" s="2">
        <v>0.69</v>
      </c>
      <c r="F138">
        <v>34</v>
      </c>
      <c r="G138">
        <v>0.3</v>
      </c>
      <c r="H138">
        <v>28</v>
      </c>
      <c r="I138" s="3">
        <f t="shared" si="3"/>
        <v>8.4</v>
      </c>
      <c r="K138">
        <v>26</v>
      </c>
    </row>
    <row r="139" spans="1:11" x14ac:dyDescent="0.25">
      <c r="A139" s="1">
        <v>42980</v>
      </c>
      <c r="B139" s="1" t="str">
        <f t="shared" si="2"/>
        <v>September</v>
      </c>
      <c r="C139" t="s">
        <v>14</v>
      </c>
      <c r="D139">
        <v>67.399999999999991</v>
      </c>
      <c r="E139" s="2">
        <v>0.69</v>
      </c>
      <c r="F139">
        <v>53</v>
      </c>
      <c r="G139">
        <v>0.3</v>
      </c>
      <c r="H139">
        <v>28</v>
      </c>
      <c r="I139" s="3">
        <f t="shared" si="3"/>
        <v>8.4</v>
      </c>
      <c r="K139">
        <v>26</v>
      </c>
    </row>
    <row r="140" spans="1:11" x14ac:dyDescent="0.25">
      <c r="A140" s="1">
        <v>42985</v>
      </c>
      <c r="B140" s="1" t="str">
        <f t="shared" ref="B140:B203" si="4">TEXT(A140, "mmmm")</f>
        <v>September</v>
      </c>
      <c r="C140" t="s">
        <v>12</v>
      </c>
      <c r="D140">
        <v>68.399999999999991</v>
      </c>
      <c r="E140" s="2">
        <v>0.67</v>
      </c>
      <c r="F140">
        <v>49</v>
      </c>
      <c r="G140">
        <v>0.3</v>
      </c>
      <c r="H140">
        <v>28</v>
      </c>
      <c r="I140" s="3">
        <f t="shared" ref="I140:I203" si="5">G140*H140</f>
        <v>8.4</v>
      </c>
      <c r="K140">
        <v>26</v>
      </c>
    </row>
    <row r="141" spans="1:11" x14ac:dyDescent="0.25">
      <c r="A141" s="1">
        <v>42989</v>
      </c>
      <c r="B141" s="1" t="str">
        <f t="shared" si="4"/>
        <v>September</v>
      </c>
      <c r="C141" t="s">
        <v>9</v>
      </c>
      <c r="D141">
        <v>68.399999999999991</v>
      </c>
      <c r="E141" s="2">
        <v>0.69</v>
      </c>
      <c r="F141">
        <v>38</v>
      </c>
      <c r="G141">
        <v>0.3</v>
      </c>
      <c r="H141">
        <v>28</v>
      </c>
      <c r="I141" s="3">
        <f t="shared" si="5"/>
        <v>8.4</v>
      </c>
      <c r="K141">
        <v>26</v>
      </c>
    </row>
    <row r="142" spans="1:11" x14ac:dyDescent="0.25">
      <c r="A142" s="1">
        <v>42993</v>
      </c>
      <c r="B142" s="1" t="str">
        <f t="shared" si="4"/>
        <v>September</v>
      </c>
      <c r="C142" t="s">
        <v>13</v>
      </c>
      <c r="D142">
        <v>63.399999999999991</v>
      </c>
      <c r="E142" s="2">
        <v>0.67</v>
      </c>
      <c r="F142">
        <v>41</v>
      </c>
      <c r="G142">
        <v>0.3</v>
      </c>
      <c r="H142">
        <v>28</v>
      </c>
      <c r="I142" s="3">
        <f t="shared" si="5"/>
        <v>8.4</v>
      </c>
      <c r="K142">
        <v>26</v>
      </c>
    </row>
    <row r="143" spans="1:11" x14ac:dyDescent="0.25">
      <c r="A143" s="1">
        <v>42997</v>
      </c>
      <c r="B143" s="1" t="str">
        <f t="shared" si="4"/>
        <v>September</v>
      </c>
      <c r="C143" t="s">
        <v>10</v>
      </c>
      <c r="D143">
        <v>67.399999999999991</v>
      </c>
      <c r="E143" s="2">
        <v>0.67</v>
      </c>
      <c r="F143">
        <v>48</v>
      </c>
      <c r="G143">
        <v>0.3</v>
      </c>
      <c r="H143">
        <v>28</v>
      </c>
      <c r="I143" s="3">
        <f t="shared" si="5"/>
        <v>8.4</v>
      </c>
      <c r="K143">
        <v>26</v>
      </c>
    </row>
    <row r="144" spans="1:11" x14ac:dyDescent="0.25">
      <c r="A144" s="1">
        <v>43001</v>
      </c>
      <c r="B144" s="1" t="str">
        <f t="shared" si="4"/>
        <v>September</v>
      </c>
      <c r="C144" t="s">
        <v>14</v>
      </c>
      <c r="D144">
        <v>63.399999999999991</v>
      </c>
      <c r="E144" s="2">
        <v>0.71</v>
      </c>
      <c r="F144">
        <v>39</v>
      </c>
      <c r="G144">
        <v>0.3</v>
      </c>
      <c r="H144">
        <v>28</v>
      </c>
      <c r="I144" s="3">
        <f t="shared" si="5"/>
        <v>8.4</v>
      </c>
      <c r="K144">
        <v>26</v>
      </c>
    </row>
    <row r="145" spans="1:11" x14ac:dyDescent="0.25">
      <c r="A145" s="1">
        <v>43002</v>
      </c>
      <c r="B145" s="1" t="str">
        <f t="shared" si="4"/>
        <v>September</v>
      </c>
      <c r="C145" t="s">
        <v>8</v>
      </c>
      <c r="D145">
        <v>63.399999999999991</v>
      </c>
      <c r="E145" s="2">
        <v>0.71</v>
      </c>
      <c r="F145">
        <v>43</v>
      </c>
      <c r="G145">
        <v>0.3</v>
      </c>
      <c r="H145">
        <v>28</v>
      </c>
      <c r="I145" s="3">
        <f t="shared" si="5"/>
        <v>8.4</v>
      </c>
      <c r="K145">
        <v>26</v>
      </c>
    </row>
    <row r="146" spans="1:11" x14ac:dyDescent="0.25">
      <c r="A146" s="1">
        <v>43006</v>
      </c>
      <c r="B146" s="1" t="str">
        <f t="shared" si="4"/>
        <v>September</v>
      </c>
      <c r="C146" t="s">
        <v>12</v>
      </c>
      <c r="D146">
        <v>67.399999999999991</v>
      </c>
      <c r="E146" s="2">
        <v>0.69</v>
      </c>
      <c r="F146">
        <v>38</v>
      </c>
      <c r="G146">
        <v>0.3</v>
      </c>
      <c r="H146">
        <v>28</v>
      </c>
      <c r="I146" s="3">
        <f t="shared" si="5"/>
        <v>8.4</v>
      </c>
      <c r="K146">
        <v>25</v>
      </c>
    </row>
    <row r="147" spans="1:11" x14ac:dyDescent="0.25">
      <c r="A147" s="1">
        <v>42829</v>
      </c>
      <c r="B147" s="1" t="str">
        <f t="shared" si="4"/>
        <v>April</v>
      </c>
      <c r="C147" t="s">
        <v>10</v>
      </c>
      <c r="D147">
        <v>62.099999999999994</v>
      </c>
      <c r="E147" s="2">
        <v>0.71</v>
      </c>
      <c r="F147">
        <v>31</v>
      </c>
      <c r="G147">
        <v>0.3</v>
      </c>
      <c r="H147">
        <v>27</v>
      </c>
      <c r="I147" s="3">
        <f t="shared" si="5"/>
        <v>8.1</v>
      </c>
      <c r="K147">
        <v>25</v>
      </c>
    </row>
    <row r="148" spans="1:11" x14ac:dyDescent="0.25">
      <c r="A148" s="1">
        <v>42834</v>
      </c>
      <c r="B148" s="1" t="str">
        <f t="shared" si="4"/>
        <v>April</v>
      </c>
      <c r="C148" t="s">
        <v>8</v>
      </c>
      <c r="D148">
        <v>63.099999999999994</v>
      </c>
      <c r="E148" s="2">
        <v>0.69</v>
      </c>
      <c r="F148">
        <v>52</v>
      </c>
      <c r="G148">
        <v>0.3</v>
      </c>
      <c r="H148">
        <v>27</v>
      </c>
      <c r="I148" s="3">
        <f t="shared" si="5"/>
        <v>8.1</v>
      </c>
      <c r="K148">
        <v>25</v>
      </c>
    </row>
    <row r="149" spans="1:11" x14ac:dyDescent="0.25">
      <c r="A149" s="1">
        <v>42837</v>
      </c>
      <c r="B149" s="1" t="str">
        <f t="shared" si="4"/>
        <v>April</v>
      </c>
      <c r="C149" t="s">
        <v>11</v>
      </c>
      <c r="D149">
        <v>66.099999999999994</v>
      </c>
      <c r="E149" s="2">
        <v>0.74</v>
      </c>
      <c r="F149">
        <v>30</v>
      </c>
      <c r="G149">
        <v>0.3</v>
      </c>
      <c r="H149">
        <v>27</v>
      </c>
      <c r="I149" s="3">
        <f t="shared" si="5"/>
        <v>8.1</v>
      </c>
      <c r="K149">
        <v>25</v>
      </c>
    </row>
    <row r="150" spans="1:11" x14ac:dyDescent="0.25">
      <c r="A150" s="1">
        <v>42838</v>
      </c>
      <c r="B150" s="1" t="str">
        <f t="shared" si="4"/>
        <v>April</v>
      </c>
      <c r="C150" t="s">
        <v>12</v>
      </c>
      <c r="D150">
        <v>61.099999999999994</v>
      </c>
      <c r="E150" s="2">
        <v>0.69</v>
      </c>
      <c r="F150">
        <v>46</v>
      </c>
      <c r="G150">
        <v>0.3</v>
      </c>
      <c r="H150">
        <v>27</v>
      </c>
      <c r="I150" s="3">
        <f t="shared" si="5"/>
        <v>8.1</v>
      </c>
      <c r="K150">
        <v>25</v>
      </c>
    </row>
    <row r="151" spans="1:11" x14ac:dyDescent="0.25">
      <c r="A151" s="1">
        <v>42841</v>
      </c>
      <c r="B151" s="1" t="str">
        <f t="shared" si="4"/>
        <v>April</v>
      </c>
      <c r="C151" t="s">
        <v>8</v>
      </c>
      <c r="D151">
        <v>65.099999999999994</v>
      </c>
      <c r="E151" s="2">
        <v>0.69</v>
      </c>
      <c r="F151">
        <v>43</v>
      </c>
      <c r="G151">
        <v>0.3</v>
      </c>
      <c r="H151">
        <v>27</v>
      </c>
      <c r="I151" s="3">
        <f t="shared" si="5"/>
        <v>8.1</v>
      </c>
      <c r="K151">
        <v>25</v>
      </c>
    </row>
    <row r="152" spans="1:11" x14ac:dyDescent="0.25">
      <c r="A152" s="1">
        <v>42842</v>
      </c>
      <c r="B152" s="1" t="str">
        <f t="shared" si="4"/>
        <v>April</v>
      </c>
      <c r="C152" t="s">
        <v>9</v>
      </c>
      <c r="D152">
        <v>64.099999999999994</v>
      </c>
      <c r="E152" s="2">
        <v>0.71</v>
      </c>
      <c r="F152">
        <v>56</v>
      </c>
      <c r="G152">
        <v>0.3</v>
      </c>
      <c r="H152">
        <v>27</v>
      </c>
      <c r="I152" s="3">
        <f t="shared" si="5"/>
        <v>8.1</v>
      </c>
      <c r="K152">
        <v>25</v>
      </c>
    </row>
    <row r="153" spans="1:11" x14ac:dyDescent="0.25">
      <c r="A153" s="1">
        <v>42845</v>
      </c>
      <c r="B153" s="1" t="str">
        <f t="shared" si="4"/>
        <v>April</v>
      </c>
      <c r="C153" t="s">
        <v>12</v>
      </c>
      <c r="D153">
        <v>68.099999999999994</v>
      </c>
      <c r="E153" s="2">
        <v>0.69</v>
      </c>
      <c r="F153">
        <v>42</v>
      </c>
      <c r="G153">
        <v>0.3</v>
      </c>
      <c r="H153">
        <v>27</v>
      </c>
      <c r="I153" s="3">
        <f t="shared" si="5"/>
        <v>8.1</v>
      </c>
      <c r="K153">
        <v>25</v>
      </c>
    </row>
    <row r="154" spans="1:11" x14ac:dyDescent="0.25">
      <c r="A154" s="1">
        <v>42846</v>
      </c>
      <c r="B154" s="1" t="str">
        <f t="shared" si="4"/>
        <v>April</v>
      </c>
      <c r="C154" t="s">
        <v>13</v>
      </c>
      <c r="D154">
        <v>67.099999999999994</v>
      </c>
      <c r="E154" s="2">
        <v>0.74</v>
      </c>
      <c r="F154">
        <v>48</v>
      </c>
      <c r="G154">
        <v>0.3</v>
      </c>
      <c r="H154">
        <v>27</v>
      </c>
      <c r="I154" s="3">
        <f t="shared" si="5"/>
        <v>8.1</v>
      </c>
      <c r="K154">
        <v>25</v>
      </c>
    </row>
    <row r="155" spans="1:11" x14ac:dyDescent="0.25">
      <c r="A155" s="1">
        <v>42849</v>
      </c>
      <c r="B155" s="1" t="str">
        <f t="shared" si="4"/>
        <v>April</v>
      </c>
      <c r="C155" t="s">
        <v>9</v>
      </c>
      <c r="D155">
        <v>65.099999999999994</v>
      </c>
      <c r="E155" s="2">
        <v>0.69</v>
      </c>
      <c r="F155">
        <v>48</v>
      </c>
      <c r="G155">
        <v>0.3</v>
      </c>
      <c r="H155">
        <v>27</v>
      </c>
      <c r="I155" s="3">
        <f t="shared" si="5"/>
        <v>8.1</v>
      </c>
      <c r="K155">
        <v>25</v>
      </c>
    </row>
    <row r="156" spans="1:11" x14ac:dyDescent="0.25">
      <c r="A156" s="1">
        <v>42850</v>
      </c>
      <c r="B156" s="1" t="str">
        <f t="shared" si="4"/>
        <v>April</v>
      </c>
      <c r="C156" t="s">
        <v>10</v>
      </c>
      <c r="D156">
        <v>65.099999999999994</v>
      </c>
      <c r="E156" s="2">
        <v>0.71</v>
      </c>
      <c r="F156">
        <v>37</v>
      </c>
      <c r="G156">
        <v>0.3</v>
      </c>
      <c r="H156">
        <v>27</v>
      </c>
      <c r="I156" s="3">
        <f t="shared" si="5"/>
        <v>8.1</v>
      </c>
      <c r="K156">
        <v>25</v>
      </c>
    </row>
    <row r="157" spans="1:11" x14ac:dyDescent="0.25">
      <c r="A157" s="1">
        <v>42854</v>
      </c>
      <c r="B157" s="1" t="str">
        <f t="shared" si="4"/>
        <v>April</v>
      </c>
      <c r="C157" t="s">
        <v>14</v>
      </c>
      <c r="D157">
        <v>65.099999999999994</v>
      </c>
      <c r="E157" s="2">
        <v>0.71</v>
      </c>
      <c r="F157">
        <v>32</v>
      </c>
      <c r="G157">
        <v>0.3</v>
      </c>
      <c r="H157">
        <v>27</v>
      </c>
      <c r="I157" s="3">
        <f t="shared" si="5"/>
        <v>8.1</v>
      </c>
      <c r="K157">
        <v>25</v>
      </c>
    </row>
    <row r="158" spans="1:11" x14ac:dyDescent="0.25">
      <c r="A158" s="1">
        <v>42855</v>
      </c>
      <c r="B158" s="1" t="str">
        <f t="shared" si="4"/>
        <v>April</v>
      </c>
      <c r="C158" t="s">
        <v>8</v>
      </c>
      <c r="D158">
        <v>67.099999999999994</v>
      </c>
      <c r="E158" s="2">
        <v>0.74</v>
      </c>
      <c r="F158">
        <v>35</v>
      </c>
      <c r="G158">
        <v>0.3</v>
      </c>
      <c r="H158">
        <v>27</v>
      </c>
      <c r="I158" s="3">
        <f t="shared" si="5"/>
        <v>8.1</v>
      </c>
      <c r="K158">
        <v>25</v>
      </c>
    </row>
    <row r="159" spans="1:11" x14ac:dyDescent="0.25">
      <c r="A159" s="1">
        <v>42981</v>
      </c>
      <c r="B159" s="1" t="str">
        <f t="shared" si="4"/>
        <v>September</v>
      </c>
      <c r="C159" t="s">
        <v>8</v>
      </c>
      <c r="D159">
        <v>61.099999999999994</v>
      </c>
      <c r="E159" s="2">
        <v>0.69</v>
      </c>
      <c r="F159">
        <v>50</v>
      </c>
      <c r="G159">
        <v>0.3</v>
      </c>
      <c r="H159">
        <v>27</v>
      </c>
      <c r="I159" s="3">
        <f t="shared" si="5"/>
        <v>8.1</v>
      </c>
      <c r="K159">
        <v>25</v>
      </c>
    </row>
    <row r="160" spans="1:11" x14ac:dyDescent="0.25">
      <c r="A160" s="1">
        <v>42986</v>
      </c>
      <c r="B160" s="1" t="str">
        <f t="shared" si="4"/>
        <v>September</v>
      </c>
      <c r="C160" t="s">
        <v>13</v>
      </c>
      <c r="D160">
        <v>65.099999999999994</v>
      </c>
      <c r="E160" s="2">
        <v>0.71</v>
      </c>
      <c r="F160">
        <v>37</v>
      </c>
      <c r="G160">
        <v>0.3</v>
      </c>
      <c r="H160">
        <v>27</v>
      </c>
      <c r="I160" s="3">
        <f t="shared" si="5"/>
        <v>8.1</v>
      </c>
      <c r="K160">
        <v>25</v>
      </c>
    </row>
    <row r="161" spans="1:11" x14ac:dyDescent="0.25">
      <c r="A161" s="1">
        <v>42990</v>
      </c>
      <c r="B161" s="1" t="str">
        <f t="shared" si="4"/>
        <v>September</v>
      </c>
      <c r="C161" t="s">
        <v>10</v>
      </c>
      <c r="D161">
        <v>61.099999999999994</v>
      </c>
      <c r="E161" s="2">
        <v>0.71</v>
      </c>
      <c r="F161">
        <v>36</v>
      </c>
      <c r="G161">
        <v>0.3</v>
      </c>
      <c r="H161">
        <v>27</v>
      </c>
      <c r="I161" s="3">
        <f t="shared" si="5"/>
        <v>8.1</v>
      </c>
      <c r="K161">
        <v>25</v>
      </c>
    </row>
    <row r="162" spans="1:11" x14ac:dyDescent="0.25">
      <c r="A162" s="1">
        <v>42994</v>
      </c>
      <c r="B162" s="1" t="str">
        <f t="shared" si="4"/>
        <v>September</v>
      </c>
      <c r="C162" t="s">
        <v>14</v>
      </c>
      <c r="D162">
        <v>68.099999999999994</v>
      </c>
      <c r="E162" s="2">
        <v>0.69</v>
      </c>
      <c r="F162">
        <v>37</v>
      </c>
      <c r="G162">
        <v>0.3</v>
      </c>
      <c r="H162">
        <v>27</v>
      </c>
      <c r="I162" s="3">
        <f t="shared" si="5"/>
        <v>8.1</v>
      </c>
      <c r="K162">
        <v>25</v>
      </c>
    </row>
    <row r="163" spans="1:11" x14ac:dyDescent="0.25">
      <c r="A163" s="1">
        <v>42998</v>
      </c>
      <c r="B163" s="1" t="str">
        <f t="shared" si="4"/>
        <v>September</v>
      </c>
      <c r="C163" t="s">
        <v>11</v>
      </c>
      <c r="D163">
        <v>67.099999999999994</v>
      </c>
      <c r="E163" s="2">
        <v>0.69</v>
      </c>
      <c r="F163">
        <v>52</v>
      </c>
      <c r="G163">
        <v>0.3</v>
      </c>
      <c r="H163">
        <v>27</v>
      </c>
      <c r="I163" s="3">
        <f t="shared" si="5"/>
        <v>8.1</v>
      </c>
      <c r="K163">
        <v>25</v>
      </c>
    </row>
    <row r="164" spans="1:11" x14ac:dyDescent="0.25">
      <c r="A164" s="1">
        <v>43003</v>
      </c>
      <c r="B164" s="1" t="str">
        <f t="shared" si="4"/>
        <v>September</v>
      </c>
      <c r="C164" t="s">
        <v>9</v>
      </c>
      <c r="D164">
        <v>61.099999999999994</v>
      </c>
      <c r="E164" s="2">
        <v>0.71</v>
      </c>
      <c r="F164">
        <v>33</v>
      </c>
      <c r="G164">
        <v>0.3</v>
      </c>
      <c r="H164">
        <v>27</v>
      </c>
      <c r="I164" s="3">
        <f t="shared" si="5"/>
        <v>8.1</v>
      </c>
      <c r="K164">
        <v>24</v>
      </c>
    </row>
    <row r="165" spans="1:11" x14ac:dyDescent="0.25">
      <c r="A165" s="1">
        <v>43007</v>
      </c>
      <c r="B165" s="1" t="str">
        <f t="shared" si="4"/>
        <v>September</v>
      </c>
      <c r="C165" t="s">
        <v>13</v>
      </c>
      <c r="D165">
        <v>66.099999999999994</v>
      </c>
      <c r="E165" s="2">
        <v>0.71</v>
      </c>
      <c r="F165">
        <v>48</v>
      </c>
      <c r="G165">
        <v>0.3</v>
      </c>
      <c r="H165">
        <v>27</v>
      </c>
      <c r="I165" s="3">
        <f t="shared" si="5"/>
        <v>8.1</v>
      </c>
      <c r="K165">
        <v>24</v>
      </c>
    </row>
    <row r="166" spans="1:11" x14ac:dyDescent="0.25">
      <c r="A166" s="1">
        <v>42827</v>
      </c>
      <c r="B166" s="1" t="str">
        <f t="shared" si="4"/>
        <v>April</v>
      </c>
      <c r="C166" t="s">
        <v>8</v>
      </c>
      <c r="D166">
        <v>65.8</v>
      </c>
      <c r="E166" s="2">
        <v>0.74</v>
      </c>
      <c r="F166">
        <v>47</v>
      </c>
      <c r="G166">
        <v>0.3</v>
      </c>
      <c r="H166">
        <v>26</v>
      </c>
      <c r="I166" s="3">
        <f t="shared" si="5"/>
        <v>7.8</v>
      </c>
      <c r="K166">
        <v>24</v>
      </c>
    </row>
    <row r="167" spans="1:11" x14ac:dyDescent="0.25">
      <c r="A167" s="1">
        <v>42828</v>
      </c>
      <c r="B167" s="1" t="str">
        <f t="shared" si="4"/>
        <v>April</v>
      </c>
      <c r="C167" t="s">
        <v>9</v>
      </c>
      <c r="D167">
        <v>60.8</v>
      </c>
      <c r="E167" s="2">
        <v>0.74</v>
      </c>
      <c r="F167">
        <v>51</v>
      </c>
      <c r="G167">
        <v>0.3</v>
      </c>
      <c r="H167">
        <v>26</v>
      </c>
      <c r="I167" s="3">
        <f t="shared" si="5"/>
        <v>7.8</v>
      </c>
      <c r="K167">
        <v>24</v>
      </c>
    </row>
    <row r="168" spans="1:11" x14ac:dyDescent="0.25">
      <c r="A168" s="1">
        <v>42832</v>
      </c>
      <c r="B168" s="1" t="str">
        <f t="shared" si="4"/>
        <v>April</v>
      </c>
      <c r="C168" t="s">
        <v>13</v>
      </c>
      <c r="D168">
        <v>59.8</v>
      </c>
      <c r="E168" s="2">
        <v>0.74</v>
      </c>
      <c r="F168">
        <v>44</v>
      </c>
      <c r="G168">
        <v>0.3</v>
      </c>
      <c r="H168">
        <v>26</v>
      </c>
      <c r="I168" s="3">
        <f t="shared" si="5"/>
        <v>7.8</v>
      </c>
      <c r="K168">
        <v>24</v>
      </c>
    </row>
    <row r="169" spans="1:11" x14ac:dyDescent="0.25">
      <c r="A169" s="1">
        <v>42833</v>
      </c>
      <c r="B169" s="1" t="str">
        <f t="shared" si="4"/>
        <v>April</v>
      </c>
      <c r="C169" t="s">
        <v>14</v>
      </c>
      <c r="D169">
        <v>63.8</v>
      </c>
      <c r="E169" s="2">
        <v>0.74</v>
      </c>
      <c r="F169">
        <v>37</v>
      </c>
      <c r="G169">
        <v>0.3</v>
      </c>
      <c r="H169">
        <v>26</v>
      </c>
      <c r="I169" s="3">
        <f t="shared" si="5"/>
        <v>7.8</v>
      </c>
      <c r="K169">
        <v>24</v>
      </c>
    </row>
    <row r="170" spans="1:11" x14ac:dyDescent="0.25">
      <c r="A170" s="1">
        <v>42836</v>
      </c>
      <c r="B170" s="1" t="str">
        <f t="shared" si="4"/>
        <v>April</v>
      </c>
      <c r="C170" t="s">
        <v>10</v>
      </c>
      <c r="D170">
        <v>60.8</v>
      </c>
      <c r="E170" s="2">
        <v>0.74</v>
      </c>
      <c r="F170">
        <v>34</v>
      </c>
      <c r="G170">
        <v>0.3</v>
      </c>
      <c r="H170">
        <v>26</v>
      </c>
      <c r="I170" s="3">
        <f t="shared" si="5"/>
        <v>7.8</v>
      </c>
      <c r="K170">
        <v>23</v>
      </c>
    </row>
    <row r="171" spans="1:11" x14ac:dyDescent="0.25">
      <c r="A171" s="1">
        <v>42840</v>
      </c>
      <c r="B171" s="1" t="str">
        <f t="shared" si="4"/>
        <v>April</v>
      </c>
      <c r="C171" t="s">
        <v>14</v>
      </c>
      <c r="D171">
        <v>65.8</v>
      </c>
      <c r="E171" s="2">
        <v>0.74</v>
      </c>
      <c r="F171">
        <v>41</v>
      </c>
      <c r="G171">
        <v>0.3</v>
      </c>
      <c r="H171">
        <v>26</v>
      </c>
      <c r="I171" s="3">
        <f t="shared" si="5"/>
        <v>7.8</v>
      </c>
      <c r="K171">
        <v>23</v>
      </c>
    </row>
    <row r="172" spans="1:11" x14ac:dyDescent="0.25">
      <c r="A172" s="1">
        <v>42844</v>
      </c>
      <c r="B172" s="1" t="str">
        <f t="shared" si="4"/>
        <v>April</v>
      </c>
      <c r="C172" t="s">
        <v>11</v>
      </c>
      <c r="D172">
        <v>59.8</v>
      </c>
      <c r="E172" s="2">
        <v>0.77</v>
      </c>
      <c r="F172">
        <v>53</v>
      </c>
      <c r="G172">
        <v>0.3</v>
      </c>
      <c r="H172">
        <v>26</v>
      </c>
      <c r="I172" s="3">
        <f t="shared" si="5"/>
        <v>7.8</v>
      </c>
      <c r="K172">
        <v>23</v>
      </c>
    </row>
    <row r="173" spans="1:11" x14ac:dyDescent="0.25">
      <c r="A173" s="1">
        <v>42848</v>
      </c>
      <c r="B173" s="1" t="str">
        <f t="shared" si="4"/>
        <v>April</v>
      </c>
      <c r="C173" t="s">
        <v>8</v>
      </c>
      <c r="D173">
        <v>60.8</v>
      </c>
      <c r="E173" s="2">
        <v>0.77</v>
      </c>
      <c r="F173">
        <v>50</v>
      </c>
      <c r="G173">
        <v>0.3</v>
      </c>
      <c r="H173">
        <v>26</v>
      </c>
      <c r="I173" s="3">
        <f t="shared" si="5"/>
        <v>7.8</v>
      </c>
      <c r="K173">
        <v>23</v>
      </c>
    </row>
    <row r="174" spans="1:11" x14ac:dyDescent="0.25">
      <c r="A174" s="1">
        <v>42853</v>
      </c>
      <c r="B174" s="1" t="str">
        <f t="shared" si="4"/>
        <v>April</v>
      </c>
      <c r="C174" t="s">
        <v>13</v>
      </c>
      <c r="D174">
        <v>58.8</v>
      </c>
      <c r="E174" s="2">
        <v>0.74</v>
      </c>
      <c r="F174">
        <v>32</v>
      </c>
      <c r="G174">
        <v>0.3</v>
      </c>
      <c r="H174">
        <v>26</v>
      </c>
      <c r="I174" s="3">
        <f t="shared" si="5"/>
        <v>7.8</v>
      </c>
      <c r="K174">
        <v>23</v>
      </c>
    </row>
    <row r="175" spans="1:11" x14ac:dyDescent="0.25">
      <c r="A175" s="1">
        <v>42982</v>
      </c>
      <c r="B175" s="1" t="str">
        <f t="shared" si="4"/>
        <v>September</v>
      </c>
      <c r="C175" t="s">
        <v>9</v>
      </c>
      <c r="D175">
        <v>59.8</v>
      </c>
      <c r="E175" s="2">
        <v>0.74</v>
      </c>
      <c r="F175">
        <v>54</v>
      </c>
      <c r="G175">
        <v>0.3</v>
      </c>
      <c r="H175">
        <v>26</v>
      </c>
      <c r="I175" s="3">
        <f t="shared" si="5"/>
        <v>7.8</v>
      </c>
      <c r="K175">
        <v>23</v>
      </c>
    </row>
    <row r="176" spans="1:11" x14ac:dyDescent="0.25">
      <c r="A176" s="1">
        <v>42983</v>
      </c>
      <c r="B176" s="1" t="str">
        <f t="shared" si="4"/>
        <v>September</v>
      </c>
      <c r="C176" t="s">
        <v>10</v>
      </c>
      <c r="D176">
        <v>61.8</v>
      </c>
      <c r="E176" s="2">
        <v>0.71</v>
      </c>
      <c r="F176">
        <v>39</v>
      </c>
      <c r="G176">
        <v>0.3</v>
      </c>
      <c r="H176">
        <v>26</v>
      </c>
      <c r="I176" s="3">
        <f t="shared" si="5"/>
        <v>7.8</v>
      </c>
      <c r="K176">
        <v>23</v>
      </c>
    </row>
    <row r="177" spans="1:11" x14ac:dyDescent="0.25">
      <c r="A177" s="1">
        <v>42987</v>
      </c>
      <c r="B177" s="1" t="str">
        <f t="shared" si="4"/>
        <v>September</v>
      </c>
      <c r="C177" t="s">
        <v>14</v>
      </c>
      <c r="D177">
        <v>64.8</v>
      </c>
      <c r="E177" s="2">
        <v>0.77</v>
      </c>
      <c r="F177">
        <v>45</v>
      </c>
      <c r="G177">
        <v>0.3</v>
      </c>
      <c r="H177">
        <v>26</v>
      </c>
      <c r="I177" s="3">
        <f t="shared" si="5"/>
        <v>7.8</v>
      </c>
      <c r="K177">
        <v>23</v>
      </c>
    </row>
    <row r="178" spans="1:11" x14ac:dyDescent="0.25">
      <c r="A178" s="1">
        <v>42988</v>
      </c>
      <c r="B178" s="1" t="str">
        <f t="shared" si="4"/>
        <v>September</v>
      </c>
      <c r="C178" t="s">
        <v>8</v>
      </c>
      <c r="D178">
        <v>61.8</v>
      </c>
      <c r="E178" s="2">
        <v>0.74</v>
      </c>
      <c r="F178">
        <v>50</v>
      </c>
      <c r="G178">
        <v>0.3</v>
      </c>
      <c r="H178">
        <v>26</v>
      </c>
      <c r="I178" s="3">
        <f t="shared" si="5"/>
        <v>7.8</v>
      </c>
      <c r="K178">
        <v>22</v>
      </c>
    </row>
    <row r="179" spans="1:11" x14ac:dyDescent="0.25">
      <c r="A179" s="1">
        <v>42991</v>
      </c>
      <c r="B179" s="1" t="str">
        <f t="shared" si="4"/>
        <v>September</v>
      </c>
      <c r="C179" t="s">
        <v>11</v>
      </c>
      <c r="D179">
        <v>64.8</v>
      </c>
      <c r="E179" s="2">
        <v>0.71</v>
      </c>
      <c r="F179">
        <v>42</v>
      </c>
      <c r="G179">
        <v>0.3</v>
      </c>
      <c r="H179">
        <v>26</v>
      </c>
      <c r="I179" s="3">
        <f t="shared" si="5"/>
        <v>7.8</v>
      </c>
      <c r="K179">
        <v>22</v>
      </c>
    </row>
    <row r="180" spans="1:11" x14ac:dyDescent="0.25">
      <c r="A180" s="1">
        <v>42992</v>
      </c>
      <c r="B180" s="1" t="str">
        <f t="shared" si="4"/>
        <v>September</v>
      </c>
      <c r="C180" t="s">
        <v>12</v>
      </c>
      <c r="D180">
        <v>63.8</v>
      </c>
      <c r="E180" s="2">
        <v>0.71</v>
      </c>
      <c r="F180">
        <v>29</v>
      </c>
      <c r="G180">
        <v>0.3</v>
      </c>
      <c r="H180">
        <v>26</v>
      </c>
      <c r="I180" s="3">
        <f t="shared" si="5"/>
        <v>7.8</v>
      </c>
      <c r="K180">
        <v>22</v>
      </c>
    </row>
    <row r="181" spans="1:11" x14ac:dyDescent="0.25">
      <c r="A181" s="1">
        <v>42995</v>
      </c>
      <c r="B181" s="1" t="str">
        <f t="shared" si="4"/>
        <v>September</v>
      </c>
      <c r="C181" t="s">
        <v>8</v>
      </c>
      <c r="D181">
        <v>59.8</v>
      </c>
      <c r="E181" s="2">
        <v>0.71</v>
      </c>
      <c r="F181">
        <v>53</v>
      </c>
      <c r="G181">
        <v>0.3</v>
      </c>
      <c r="H181">
        <v>26</v>
      </c>
      <c r="I181" s="3">
        <f t="shared" si="5"/>
        <v>7.8</v>
      </c>
      <c r="K181">
        <v>22</v>
      </c>
    </row>
    <row r="182" spans="1:11" x14ac:dyDescent="0.25">
      <c r="A182" s="1">
        <v>42996</v>
      </c>
      <c r="B182" s="1" t="str">
        <f t="shared" si="4"/>
        <v>September</v>
      </c>
      <c r="C182" t="s">
        <v>9</v>
      </c>
      <c r="D182">
        <v>64.8</v>
      </c>
      <c r="E182" s="2">
        <v>0.71</v>
      </c>
      <c r="F182">
        <v>37</v>
      </c>
      <c r="G182">
        <v>0.3</v>
      </c>
      <c r="H182">
        <v>26</v>
      </c>
      <c r="I182" s="3">
        <f t="shared" si="5"/>
        <v>7.8</v>
      </c>
      <c r="K182">
        <v>22</v>
      </c>
    </row>
    <row r="183" spans="1:11" x14ac:dyDescent="0.25">
      <c r="A183" s="1">
        <v>42999</v>
      </c>
      <c r="B183" s="1" t="str">
        <f t="shared" si="4"/>
        <v>September</v>
      </c>
      <c r="C183" t="s">
        <v>12</v>
      </c>
      <c r="D183">
        <v>59.8</v>
      </c>
      <c r="E183" s="2">
        <v>0.71</v>
      </c>
      <c r="F183">
        <v>42</v>
      </c>
      <c r="G183">
        <v>0.3</v>
      </c>
      <c r="H183">
        <v>26</v>
      </c>
      <c r="I183" s="3">
        <f t="shared" si="5"/>
        <v>7.8</v>
      </c>
      <c r="K183">
        <v>22</v>
      </c>
    </row>
    <row r="184" spans="1:11" x14ac:dyDescent="0.25">
      <c r="A184" s="1">
        <v>43000</v>
      </c>
      <c r="B184" s="1" t="str">
        <f t="shared" si="4"/>
        <v>September</v>
      </c>
      <c r="C184" t="s">
        <v>13</v>
      </c>
      <c r="D184">
        <v>64.8</v>
      </c>
      <c r="E184" s="2">
        <v>0.74</v>
      </c>
      <c r="F184">
        <v>34</v>
      </c>
      <c r="G184">
        <v>0.3</v>
      </c>
      <c r="H184">
        <v>26</v>
      </c>
      <c r="I184" s="3">
        <f t="shared" si="5"/>
        <v>7.8</v>
      </c>
    </row>
    <row r="185" spans="1:11" x14ac:dyDescent="0.25">
      <c r="A185" s="1">
        <v>43004</v>
      </c>
      <c r="B185" s="1" t="str">
        <f t="shared" si="4"/>
        <v>September</v>
      </c>
      <c r="C185" t="s">
        <v>10</v>
      </c>
      <c r="D185">
        <v>61.8</v>
      </c>
      <c r="E185" s="2">
        <v>0.77</v>
      </c>
      <c r="F185">
        <v>51</v>
      </c>
      <c r="G185">
        <v>0.3</v>
      </c>
      <c r="H185">
        <v>26</v>
      </c>
      <c r="I185" s="3">
        <f t="shared" si="5"/>
        <v>7.8</v>
      </c>
    </row>
    <row r="186" spans="1:11" x14ac:dyDescent="0.25">
      <c r="A186" s="1">
        <v>43008</v>
      </c>
      <c r="B186" s="1" t="str">
        <f t="shared" si="4"/>
        <v>September</v>
      </c>
      <c r="C186" t="s">
        <v>14</v>
      </c>
      <c r="D186">
        <v>64.8</v>
      </c>
      <c r="E186" s="2">
        <v>0.74</v>
      </c>
      <c r="F186">
        <v>29</v>
      </c>
      <c r="G186">
        <v>0.3</v>
      </c>
      <c r="H186">
        <v>26</v>
      </c>
      <c r="I186" s="3">
        <f t="shared" si="5"/>
        <v>7.8</v>
      </c>
    </row>
    <row r="187" spans="1:11" x14ac:dyDescent="0.25">
      <c r="A187" s="1">
        <v>43035</v>
      </c>
      <c r="B187" s="1" t="str">
        <f t="shared" si="4"/>
        <v>October</v>
      </c>
      <c r="C187" t="s">
        <v>13</v>
      </c>
      <c r="D187">
        <v>62.8</v>
      </c>
      <c r="E187" s="2">
        <v>0.71</v>
      </c>
      <c r="F187">
        <v>52</v>
      </c>
      <c r="G187">
        <v>0.3</v>
      </c>
      <c r="H187">
        <v>26</v>
      </c>
      <c r="I187" s="3">
        <f t="shared" si="5"/>
        <v>7.8</v>
      </c>
    </row>
    <row r="188" spans="1:11" x14ac:dyDescent="0.25">
      <c r="A188" s="1">
        <v>42798</v>
      </c>
      <c r="B188" s="1" t="str">
        <f t="shared" si="4"/>
        <v>March</v>
      </c>
      <c r="C188" t="s">
        <v>14</v>
      </c>
      <c r="D188">
        <v>59.499999999999993</v>
      </c>
      <c r="E188" s="2">
        <v>0.77</v>
      </c>
      <c r="F188">
        <v>29</v>
      </c>
      <c r="G188">
        <v>0.3</v>
      </c>
      <c r="H188">
        <v>25</v>
      </c>
      <c r="I188" s="3">
        <f t="shared" si="5"/>
        <v>7.5</v>
      </c>
    </row>
    <row r="189" spans="1:11" x14ac:dyDescent="0.25">
      <c r="A189" s="1">
        <v>42802</v>
      </c>
      <c r="B189" s="1" t="str">
        <f t="shared" si="4"/>
        <v>March</v>
      </c>
      <c r="C189" t="s">
        <v>11</v>
      </c>
      <c r="D189">
        <v>58.499999999999993</v>
      </c>
      <c r="E189" s="2">
        <v>0.77</v>
      </c>
      <c r="F189">
        <v>43</v>
      </c>
      <c r="G189">
        <v>0.3</v>
      </c>
      <c r="H189">
        <v>25</v>
      </c>
      <c r="I189" s="3">
        <f t="shared" si="5"/>
        <v>7.5</v>
      </c>
    </row>
    <row r="190" spans="1:11" x14ac:dyDescent="0.25">
      <c r="A190" s="1">
        <v>42806</v>
      </c>
      <c r="B190" s="1" t="str">
        <f t="shared" si="4"/>
        <v>March</v>
      </c>
      <c r="C190" t="s">
        <v>8</v>
      </c>
      <c r="D190">
        <v>61.499999999999993</v>
      </c>
      <c r="E190" s="2">
        <v>0.74</v>
      </c>
      <c r="F190">
        <v>47</v>
      </c>
      <c r="G190">
        <v>0.3</v>
      </c>
      <c r="H190">
        <v>25</v>
      </c>
      <c r="I190" s="3">
        <f t="shared" si="5"/>
        <v>7.5</v>
      </c>
    </row>
    <row r="191" spans="1:11" x14ac:dyDescent="0.25">
      <c r="A191" s="1">
        <v>42811</v>
      </c>
      <c r="B191" s="1" t="str">
        <f t="shared" si="4"/>
        <v>March</v>
      </c>
      <c r="C191" t="s">
        <v>13</v>
      </c>
      <c r="D191">
        <v>56.499999999999993</v>
      </c>
      <c r="E191" s="2">
        <v>0.77</v>
      </c>
      <c r="F191">
        <v>50</v>
      </c>
      <c r="G191">
        <v>0.3</v>
      </c>
      <c r="H191">
        <v>25</v>
      </c>
      <c r="I191" s="3">
        <f t="shared" si="5"/>
        <v>7.5</v>
      </c>
    </row>
    <row r="192" spans="1:11" x14ac:dyDescent="0.25">
      <c r="A192" s="1">
        <v>42816</v>
      </c>
      <c r="B192" s="1" t="str">
        <f t="shared" si="4"/>
        <v>March</v>
      </c>
      <c r="C192" t="s">
        <v>11</v>
      </c>
      <c r="D192">
        <v>56.499999999999993</v>
      </c>
      <c r="E192" s="2">
        <v>0.74</v>
      </c>
      <c r="F192">
        <v>38</v>
      </c>
      <c r="G192">
        <v>0.3</v>
      </c>
      <c r="H192">
        <v>25</v>
      </c>
      <c r="I192" s="3">
        <f t="shared" si="5"/>
        <v>7.5</v>
      </c>
    </row>
    <row r="193" spans="1:9" x14ac:dyDescent="0.25">
      <c r="A193" s="1">
        <v>42820</v>
      </c>
      <c r="B193" s="1" t="str">
        <f t="shared" si="4"/>
        <v>March</v>
      </c>
      <c r="C193" t="s">
        <v>8</v>
      </c>
      <c r="D193">
        <v>59.499999999999993</v>
      </c>
      <c r="E193" s="2">
        <v>0.77</v>
      </c>
      <c r="F193">
        <v>39</v>
      </c>
      <c r="G193">
        <v>0.3</v>
      </c>
      <c r="H193">
        <v>25</v>
      </c>
      <c r="I193" s="3">
        <f t="shared" si="5"/>
        <v>7.5</v>
      </c>
    </row>
    <row r="194" spans="1:9" x14ac:dyDescent="0.25">
      <c r="A194" s="1">
        <v>42821</v>
      </c>
      <c r="B194" s="1" t="str">
        <f t="shared" si="4"/>
        <v>March</v>
      </c>
      <c r="C194" t="s">
        <v>9</v>
      </c>
      <c r="D194">
        <v>60.499999999999993</v>
      </c>
      <c r="E194" s="2">
        <v>0.74</v>
      </c>
      <c r="F194">
        <v>30</v>
      </c>
      <c r="G194">
        <v>0.3</v>
      </c>
      <c r="H194">
        <v>25</v>
      </c>
      <c r="I194" s="3">
        <f t="shared" si="5"/>
        <v>7.5</v>
      </c>
    </row>
    <row r="195" spans="1:9" x14ac:dyDescent="0.25">
      <c r="A195" s="1">
        <v>42825</v>
      </c>
      <c r="B195" s="1" t="str">
        <f t="shared" si="4"/>
        <v>March</v>
      </c>
      <c r="C195" t="s">
        <v>13</v>
      </c>
      <c r="D195">
        <v>58.499999999999993</v>
      </c>
      <c r="E195" s="2">
        <v>0.77</v>
      </c>
      <c r="F195">
        <v>48</v>
      </c>
      <c r="G195">
        <v>0.3</v>
      </c>
      <c r="H195">
        <v>25</v>
      </c>
      <c r="I195" s="3">
        <f t="shared" si="5"/>
        <v>7.5</v>
      </c>
    </row>
    <row r="196" spans="1:9" x14ac:dyDescent="0.25">
      <c r="A196" s="1">
        <v>42826</v>
      </c>
      <c r="B196" s="1" t="str">
        <f t="shared" si="4"/>
        <v>April</v>
      </c>
      <c r="C196" t="s">
        <v>14</v>
      </c>
      <c r="D196">
        <v>57.499999999999993</v>
      </c>
      <c r="E196" s="2">
        <v>0.8</v>
      </c>
      <c r="F196">
        <v>33</v>
      </c>
      <c r="G196">
        <v>0.3</v>
      </c>
      <c r="H196">
        <v>25</v>
      </c>
      <c r="I196" s="3">
        <f t="shared" si="5"/>
        <v>7.5</v>
      </c>
    </row>
    <row r="197" spans="1:9" x14ac:dyDescent="0.25">
      <c r="A197" s="1">
        <v>42831</v>
      </c>
      <c r="B197" s="1" t="str">
        <f t="shared" si="4"/>
        <v>April</v>
      </c>
      <c r="C197" t="s">
        <v>12</v>
      </c>
      <c r="D197">
        <v>57.499999999999993</v>
      </c>
      <c r="E197" s="2">
        <v>0.8</v>
      </c>
      <c r="F197">
        <v>31</v>
      </c>
      <c r="G197">
        <v>0.3</v>
      </c>
      <c r="H197">
        <v>25</v>
      </c>
      <c r="I197" s="3">
        <f t="shared" si="5"/>
        <v>7.5</v>
      </c>
    </row>
    <row r="198" spans="1:9" x14ac:dyDescent="0.25">
      <c r="A198" s="1">
        <v>42835</v>
      </c>
      <c r="B198" s="1" t="str">
        <f t="shared" si="4"/>
        <v>April</v>
      </c>
      <c r="C198" t="s">
        <v>9</v>
      </c>
      <c r="D198">
        <v>58.499999999999993</v>
      </c>
      <c r="E198" s="2">
        <v>0.74</v>
      </c>
      <c r="F198">
        <v>48</v>
      </c>
      <c r="G198">
        <v>0.3</v>
      </c>
      <c r="H198">
        <v>25</v>
      </c>
      <c r="I198" s="3">
        <f t="shared" si="5"/>
        <v>7.5</v>
      </c>
    </row>
    <row r="199" spans="1:9" x14ac:dyDescent="0.25">
      <c r="A199" s="1">
        <v>42839</v>
      </c>
      <c r="B199" s="1" t="str">
        <f t="shared" si="4"/>
        <v>April</v>
      </c>
      <c r="C199" t="s">
        <v>13</v>
      </c>
      <c r="D199">
        <v>61.499999999999993</v>
      </c>
      <c r="E199" s="2">
        <v>0.77</v>
      </c>
      <c r="F199">
        <v>49</v>
      </c>
      <c r="G199">
        <v>0.3</v>
      </c>
      <c r="H199">
        <v>25</v>
      </c>
      <c r="I199" s="3">
        <f t="shared" si="5"/>
        <v>7.5</v>
      </c>
    </row>
    <row r="200" spans="1:9" x14ac:dyDescent="0.25">
      <c r="A200" s="1">
        <v>42843</v>
      </c>
      <c r="B200" s="1" t="str">
        <f t="shared" si="4"/>
        <v>April</v>
      </c>
      <c r="C200" t="s">
        <v>10</v>
      </c>
      <c r="D200">
        <v>62.499999999999993</v>
      </c>
      <c r="E200" s="2">
        <v>0.74</v>
      </c>
      <c r="F200">
        <v>31</v>
      </c>
      <c r="G200">
        <v>0.3</v>
      </c>
      <c r="H200">
        <v>25</v>
      </c>
      <c r="I200" s="3">
        <f t="shared" si="5"/>
        <v>7.5</v>
      </c>
    </row>
    <row r="201" spans="1:9" x14ac:dyDescent="0.25">
      <c r="A201" s="1">
        <v>42847</v>
      </c>
      <c r="B201" s="1" t="str">
        <f t="shared" si="4"/>
        <v>April</v>
      </c>
      <c r="C201" t="s">
        <v>14</v>
      </c>
      <c r="D201">
        <v>57.499999999999993</v>
      </c>
      <c r="E201" s="2">
        <v>0.77</v>
      </c>
      <c r="F201">
        <v>47</v>
      </c>
      <c r="G201">
        <v>0.3</v>
      </c>
      <c r="H201">
        <v>25</v>
      </c>
      <c r="I201" s="3">
        <f t="shared" si="5"/>
        <v>7.5</v>
      </c>
    </row>
    <row r="202" spans="1:9" x14ac:dyDescent="0.25">
      <c r="A202" s="1">
        <v>42851</v>
      </c>
      <c r="B202" s="1" t="str">
        <f t="shared" si="4"/>
        <v>April</v>
      </c>
      <c r="C202" t="s">
        <v>11</v>
      </c>
      <c r="D202">
        <v>62.499999999999993</v>
      </c>
      <c r="E202" s="2">
        <v>0.8</v>
      </c>
      <c r="F202">
        <v>48</v>
      </c>
      <c r="G202">
        <v>0.3</v>
      </c>
      <c r="H202">
        <v>25</v>
      </c>
      <c r="I202" s="3">
        <f t="shared" si="5"/>
        <v>7.5</v>
      </c>
    </row>
    <row r="203" spans="1:9" x14ac:dyDescent="0.25">
      <c r="A203" s="1">
        <v>42852</v>
      </c>
      <c r="B203" s="1" t="str">
        <f t="shared" si="4"/>
        <v>April</v>
      </c>
      <c r="C203" t="s">
        <v>12</v>
      </c>
      <c r="D203">
        <v>63.499999999999993</v>
      </c>
      <c r="E203" s="2">
        <v>0.77</v>
      </c>
      <c r="F203">
        <v>50</v>
      </c>
      <c r="G203">
        <v>0.3</v>
      </c>
      <c r="H203">
        <v>25</v>
      </c>
      <c r="I203" s="3">
        <f t="shared" si="5"/>
        <v>7.5</v>
      </c>
    </row>
    <row r="204" spans="1:9" x14ac:dyDescent="0.25">
      <c r="A204" s="1">
        <v>43009</v>
      </c>
      <c r="B204" s="1" t="str">
        <f t="shared" ref="B204:B267" si="6">TEXT(A204, "mmmm")</f>
        <v>October</v>
      </c>
      <c r="C204" t="s">
        <v>8</v>
      </c>
      <c r="D204">
        <v>56.499999999999993</v>
      </c>
      <c r="E204" s="2">
        <v>0.8</v>
      </c>
      <c r="F204">
        <v>43</v>
      </c>
      <c r="G204">
        <v>0.3</v>
      </c>
      <c r="H204">
        <v>25</v>
      </c>
      <c r="I204" s="3">
        <f t="shared" ref="I204:I267" si="7">G204*H204</f>
        <v>7.5</v>
      </c>
    </row>
    <row r="205" spans="1:9" x14ac:dyDescent="0.25">
      <c r="A205" s="1">
        <v>43010</v>
      </c>
      <c r="B205" s="1" t="str">
        <f t="shared" si="6"/>
        <v>October</v>
      </c>
      <c r="C205" t="s">
        <v>9</v>
      </c>
      <c r="D205">
        <v>58.499999999999993</v>
      </c>
      <c r="E205" s="2">
        <v>0.74</v>
      </c>
      <c r="F205">
        <v>32</v>
      </c>
      <c r="G205">
        <v>0.3</v>
      </c>
      <c r="H205">
        <v>25</v>
      </c>
      <c r="I205" s="3">
        <f t="shared" si="7"/>
        <v>7.5</v>
      </c>
    </row>
    <row r="206" spans="1:9" x14ac:dyDescent="0.25">
      <c r="A206" s="1">
        <v>43013</v>
      </c>
      <c r="B206" s="1" t="str">
        <f t="shared" si="6"/>
        <v>October</v>
      </c>
      <c r="C206" t="s">
        <v>12</v>
      </c>
      <c r="D206">
        <v>60.499999999999993</v>
      </c>
      <c r="E206" s="2">
        <v>0.8</v>
      </c>
      <c r="F206">
        <v>33</v>
      </c>
      <c r="G206">
        <v>0.3</v>
      </c>
      <c r="H206">
        <v>25</v>
      </c>
      <c r="I206" s="3">
        <f t="shared" si="7"/>
        <v>7.5</v>
      </c>
    </row>
    <row r="207" spans="1:9" x14ac:dyDescent="0.25">
      <c r="A207" s="1">
        <v>43014</v>
      </c>
      <c r="B207" s="1" t="str">
        <f t="shared" si="6"/>
        <v>October</v>
      </c>
      <c r="C207" t="s">
        <v>13</v>
      </c>
      <c r="D207">
        <v>62.499999999999993</v>
      </c>
      <c r="E207" s="2">
        <v>0.74</v>
      </c>
      <c r="F207">
        <v>42</v>
      </c>
      <c r="G207">
        <v>0.3</v>
      </c>
      <c r="H207">
        <v>25</v>
      </c>
      <c r="I207" s="3">
        <f t="shared" si="7"/>
        <v>7.5</v>
      </c>
    </row>
    <row r="208" spans="1:9" x14ac:dyDescent="0.25">
      <c r="A208" s="1">
        <v>43015</v>
      </c>
      <c r="B208" s="1" t="str">
        <f t="shared" si="6"/>
        <v>October</v>
      </c>
      <c r="C208" t="s">
        <v>14</v>
      </c>
      <c r="D208">
        <v>63.499999999999993</v>
      </c>
      <c r="E208" s="2">
        <v>0.8</v>
      </c>
      <c r="F208">
        <v>31</v>
      </c>
      <c r="G208">
        <v>0.3</v>
      </c>
      <c r="H208">
        <v>25</v>
      </c>
      <c r="I208" s="3">
        <f t="shared" si="7"/>
        <v>7.5</v>
      </c>
    </row>
    <row r="209" spans="1:9" x14ac:dyDescent="0.25">
      <c r="A209" s="1">
        <v>43017</v>
      </c>
      <c r="B209" s="1" t="str">
        <f t="shared" si="6"/>
        <v>October</v>
      </c>
      <c r="C209" t="s">
        <v>9</v>
      </c>
      <c r="D209">
        <v>63.499999999999993</v>
      </c>
      <c r="E209" s="2">
        <v>0.74</v>
      </c>
      <c r="F209">
        <v>47</v>
      </c>
      <c r="G209">
        <v>0.3</v>
      </c>
      <c r="H209">
        <v>25</v>
      </c>
      <c r="I209" s="3">
        <f t="shared" si="7"/>
        <v>7.5</v>
      </c>
    </row>
    <row r="210" spans="1:9" x14ac:dyDescent="0.25">
      <c r="A210" s="1">
        <v>43018</v>
      </c>
      <c r="B210" s="1" t="str">
        <f t="shared" si="6"/>
        <v>October</v>
      </c>
      <c r="C210" t="s">
        <v>10</v>
      </c>
      <c r="D210">
        <v>58.499999999999993</v>
      </c>
      <c r="E210" s="2">
        <v>0.74</v>
      </c>
      <c r="F210">
        <v>51</v>
      </c>
      <c r="G210">
        <v>0.3</v>
      </c>
      <c r="H210">
        <v>25</v>
      </c>
      <c r="I210" s="3">
        <f t="shared" si="7"/>
        <v>7.5</v>
      </c>
    </row>
    <row r="211" spans="1:9" x14ac:dyDescent="0.25">
      <c r="A211" s="1">
        <v>43019</v>
      </c>
      <c r="B211" s="1" t="str">
        <f t="shared" si="6"/>
        <v>October</v>
      </c>
      <c r="C211" t="s">
        <v>11</v>
      </c>
      <c r="D211">
        <v>61.499999999999993</v>
      </c>
      <c r="E211" s="2">
        <v>0.77</v>
      </c>
      <c r="F211">
        <v>47</v>
      </c>
      <c r="G211">
        <v>0.3</v>
      </c>
      <c r="H211">
        <v>25</v>
      </c>
      <c r="I211" s="3">
        <f t="shared" si="7"/>
        <v>7.5</v>
      </c>
    </row>
    <row r="212" spans="1:9" x14ac:dyDescent="0.25">
      <c r="A212" s="1">
        <v>43021</v>
      </c>
      <c r="B212" s="1" t="str">
        <f t="shared" si="6"/>
        <v>October</v>
      </c>
      <c r="C212" t="s">
        <v>13</v>
      </c>
      <c r="D212">
        <v>61.499999999999993</v>
      </c>
      <c r="E212" s="2">
        <v>0.8</v>
      </c>
      <c r="F212">
        <v>28</v>
      </c>
      <c r="G212">
        <v>0.3</v>
      </c>
      <c r="H212">
        <v>25</v>
      </c>
      <c r="I212" s="3">
        <f t="shared" si="7"/>
        <v>7.5</v>
      </c>
    </row>
    <row r="213" spans="1:9" x14ac:dyDescent="0.25">
      <c r="A213" s="1">
        <v>43022</v>
      </c>
      <c r="B213" s="1" t="str">
        <f t="shared" si="6"/>
        <v>October</v>
      </c>
      <c r="C213" t="s">
        <v>14</v>
      </c>
      <c r="D213">
        <v>59.499999999999993</v>
      </c>
      <c r="E213" s="2">
        <v>0.74</v>
      </c>
      <c r="F213">
        <v>28</v>
      </c>
      <c r="G213">
        <v>0.3</v>
      </c>
      <c r="H213">
        <v>25</v>
      </c>
      <c r="I213" s="3">
        <f t="shared" si="7"/>
        <v>7.5</v>
      </c>
    </row>
    <row r="214" spans="1:9" x14ac:dyDescent="0.25">
      <c r="A214" s="1">
        <v>43023</v>
      </c>
      <c r="B214" s="1" t="str">
        <f t="shared" si="6"/>
        <v>October</v>
      </c>
      <c r="C214" t="s">
        <v>8</v>
      </c>
      <c r="D214">
        <v>61.499999999999993</v>
      </c>
      <c r="E214" s="2">
        <v>0.74</v>
      </c>
      <c r="F214">
        <v>36</v>
      </c>
      <c r="G214">
        <v>0.3</v>
      </c>
      <c r="H214">
        <v>25</v>
      </c>
      <c r="I214" s="3">
        <f t="shared" si="7"/>
        <v>7.5</v>
      </c>
    </row>
    <row r="215" spans="1:9" x14ac:dyDescent="0.25">
      <c r="A215" s="1">
        <v>43025</v>
      </c>
      <c r="B215" s="1" t="str">
        <f t="shared" si="6"/>
        <v>October</v>
      </c>
      <c r="C215" t="s">
        <v>10</v>
      </c>
      <c r="D215">
        <v>58.499999999999993</v>
      </c>
      <c r="E215" s="2">
        <v>0.77</v>
      </c>
      <c r="F215">
        <v>46</v>
      </c>
      <c r="G215">
        <v>0.3</v>
      </c>
      <c r="H215">
        <v>25</v>
      </c>
      <c r="I215" s="3">
        <f t="shared" si="7"/>
        <v>7.5</v>
      </c>
    </row>
    <row r="216" spans="1:9" x14ac:dyDescent="0.25">
      <c r="A216" s="1">
        <v>43026</v>
      </c>
      <c r="B216" s="1" t="str">
        <f t="shared" si="6"/>
        <v>October</v>
      </c>
      <c r="C216" t="s">
        <v>11</v>
      </c>
      <c r="D216">
        <v>62.499999999999993</v>
      </c>
      <c r="E216" s="2">
        <v>0.77</v>
      </c>
      <c r="F216">
        <v>33</v>
      </c>
      <c r="G216">
        <v>0.3</v>
      </c>
      <c r="H216">
        <v>25</v>
      </c>
      <c r="I216" s="3">
        <f t="shared" si="7"/>
        <v>7.5</v>
      </c>
    </row>
    <row r="217" spans="1:9" x14ac:dyDescent="0.25">
      <c r="A217" s="1">
        <v>43027</v>
      </c>
      <c r="B217" s="1" t="str">
        <f t="shared" si="6"/>
        <v>October</v>
      </c>
      <c r="C217" t="s">
        <v>12</v>
      </c>
      <c r="D217">
        <v>60.499999999999993</v>
      </c>
      <c r="E217" s="2">
        <v>0.8</v>
      </c>
      <c r="F217">
        <v>41</v>
      </c>
      <c r="G217">
        <v>0.3</v>
      </c>
      <c r="H217">
        <v>25</v>
      </c>
      <c r="I217" s="3">
        <f t="shared" si="7"/>
        <v>7.5</v>
      </c>
    </row>
    <row r="218" spans="1:9" x14ac:dyDescent="0.25">
      <c r="A218" s="1">
        <v>43030</v>
      </c>
      <c r="B218" s="1" t="str">
        <f t="shared" si="6"/>
        <v>October</v>
      </c>
      <c r="C218" t="s">
        <v>8</v>
      </c>
      <c r="D218">
        <v>57.499999999999993</v>
      </c>
      <c r="E218" s="2">
        <v>0.77</v>
      </c>
      <c r="F218">
        <v>35</v>
      </c>
      <c r="G218">
        <v>0.3</v>
      </c>
      <c r="H218">
        <v>25</v>
      </c>
      <c r="I218" s="3">
        <f t="shared" si="7"/>
        <v>7.5</v>
      </c>
    </row>
    <row r="219" spans="1:9" x14ac:dyDescent="0.25">
      <c r="A219" s="1">
        <v>43031</v>
      </c>
      <c r="B219" s="1" t="str">
        <f t="shared" si="6"/>
        <v>October</v>
      </c>
      <c r="C219" t="s">
        <v>9</v>
      </c>
      <c r="D219">
        <v>58.499999999999993</v>
      </c>
      <c r="E219" s="2">
        <v>0.8</v>
      </c>
      <c r="F219">
        <v>50</v>
      </c>
      <c r="G219">
        <v>0.3</v>
      </c>
      <c r="H219">
        <v>25</v>
      </c>
      <c r="I219" s="3">
        <f t="shared" si="7"/>
        <v>7.5</v>
      </c>
    </row>
    <row r="220" spans="1:9" x14ac:dyDescent="0.25">
      <c r="A220" s="1">
        <v>43032</v>
      </c>
      <c r="B220" s="1" t="str">
        <f t="shared" si="6"/>
        <v>October</v>
      </c>
      <c r="C220" t="s">
        <v>10</v>
      </c>
      <c r="D220">
        <v>61.499999999999993</v>
      </c>
      <c r="E220" s="2">
        <v>0.74</v>
      </c>
      <c r="F220">
        <v>48</v>
      </c>
      <c r="G220">
        <v>0.3</v>
      </c>
      <c r="H220">
        <v>25</v>
      </c>
      <c r="I220" s="3">
        <f t="shared" si="7"/>
        <v>7.5</v>
      </c>
    </row>
    <row r="221" spans="1:9" x14ac:dyDescent="0.25">
      <c r="A221" s="1">
        <v>43036</v>
      </c>
      <c r="B221" s="1" t="str">
        <f t="shared" si="6"/>
        <v>October</v>
      </c>
      <c r="C221" t="s">
        <v>14</v>
      </c>
      <c r="D221">
        <v>57.499999999999993</v>
      </c>
      <c r="E221" s="2">
        <v>0.77</v>
      </c>
      <c r="F221">
        <v>28</v>
      </c>
      <c r="G221">
        <v>0.3</v>
      </c>
      <c r="H221">
        <v>25</v>
      </c>
      <c r="I221" s="3">
        <f t="shared" si="7"/>
        <v>7.5</v>
      </c>
    </row>
    <row r="222" spans="1:9" x14ac:dyDescent="0.25">
      <c r="A222" s="1">
        <v>43037</v>
      </c>
      <c r="B222" s="1" t="str">
        <f t="shared" si="6"/>
        <v>October</v>
      </c>
      <c r="C222" t="s">
        <v>8</v>
      </c>
      <c r="D222">
        <v>61.499999999999993</v>
      </c>
      <c r="E222" s="2">
        <v>0.8</v>
      </c>
      <c r="F222">
        <v>34</v>
      </c>
      <c r="G222">
        <v>0.3</v>
      </c>
      <c r="H222">
        <v>25</v>
      </c>
      <c r="I222" s="3">
        <f t="shared" si="7"/>
        <v>7.5</v>
      </c>
    </row>
    <row r="223" spans="1:9" x14ac:dyDescent="0.25">
      <c r="A223" s="1">
        <v>42796</v>
      </c>
      <c r="B223" s="1" t="str">
        <f t="shared" si="6"/>
        <v>March</v>
      </c>
      <c r="C223" t="s">
        <v>12</v>
      </c>
      <c r="D223">
        <v>57.199999999999996</v>
      </c>
      <c r="E223" s="2">
        <v>0.8</v>
      </c>
      <c r="F223">
        <v>31</v>
      </c>
      <c r="G223">
        <v>0.3</v>
      </c>
      <c r="H223">
        <v>24</v>
      </c>
      <c r="I223" s="3">
        <f t="shared" si="7"/>
        <v>7.1999999999999993</v>
      </c>
    </row>
    <row r="224" spans="1:9" x14ac:dyDescent="0.25">
      <c r="A224" s="1">
        <v>42797</v>
      </c>
      <c r="B224" s="1" t="str">
        <f t="shared" si="6"/>
        <v>March</v>
      </c>
      <c r="C224" t="s">
        <v>13</v>
      </c>
      <c r="D224">
        <v>60.199999999999996</v>
      </c>
      <c r="E224" s="2">
        <v>0.77</v>
      </c>
      <c r="F224">
        <v>28</v>
      </c>
      <c r="G224">
        <v>0.3</v>
      </c>
      <c r="H224">
        <v>24</v>
      </c>
      <c r="I224" s="3">
        <f t="shared" si="7"/>
        <v>7.1999999999999993</v>
      </c>
    </row>
    <row r="225" spans="1:9" x14ac:dyDescent="0.25">
      <c r="A225" s="1">
        <v>42800</v>
      </c>
      <c r="B225" s="1" t="str">
        <f t="shared" si="6"/>
        <v>March</v>
      </c>
      <c r="C225" t="s">
        <v>9</v>
      </c>
      <c r="D225">
        <v>61.199999999999996</v>
      </c>
      <c r="E225" s="2">
        <v>0.77</v>
      </c>
      <c r="F225">
        <v>28</v>
      </c>
      <c r="G225">
        <v>0.3</v>
      </c>
      <c r="H225">
        <v>24</v>
      </c>
      <c r="I225" s="3">
        <f t="shared" si="7"/>
        <v>7.1999999999999993</v>
      </c>
    </row>
    <row r="226" spans="1:9" x14ac:dyDescent="0.25">
      <c r="A226" s="1">
        <v>42801</v>
      </c>
      <c r="B226" s="1" t="str">
        <f t="shared" si="6"/>
        <v>March</v>
      </c>
      <c r="C226" t="s">
        <v>10</v>
      </c>
      <c r="D226">
        <v>60.199999999999996</v>
      </c>
      <c r="E226" s="2">
        <v>0.77</v>
      </c>
      <c r="F226">
        <v>32</v>
      </c>
      <c r="G226">
        <v>0.3</v>
      </c>
      <c r="H226">
        <v>24</v>
      </c>
      <c r="I226" s="3">
        <f t="shared" si="7"/>
        <v>7.1999999999999993</v>
      </c>
    </row>
    <row r="227" spans="1:9" x14ac:dyDescent="0.25">
      <c r="A227" s="1">
        <v>42804</v>
      </c>
      <c r="B227" s="1" t="str">
        <f t="shared" si="6"/>
        <v>March</v>
      </c>
      <c r="C227" t="s">
        <v>13</v>
      </c>
      <c r="D227">
        <v>59.199999999999996</v>
      </c>
      <c r="E227" s="2">
        <v>0.83</v>
      </c>
      <c r="F227">
        <v>31</v>
      </c>
      <c r="G227">
        <v>0.3</v>
      </c>
      <c r="H227">
        <v>24</v>
      </c>
      <c r="I227" s="3">
        <f t="shared" si="7"/>
        <v>7.1999999999999993</v>
      </c>
    </row>
    <row r="228" spans="1:9" x14ac:dyDescent="0.25">
      <c r="A228" s="1">
        <v>42805</v>
      </c>
      <c r="B228" s="1" t="str">
        <f t="shared" si="6"/>
        <v>March</v>
      </c>
      <c r="C228" t="s">
        <v>14</v>
      </c>
      <c r="D228">
        <v>58.199999999999996</v>
      </c>
      <c r="E228" s="2">
        <v>0.83</v>
      </c>
      <c r="F228">
        <v>30</v>
      </c>
      <c r="G228">
        <v>0.3</v>
      </c>
      <c r="H228">
        <v>24</v>
      </c>
      <c r="I228" s="3">
        <f t="shared" si="7"/>
        <v>7.1999999999999993</v>
      </c>
    </row>
    <row r="229" spans="1:9" x14ac:dyDescent="0.25">
      <c r="A229" s="1">
        <v>42809</v>
      </c>
      <c r="B229" s="1" t="str">
        <f t="shared" si="6"/>
        <v>March</v>
      </c>
      <c r="C229" t="s">
        <v>11</v>
      </c>
      <c r="D229">
        <v>56.199999999999996</v>
      </c>
      <c r="E229" s="2">
        <v>0.83</v>
      </c>
      <c r="F229">
        <v>30</v>
      </c>
      <c r="G229">
        <v>0.3</v>
      </c>
      <c r="H229">
        <v>24</v>
      </c>
      <c r="I229" s="3">
        <f t="shared" si="7"/>
        <v>7.1999999999999993</v>
      </c>
    </row>
    <row r="230" spans="1:9" x14ac:dyDescent="0.25">
      <c r="A230" s="1">
        <v>42810</v>
      </c>
      <c r="B230" s="1" t="str">
        <f t="shared" si="6"/>
        <v>March</v>
      </c>
      <c r="C230" t="s">
        <v>12</v>
      </c>
      <c r="D230">
        <v>60.199999999999996</v>
      </c>
      <c r="E230" s="2">
        <v>0.83</v>
      </c>
      <c r="F230">
        <v>39</v>
      </c>
      <c r="G230">
        <v>0.3</v>
      </c>
      <c r="H230">
        <v>24</v>
      </c>
      <c r="I230" s="3">
        <f t="shared" si="7"/>
        <v>7.1999999999999993</v>
      </c>
    </row>
    <row r="231" spans="1:9" x14ac:dyDescent="0.25">
      <c r="A231" s="1">
        <v>42814</v>
      </c>
      <c r="B231" s="1" t="str">
        <f t="shared" si="6"/>
        <v>March</v>
      </c>
      <c r="C231" t="s">
        <v>9</v>
      </c>
      <c r="D231">
        <v>58.199999999999996</v>
      </c>
      <c r="E231" s="2">
        <v>0.77</v>
      </c>
      <c r="F231">
        <v>33</v>
      </c>
      <c r="G231">
        <v>0.3</v>
      </c>
      <c r="H231">
        <v>24</v>
      </c>
      <c r="I231" s="3">
        <f t="shared" si="7"/>
        <v>7.1999999999999993</v>
      </c>
    </row>
    <row r="232" spans="1:9" x14ac:dyDescent="0.25">
      <c r="A232" s="1">
        <v>42815</v>
      </c>
      <c r="B232" s="1" t="str">
        <f t="shared" si="6"/>
        <v>March</v>
      </c>
      <c r="C232" t="s">
        <v>10</v>
      </c>
      <c r="D232">
        <v>57.199999999999996</v>
      </c>
      <c r="E232" s="2">
        <v>0.83</v>
      </c>
      <c r="F232">
        <v>36</v>
      </c>
      <c r="G232">
        <v>0.3</v>
      </c>
      <c r="H232">
        <v>24</v>
      </c>
      <c r="I232" s="3">
        <f t="shared" si="7"/>
        <v>7.1999999999999993</v>
      </c>
    </row>
    <row r="233" spans="1:9" x14ac:dyDescent="0.25">
      <c r="A233" s="1">
        <v>42819</v>
      </c>
      <c r="B233" s="1" t="str">
        <f t="shared" si="6"/>
        <v>March</v>
      </c>
      <c r="C233" t="s">
        <v>14</v>
      </c>
      <c r="D233">
        <v>58.199999999999996</v>
      </c>
      <c r="E233" s="2">
        <v>0.8</v>
      </c>
      <c r="F233">
        <v>50</v>
      </c>
      <c r="G233">
        <v>0.3</v>
      </c>
      <c r="H233">
        <v>24</v>
      </c>
      <c r="I233" s="3">
        <f t="shared" si="7"/>
        <v>7.1999999999999993</v>
      </c>
    </row>
    <row r="234" spans="1:9" x14ac:dyDescent="0.25">
      <c r="A234" s="1">
        <v>42823</v>
      </c>
      <c r="B234" s="1" t="str">
        <f t="shared" si="6"/>
        <v>March</v>
      </c>
      <c r="C234" t="s">
        <v>11</v>
      </c>
      <c r="D234">
        <v>57.199999999999996</v>
      </c>
      <c r="E234" s="2">
        <v>0.83</v>
      </c>
      <c r="F234">
        <v>39</v>
      </c>
      <c r="G234">
        <v>0.3</v>
      </c>
      <c r="H234">
        <v>24</v>
      </c>
      <c r="I234" s="3">
        <f t="shared" si="7"/>
        <v>7.1999999999999993</v>
      </c>
    </row>
    <row r="235" spans="1:9" x14ac:dyDescent="0.25">
      <c r="A235" s="1">
        <v>42824</v>
      </c>
      <c r="B235" s="1" t="str">
        <f t="shared" si="6"/>
        <v>March</v>
      </c>
      <c r="C235" t="s">
        <v>12</v>
      </c>
      <c r="D235">
        <v>55.199999999999996</v>
      </c>
      <c r="E235" s="2">
        <v>0.8</v>
      </c>
      <c r="F235">
        <v>47</v>
      </c>
      <c r="G235">
        <v>0.3</v>
      </c>
      <c r="H235">
        <v>24</v>
      </c>
      <c r="I235" s="3">
        <f t="shared" si="7"/>
        <v>7.1999999999999993</v>
      </c>
    </row>
    <row r="236" spans="1:9" x14ac:dyDescent="0.25">
      <c r="A236" s="1">
        <v>43011</v>
      </c>
      <c r="B236" s="1" t="str">
        <f t="shared" si="6"/>
        <v>October</v>
      </c>
      <c r="C236" t="s">
        <v>10</v>
      </c>
      <c r="D236">
        <v>59.199999999999996</v>
      </c>
      <c r="E236" s="2">
        <v>0.8</v>
      </c>
      <c r="F236">
        <v>34</v>
      </c>
      <c r="G236">
        <v>0.3</v>
      </c>
      <c r="H236">
        <v>24</v>
      </c>
      <c r="I236" s="3">
        <f t="shared" si="7"/>
        <v>7.1999999999999993</v>
      </c>
    </row>
    <row r="237" spans="1:9" x14ac:dyDescent="0.25">
      <c r="A237" s="1">
        <v>43012</v>
      </c>
      <c r="B237" s="1" t="str">
        <f t="shared" si="6"/>
        <v>October</v>
      </c>
      <c r="C237" t="s">
        <v>11</v>
      </c>
      <c r="D237">
        <v>61.199999999999996</v>
      </c>
      <c r="E237" s="2">
        <v>0.77</v>
      </c>
      <c r="F237">
        <v>33</v>
      </c>
      <c r="G237">
        <v>0.3</v>
      </c>
      <c r="H237">
        <v>24</v>
      </c>
      <c r="I237" s="3">
        <f t="shared" si="7"/>
        <v>7.1999999999999993</v>
      </c>
    </row>
    <row r="238" spans="1:9" x14ac:dyDescent="0.25">
      <c r="A238" s="1">
        <v>43016</v>
      </c>
      <c r="B238" s="1" t="str">
        <f t="shared" si="6"/>
        <v>October</v>
      </c>
      <c r="C238" t="s">
        <v>8</v>
      </c>
      <c r="D238">
        <v>60.199999999999996</v>
      </c>
      <c r="E238" s="2">
        <v>0.8</v>
      </c>
      <c r="F238">
        <v>47</v>
      </c>
      <c r="G238">
        <v>0.3</v>
      </c>
      <c r="H238">
        <v>24</v>
      </c>
      <c r="I238" s="3">
        <f t="shared" si="7"/>
        <v>7.1999999999999993</v>
      </c>
    </row>
    <row r="239" spans="1:9" x14ac:dyDescent="0.25">
      <c r="A239" s="1">
        <v>43020</v>
      </c>
      <c r="B239" s="1" t="str">
        <f t="shared" si="6"/>
        <v>October</v>
      </c>
      <c r="C239" t="s">
        <v>12</v>
      </c>
      <c r="D239">
        <v>58.199999999999996</v>
      </c>
      <c r="E239" s="2">
        <v>0.77</v>
      </c>
      <c r="F239">
        <v>39</v>
      </c>
      <c r="G239">
        <v>0.3</v>
      </c>
      <c r="H239">
        <v>24</v>
      </c>
      <c r="I239" s="3">
        <f t="shared" si="7"/>
        <v>7.1999999999999993</v>
      </c>
    </row>
    <row r="240" spans="1:9" x14ac:dyDescent="0.25">
      <c r="A240" s="1">
        <v>43024</v>
      </c>
      <c r="B240" s="1" t="str">
        <f t="shared" si="6"/>
        <v>October</v>
      </c>
      <c r="C240" t="s">
        <v>9</v>
      </c>
      <c r="D240">
        <v>58.199999999999996</v>
      </c>
      <c r="E240" s="2">
        <v>0.8</v>
      </c>
      <c r="F240">
        <v>28</v>
      </c>
      <c r="G240">
        <v>0.3</v>
      </c>
      <c r="H240">
        <v>24</v>
      </c>
      <c r="I240" s="3">
        <f t="shared" si="7"/>
        <v>7.1999999999999993</v>
      </c>
    </row>
    <row r="241" spans="1:9" x14ac:dyDescent="0.25">
      <c r="A241" s="1">
        <v>43028</v>
      </c>
      <c r="B241" s="1" t="str">
        <f t="shared" si="6"/>
        <v>October</v>
      </c>
      <c r="C241" t="s">
        <v>13</v>
      </c>
      <c r="D241">
        <v>60.199999999999996</v>
      </c>
      <c r="E241" s="2">
        <v>0.8</v>
      </c>
      <c r="F241">
        <v>50</v>
      </c>
      <c r="G241">
        <v>0.3</v>
      </c>
      <c r="H241">
        <v>24</v>
      </c>
      <c r="I241" s="3">
        <f t="shared" si="7"/>
        <v>7.1999999999999993</v>
      </c>
    </row>
    <row r="242" spans="1:9" x14ac:dyDescent="0.25">
      <c r="A242" s="1">
        <v>43029</v>
      </c>
      <c r="B242" s="1" t="str">
        <f t="shared" si="6"/>
        <v>October</v>
      </c>
      <c r="C242" t="s">
        <v>14</v>
      </c>
      <c r="D242">
        <v>56.199999999999996</v>
      </c>
      <c r="E242" s="2">
        <v>0.83</v>
      </c>
      <c r="F242">
        <v>28</v>
      </c>
      <c r="G242">
        <v>0.3</v>
      </c>
      <c r="H242">
        <v>24</v>
      </c>
      <c r="I242" s="3">
        <f t="shared" si="7"/>
        <v>7.1999999999999993</v>
      </c>
    </row>
    <row r="243" spans="1:9" x14ac:dyDescent="0.25">
      <c r="A243" s="1">
        <v>43033</v>
      </c>
      <c r="B243" s="1" t="str">
        <f t="shared" si="6"/>
        <v>October</v>
      </c>
      <c r="C243" t="s">
        <v>11</v>
      </c>
      <c r="D243">
        <v>61.199999999999996</v>
      </c>
      <c r="E243" s="2">
        <v>0.8</v>
      </c>
      <c r="F243">
        <v>44</v>
      </c>
      <c r="G243">
        <v>0.3</v>
      </c>
      <c r="H243">
        <v>24</v>
      </c>
      <c r="I243" s="3">
        <f t="shared" si="7"/>
        <v>7.1999999999999993</v>
      </c>
    </row>
    <row r="244" spans="1:9" x14ac:dyDescent="0.25">
      <c r="A244" s="1">
        <v>43034</v>
      </c>
      <c r="B244" s="1" t="str">
        <f t="shared" si="6"/>
        <v>October</v>
      </c>
      <c r="C244" t="s">
        <v>12</v>
      </c>
      <c r="D244">
        <v>54.199999999999996</v>
      </c>
      <c r="E244" s="2">
        <v>0.77</v>
      </c>
      <c r="F244">
        <v>47</v>
      </c>
      <c r="G244">
        <v>0.3</v>
      </c>
      <c r="H244">
        <v>24</v>
      </c>
      <c r="I244" s="3">
        <f t="shared" si="7"/>
        <v>7.1999999999999993</v>
      </c>
    </row>
    <row r="245" spans="1:9" x14ac:dyDescent="0.25">
      <c r="A245" s="1">
        <v>43038</v>
      </c>
      <c r="B245" s="1" t="str">
        <f t="shared" si="6"/>
        <v>October</v>
      </c>
      <c r="C245" t="s">
        <v>9</v>
      </c>
      <c r="D245">
        <v>58.199999999999996</v>
      </c>
      <c r="E245" s="2">
        <v>0.77</v>
      </c>
      <c r="F245">
        <v>35</v>
      </c>
      <c r="G245">
        <v>0.3</v>
      </c>
      <c r="H245">
        <v>24</v>
      </c>
      <c r="I245" s="3">
        <f t="shared" si="7"/>
        <v>7.1999999999999993</v>
      </c>
    </row>
    <row r="246" spans="1:9" x14ac:dyDescent="0.25">
      <c r="A246" s="1">
        <v>43039</v>
      </c>
      <c r="B246" s="1" t="str">
        <f t="shared" si="6"/>
        <v>October</v>
      </c>
      <c r="C246" t="s">
        <v>10</v>
      </c>
      <c r="D246">
        <v>54.199999999999996</v>
      </c>
      <c r="E246" s="2">
        <v>0.77</v>
      </c>
      <c r="F246">
        <v>38</v>
      </c>
      <c r="G246">
        <v>0.3</v>
      </c>
      <c r="H246">
        <v>24</v>
      </c>
      <c r="I246" s="3">
        <f t="shared" si="7"/>
        <v>7.1999999999999993</v>
      </c>
    </row>
    <row r="247" spans="1:9" x14ac:dyDescent="0.25">
      <c r="A247" s="1">
        <v>42795</v>
      </c>
      <c r="B247" s="1" t="str">
        <f t="shared" si="6"/>
        <v>March</v>
      </c>
      <c r="C247" t="s">
        <v>11</v>
      </c>
      <c r="D247">
        <v>57.9</v>
      </c>
      <c r="E247" s="2">
        <v>0.87</v>
      </c>
      <c r="F247">
        <v>46</v>
      </c>
      <c r="G247">
        <v>0.3</v>
      </c>
      <c r="H247">
        <v>23</v>
      </c>
      <c r="I247" s="3">
        <f t="shared" si="7"/>
        <v>6.8999999999999995</v>
      </c>
    </row>
    <row r="248" spans="1:9" x14ac:dyDescent="0.25">
      <c r="A248" s="1">
        <v>42799</v>
      </c>
      <c r="B248" s="1" t="str">
        <f t="shared" si="6"/>
        <v>March</v>
      </c>
      <c r="C248" t="s">
        <v>8</v>
      </c>
      <c r="D248">
        <v>55.9</v>
      </c>
      <c r="E248" s="2">
        <v>0.87</v>
      </c>
      <c r="F248">
        <v>32</v>
      </c>
      <c r="G248">
        <v>0.3</v>
      </c>
      <c r="H248">
        <v>23</v>
      </c>
      <c r="I248" s="3">
        <f t="shared" si="7"/>
        <v>6.8999999999999995</v>
      </c>
    </row>
    <row r="249" spans="1:9" x14ac:dyDescent="0.25">
      <c r="A249" s="1">
        <v>42803</v>
      </c>
      <c r="B249" s="1" t="str">
        <f t="shared" si="6"/>
        <v>March</v>
      </c>
      <c r="C249" t="s">
        <v>12</v>
      </c>
      <c r="D249">
        <v>52.9</v>
      </c>
      <c r="E249" s="2">
        <v>0.8</v>
      </c>
      <c r="F249">
        <v>29</v>
      </c>
      <c r="G249">
        <v>0.3</v>
      </c>
      <c r="H249">
        <v>23</v>
      </c>
      <c r="I249" s="3">
        <f t="shared" si="7"/>
        <v>6.8999999999999995</v>
      </c>
    </row>
    <row r="250" spans="1:9" x14ac:dyDescent="0.25">
      <c r="A250" s="1">
        <v>42807</v>
      </c>
      <c r="B250" s="1" t="str">
        <f t="shared" si="6"/>
        <v>March</v>
      </c>
      <c r="C250" t="s">
        <v>9</v>
      </c>
      <c r="D250">
        <v>55.9</v>
      </c>
      <c r="E250" s="2">
        <v>0.87</v>
      </c>
      <c r="F250">
        <v>48</v>
      </c>
      <c r="G250">
        <v>0.3</v>
      </c>
      <c r="H250">
        <v>23</v>
      </c>
      <c r="I250" s="3">
        <f t="shared" si="7"/>
        <v>6.8999999999999995</v>
      </c>
    </row>
    <row r="251" spans="1:9" x14ac:dyDescent="0.25">
      <c r="A251" s="1">
        <v>42808</v>
      </c>
      <c r="B251" s="1" t="str">
        <f t="shared" si="6"/>
        <v>March</v>
      </c>
      <c r="C251" t="s">
        <v>10</v>
      </c>
      <c r="D251">
        <v>58.9</v>
      </c>
      <c r="E251" s="2">
        <v>0.87</v>
      </c>
      <c r="F251">
        <v>35</v>
      </c>
      <c r="G251">
        <v>0.3</v>
      </c>
      <c r="H251">
        <v>23</v>
      </c>
      <c r="I251" s="3">
        <f t="shared" si="7"/>
        <v>6.8999999999999995</v>
      </c>
    </row>
    <row r="252" spans="1:9" x14ac:dyDescent="0.25">
      <c r="A252" s="1">
        <v>42812</v>
      </c>
      <c r="B252" s="1" t="str">
        <f t="shared" si="6"/>
        <v>March</v>
      </c>
      <c r="C252" t="s">
        <v>14</v>
      </c>
      <c r="D252">
        <v>53.9</v>
      </c>
      <c r="E252" s="2">
        <v>0.83</v>
      </c>
      <c r="F252">
        <v>32</v>
      </c>
      <c r="G252">
        <v>0.3</v>
      </c>
      <c r="H252">
        <v>23</v>
      </c>
      <c r="I252" s="3">
        <f t="shared" si="7"/>
        <v>6.8999999999999995</v>
      </c>
    </row>
    <row r="253" spans="1:9" x14ac:dyDescent="0.25">
      <c r="A253" s="1">
        <v>42813</v>
      </c>
      <c r="B253" s="1" t="str">
        <f t="shared" si="6"/>
        <v>March</v>
      </c>
      <c r="C253" t="s">
        <v>8</v>
      </c>
      <c r="D253">
        <v>56.9</v>
      </c>
      <c r="E253" s="2">
        <v>0.83</v>
      </c>
      <c r="F253">
        <v>38</v>
      </c>
      <c r="G253">
        <v>0.3</v>
      </c>
      <c r="H253">
        <v>23</v>
      </c>
      <c r="I253" s="3">
        <f t="shared" si="7"/>
        <v>6.8999999999999995</v>
      </c>
    </row>
    <row r="254" spans="1:9" x14ac:dyDescent="0.25">
      <c r="A254" s="1">
        <v>42817</v>
      </c>
      <c r="B254" s="1" t="str">
        <f t="shared" si="6"/>
        <v>March</v>
      </c>
      <c r="C254" t="s">
        <v>12</v>
      </c>
      <c r="D254">
        <v>55.9</v>
      </c>
      <c r="E254" s="2">
        <v>0.87</v>
      </c>
      <c r="F254">
        <v>35</v>
      </c>
      <c r="G254">
        <v>0.3</v>
      </c>
      <c r="H254">
        <v>23</v>
      </c>
      <c r="I254" s="3">
        <f t="shared" si="7"/>
        <v>6.8999999999999995</v>
      </c>
    </row>
    <row r="255" spans="1:9" x14ac:dyDescent="0.25">
      <c r="A255" s="1">
        <v>42818</v>
      </c>
      <c r="B255" s="1" t="str">
        <f t="shared" si="6"/>
        <v>March</v>
      </c>
      <c r="C255" t="s">
        <v>13</v>
      </c>
      <c r="D255">
        <v>56.9</v>
      </c>
      <c r="E255" s="2">
        <v>0.83</v>
      </c>
      <c r="F255">
        <v>41</v>
      </c>
      <c r="G255">
        <v>0.3</v>
      </c>
      <c r="H255">
        <v>23</v>
      </c>
      <c r="I255" s="3">
        <f t="shared" si="7"/>
        <v>6.8999999999999995</v>
      </c>
    </row>
    <row r="256" spans="1:9" x14ac:dyDescent="0.25">
      <c r="A256" s="1">
        <v>42822</v>
      </c>
      <c r="B256" s="1" t="str">
        <f t="shared" si="6"/>
        <v>March</v>
      </c>
      <c r="C256" t="s">
        <v>10</v>
      </c>
      <c r="D256">
        <v>55.9</v>
      </c>
      <c r="E256" s="2">
        <v>0.83</v>
      </c>
      <c r="F256">
        <v>48</v>
      </c>
      <c r="G256">
        <v>0.3</v>
      </c>
      <c r="H256">
        <v>23</v>
      </c>
      <c r="I256" s="3">
        <f t="shared" si="7"/>
        <v>6.8999999999999995</v>
      </c>
    </row>
    <row r="257" spans="1:9" x14ac:dyDescent="0.25">
      <c r="A257" s="1">
        <v>43040</v>
      </c>
      <c r="B257" s="1" t="str">
        <f t="shared" si="6"/>
        <v>November</v>
      </c>
      <c r="C257" t="s">
        <v>11</v>
      </c>
      <c r="D257">
        <v>51.9</v>
      </c>
      <c r="E257" s="2">
        <v>0.83</v>
      </c>
      <c r="F257">
        <v>43</v>
      </c>
      <c r="G257">
        <v>0.3</v>
      </c>
      <c r="H257">
        <v>23</v>
      </c>
      <c r="I257" s="3">
        <f t="shared" si="7"/>
        <v>6.8999999999999995</v>
      </c>
    </row>
    <row r="258" spans="1:9" x14ac:dyDescent="0.25">
      <c r="A258" s="1">
        <v>43044</v>
      </c>
      <c r="B258" s="1" t="str">
        <f t="shared" si="6"/>
        <v>November</v>
      </c>
      <c r="C258" t="s">
        <v>8</v>
      </c>
      <c r="D258">
        <v>55.9</v>
      </c>
      <c r="E258" s="2">
        <v>0.87</v>
      </c>
      <c r="F258">
        <v>45</v>
      </c>
      <c r="G258">
        <v>0.3</v>
      </c>
      <c r="H258">
        <v>23</v>
      </c>
      <c r="I258" s="3">
        <f t="shared" si="7"/>
        <v>6.8999999999999995</v>
      </c>
    </row>
    <row r="259" spans="1:9" x14ac:dyDescent="0.25">
      <c r="A259" s="1">
        <v>43048</v>
      </c>
      <c r="B259" s="1" t="str">
        <f t="shared" si="6"/>
        <v>November</v>
      </c>
      <c r="C259" t="s">
        <v>12</v>
      </c>
      <c r="D259">
        <v>53.9</v>
      </c>
      <c r="E259" s="2">
        <v>0.83</v>
      </c>
      <c r="F259">
        <v>33</v>
      </c>
      <c r="G259">
        <v>0.3</v>
      </c>
      <c r="H259">
        <v>23</v>
      </c>
      <c r="I259" s="3">
        <f t="shared" si="7"/>
        <v>6.8999999999999995</v>
      </c>
    </row>
    <row r="260" spans="1:9" x14ac:dyDescent="0.25">
      <c r="A260" s="1">
        <v>43053</v>
      </c>
      <c r="B260" s="1" t="str">
        <f t="shared" si="6"/>
        <v>November</v>
      </c>
      <c r="C260" t="s">
        <v>10</v>
      </c>
      <c r="D260">
        <v>55.9</v>
      </c>
      <c r="E260" s="2">
        <v>0.8</v>
      </c>
      <c r="F260">
        <v>28</v>
      </c>
      <c r="G260">
        <v>0.3</v>
      </c>
      <c r="H260">
        <v>23</v>
      </c>
      <c r="I260" s="3">
        <f t="shared" si="7"/>
        <v>6.8999999999999995</v>
      </c>
    </row>
    <row r="261" spans="1:9" x14ac:dyDescent="0.25">
      <c r="A261" s="1">
        <v>43054</v>
      </c>
      <c r="B261" s="1" t="str">
        <f t="shared" si="6"/>
        <v>November</v>
      </c>
      <c r="C261" t="s">
        <v>11</v>
      </c>
      <c r="D261">
        <v>55.9</v>
      </c>
      <c r="E261" s="2">
        <v>0.83</v>
      </c>
      <c r="F261">
        <v>47</v>
      </c>
      <c r="G261">
        <v>0.3</v>
      </c>
      <c r="H261">
        <v>23</v>
      </c>
      <c r="I261" s="3">
        <f t="shared" si="7"/>
        <v>6.8999999999999995</v>
      </c>
    </row>
    <row r="262" spans="1:9" x14ac:dyDescent="0.25">
      <c r="A262" s="1">
        <v>43058</v>
      </c>
      <c r="B262" s="1" t="str">
        <f t="shared" si="6"/>
        <v>November</v>
      </c>
      <c r="C262" t="s">
        <v>8</v>
      </c>
      <c r="D262">
        <v>55.9</v>
      </c>
      <c r="E262" s="2">
        <v>0.87</v>
      </c>
      <c r="F262">
        <v>34</v>
      </c>
      <c r="G262">
        <v>0.3</v>
      </c>
      <c r="H262">
        <v>23</v>
      </c>
      <c r="I262" s="3">
        <f t="shared" si="7"/>
        <v>6.8999999999999995</v>
      </c>
    </row>
    <row r="263" spans="1:9" x14ac:dyDescent="0.25">
      <c r="A263" s="1">
        <v>43062</v>
      </c>
      <c r="B263" s="1" t="str">
        <f t="shared" si="6"/>
        <v>November</v>
      </c>
      <c r="C263" t="s">
        <v>12</v>
      </c>
      <c r="D263">
        <v>51.9</v>
      </c>
      <c r="E263" s="2">
        <v>0.87</v>
      </c>
      <c r="F263">
        <v>47</v>
      </c>
      <c r="G263">
        <v>0.3</v>
      </c>
      <c r="H263">
        <v>23</v>
      </c>
      <c r="I263" s="3">
        <f t="shared" si="7"/>
        <v>6.8999999999999995</v>
      </c>
    </row>
    <row r="264" spans="1:9" x14ac:dyDescent="0.25">
      <c r="A264" s="1">
        <v>43066</v>
      </c>
      <c r="B264" s="1" t="str">
        <f t="shared" si="6"/>
        <v>November</v>
      </c>
      <c r="C264" t="s">
        <v>9</v>
      </c>
      <c r="D264">
        <v>53.9</v>
      </c>
      <c r="E264" s="2">
        <v>0.87</v>
      </c>
      <c r="F264">
        <v>30</v>
      </c>
      <c r="G264">
        <v>0.3</v>
      </c>
      <c r="H264">
        <v>23</v>
      </c>
      <c r="I264" s="3">
        <f t="shared" si="7"/>
        <v>6.8999999999999995</v>
      </c>
    </row>
    <row r="265" spans="1:9" x14ac:dyDescent="0.25">
      <c r="A265" s="1">
        <v>42770</v>
      </c>
      <c r="B265" s="1" t="str">
        <f t="shared" si="6"/>
        <v>February</v>
      </c>
      <c r="C265" t="s">
        <v>14</v>
      </c>
      <c r="D265">
        <v>56.599999999999994</v>
      </c>
      <c r="E265" s="2">
        <v>0.83</v>
      </c>
      <c r="F265">
        <v>46</v>
      </c>
      <c r="G265">
        <v>0.3</v>
      </c>
      <c r="H265">
        <v>22</v>
      </c>
      <c r="I265" s="3">
        <f t="shared" si="7"/>
        <v>6.6</v>
      </c>
    </row>
    <row r="266" spans="1:9" x14ac:dyDescent="0.25">
      <c r="A266" s="1">
        <v>42774</v>
      </c>
      <c r="B266" s="1" t="str">
        <f t="shared" si="6"/>
        <v>February</v>
      </c>
      <c r="C266" t="s">
        <v>11</v>
      </c>
      <c r="D266">
        <v>52.599999999999994</v>
      </c>
      <c r="E266" s="2">
        <v>0.87</v>
      </c>
      <c r="F266">
        <v>31</v>
      </c>
      <c r="G266">
        <v>0.3</v>
      </c>
      <c r="H266">
        <v>22</v>
      </c>
      <c r="I266" s="3">
        <f t="shared" si="7"/>
        <v>6.6</v>
      </c>
    </row>
    <row r="267" spans="1:9" x14ac:dyDescent="0.25">
      <c r="A267" s="1">
        <v>42778</v>
      </c>
      <c r="B267" s="1" t="str">
        <f t="shared" si="6"/>
        <v>February</v>
      </c>
      <c r="C267" t="s">
        <v>8</v>
      </c>
      <c r="D267">
        <v>55.599999999999994</v>
      </c>
      <c r="E267" s="2">
        <v>0.83</v>
      </c>
      <c r="F267">
        <v>41</v>
      </c>
      <c r="G267">
        <v>0.3</v>
      </c>
      <c r="H267">
        <v>22</v>
      </c>
      <c r="I267" s="3">
        <f t="shared" si="7"/>
        <v>6.6</v>
      </c>
    </row>
    <row r="268" spans="1:9" x14ac:dyDescent="0.25">
      <c r="A268" s="1">
        <v>42794</v>
      </c>
      <c r="B268" s="1" t="str">
        <f t="shared" ref="B268:B331" si="8">TEXT(A268, "mmmm")</f>
        <v>February</v>
      </c>
      <c r="C268" t="s">
        <v>10</v>
      </c>
      <c r="D268">
        <v>49.599999999999994</v>
      </c>
      <c r="E268" s="2">
        <v>0.91</v>
      </c>
      <c r="F268">
        <v>45</v>
      </c>
      <c r="G268">
        <v>0.3</v>
      </c>
      <c r="H268">
        <v>22</v>
      </c>
      <c r="I268" s="3">
        <f t="shared" ref="I268:I331" si="9">G268*H268</f>
        <v>6.6</v>
      </c>
    </row>
    <row r="269" spans="1:9" x14ac:dyDescent="0.25">
      <c r="A269" s="1">
        <v>43041</v>
      </c>
      <c r="B269" s="1" t="str">
        <f t="shared" si="8"/>
        <v>November</v>
      </c>
      <c r="C269" t="s">
        <v>12</v>
      </c>
      <c r="D269">
        <v>53.599999999999994</v>
      </c>
      <c r="E269" s="2">
        <v>0.91</v>
      </c>
      <c r="F269">
        <v>46</v>
      </c>
      <c r="G269">
        <v>0.3</v>
      </c>
      <c r="H269">
        <v>22</v>
      </c>
      <c r="I269" s="3">
        <f t="shared" si="9"/>
        <v>6.6</v>
      </c>
    </row>
    <row r="270" spans="1:9" x14ac:dyDescent="0.25">
      <c r="A270" s="1">
        <v>43045</v>
      </c>
      <c r="B270" s="1" t="str">
        <f t="shared" si="8"/>
        <v>November</v>
      </c>
      <c r="C270" t="s">
        <v>9</v>
      </c>
      <c r="D270">
        <v>51.599999999999994</v>
      </c>
      <c r="E270" s="2">
        <v>0.91</v>
      </c>
      <c r="F270">
        <v>28</v>
      </c>
      <c r="G270">
        <v>0.3</v>
      </c>
      <c r="H270">
        <v>22</v>
      </c>
      <c r="I270" s="3">
        <f t="shared" si="9"/>
        <v>6.6</v>
      </c>
    </row>
    <row r="271" spans="1:9" x14ac:dyDescent="0.25">
      <c r="A271" s="1">
        <v>43049</v>
      </c>
      <c r="B271" s="1" t="str">
        <f t="shared" si="8"/>
        <v>November</v>
      </c>
      <c r="C271" t="s">
        <v>13</v>
      </c>
      <c r="D271">
        <v>54.599999999999994</v>
      </c>
      <c r="E271" s="2">
        <v>0.87</v>
      </c>
      <c r="F271">
        <v>28</v>
      </c>
      <c r="G271">
        <v>0.3</v>
      </c>
      <c r="H271">
        <v>22</v>
      </c>
      <c r="I271" s="3">
        <f t="shared" si="9"/>
        <v>6.6</v>
      </c>
    </row>
    <row r="272" spans="1:9" x14ac:dyDescent="0.25">
      <c r="A272" s="1">
        <v>43059</v>
      </c>
      <c r="B272" s="1" t="str">
        <f t="shared" si="8"/>
        <v>November</v>
      </c>
      <c r="C272" t="s">
        <v>9</v>
      </c>
      <c r="D272">
        <v>55.599999999999994</v>
      </c>
      <c r="E272" s="2">
        <v>0.87</v>
      </c>
      <c r="F272">
        <v>41</v>
      </c>
      <c r="G272">
        <v>0.3</v>
      </c>
      <c r="H272">
        <v>22</v>
      </c>
      <c r="I272" s="3">
        <f t="shared" si="9"/>
        <v>6.6</v>
      </c>
    </row>
    <row r="273" spans="1:9" x14ac:dyDescent="0.25">
      <c r="A273" s="1">
        <v>43063</v>
      </c>
      <c r="B273" s="1" t="str">
        <f t="shared" si="8"/>
        <v>November</v>
      </c>
      <c r="C273" t="s">
        <v>13</v>
      </c>
      <c r="D273">
        <v>53.599999999999994</v>
      </c>
      <c r="E273" s="2">
        <v>0.83</v>
      </c>
      <c r="F273">
        <v>46</v>
      </c>
      <c r="G273">
        <v>0.3</v>
      </c>
      <c r="H273">
        <v>22</v>
      </c>
      <c r="I273" s="3">
        <f t="shared" si="9"/>
        <v>6.6</v>
      </c>
    </row>
    <row r="274" spans="1:9" x14ac:dyDescent="0.25">
      <c r="A274" s="1">
        <v>43067</v>
      </c>
      <c r="B274" s="1" t="str">
        <f t="shared" si="8"/>
        <v>November</v>
      </c>
      <c r="C274" t="s">
        <v>10</v>
      </c>
      <c r="D274">
        <v>54.599999999999994</v>
      </c>
      <c r="E274" s="2">
        <v>0.91</v>
      </c>
      <c r="F274">
        <v>37</v>
      </c>
      <c r="G274">
        <v>0.3</v>
      </c>
      <c r="H274">
        <v>22</v>
      </c>
      <c r="I274" s="3">
        <f t="shared" si="9"/>
        <v>6.6</v>
      </c>
    </row>
    <row r="275" spans="1:9" x14ac:dyDescent="0.25">
      <c r="A275" s="1">
        <v>42769</v>
      </c>
      <c r="B275" s="1" t="str">
        <f t="shared" si="8"/>
        <v>February</v>
      </c>
      <c r="C275" t="s">
        <v>13</v>
      </c>
      <c r="D275">
        <v>50.3</v>
      </c>
      <c r="E275" s="2">
        <v>0.87</v>
      </c>
      <c r="F275">
        <v>25</v>
      </c>
      <c r="G275">
        <v>0.3</v>
      </c>
      <c r="H275">
        <v>21</v>
      </c>
      <c r="I275" s="3">
        <f t="shared" si="9"/>
        <v>6.3</v>
      </c>
    </row>
    <row r="276" spans="1:9" x14ac:dyDescent="0.25">
      <c r="A276" s="1">
        <v>42773</v>
      </c>
      <c r="B276" s="1" t="str">
        <f t="shared" si="8"/>
        <v>February</v>
      </c>
      <c r="C276" t="s">
        <v>10</v>
      </c>
      <c r="D276">
        <v>52.3</v>
      </c>
      <c r="E276" s="2">
        <v>0.87</v>
      </c>
      <c r="F276">
        <v>39</v>
      </c>
      <c r="G276">
        <v>0.3</v>
      </c>
      <c r="H276">
        <v>21</v>
      </c>
      <c r="I276" s="3">
        <f t="shared" si="9"/>
        <v>6.3</v>
      </c>
    </row>
    <row r="277" spans="1:9" x14ac:dyDescent="0.25">
      <c r="A277" s="1">
        <v>42777</v>
      </c>
      <c r="B277" s="1" t="str">
        <f t="shared" si="8"/>
        <v>February</v>
      </c>
      <c r="C277" t="s">
        <v>14</v>
      </c>
      <c r="D277">
        <v>51.3</v>
      </c>
      <c r="E277" s="2">
        <v>0.91</v>
      </c>
      <c r="F277">
        <v>35</v>
      </c>
      <c r="G277">
        <v>0.3</v>
      </c>
      <c r="H277">
        <v>21</v>
      </c>
      <c r="I277" s="3">
        <f t="shared" si="9"/>
        <v>6.3</v>
      </c>
    </row>
    <row r="278" spans="1:9" x14ac:dyDescent="0.25">
      <c r="A278" s="1">
        <v>42782</v>
      </c>
      <c r="B278" s="1" t="str">
        <f t="shared" si="8"/>
        <v>February</v>
      </c>
      <c r="C278" t="s">
        <v>12</v>
      </c>
      <c r="D278">
        <v>47.3</v>
      </c>
      <c r="E278" s="2">
        <v>0.87</v>
      </c>
      <c r="F278">
        <v>31</v>
      </c>
      <c r="G278">
        <v>0.3</v>
      </c>
      <c r="H278">
        <v>21</v>
      </c>
      <c r="I278" s="3">
        <f t="shared" si="9"/>
        <v>6.3</v>
      </c>
    </row>
    <row r="279" spans="1:9" x14ac:dyDescent="0.25">
      <c r="A279" s="1">
        <v>42786</v>
      </c>
      <c r="B279" s="1" t="str">
        <f t="shared" si="8"/>
        <v>February</v>
      </c>
      <c r="C279" t="s">
        <v>9</v>
      </c>
      <c r="D279">
        <v>50.3</v>
      </c>
      <c r="E279" s="2">
        <v>0.95</v>
      </c>
      <c r="F279">
        <v>25</v>
      </c>
      <c r="G279">
        <v>0.3</v>
      </c>
      <c r="H279">
        <v>21</v>
      </c>
      <c r="I279" s="3">
        <f t="shared" si="9"/>
        <v>6.3</v>
      </c>
    </row>
    <row r="280" spans="1:9" x14ac:dyDescent="0.25">
      <c r="A280" s="1">
        <v>42790</v>
      </c>
      <c r="B280" s="1" t="str">
        <f t="shared" si="8"/>
        <v>February</v>
      </c>
      <c r="C280" t="s">
        <v>13</v>
      </c>
      <c r="D280">
        <v>47.3</v>
      </c>
      <c r="E280" s="2">
        <v>0.87</v>
      </c>
      <c r="F280">
        <v>36</v>
      </c>
      <c r="G280">
        <v>0.3</v>
      </c>
      <c r="H280">
        <v>21</v>
      </c>
      <c r="I280" s="3">
        <f t="shared" si="9"/>
        <v>6.3</v>
      </c>
    </row>
    <row r="281" spans="1:9" x14ac:dyDescent="0.25">
      <c r="A281" s="1">
        <v>43042</v>
      </c>
      <c r="B281" s="1" t="str">
        <f t="shared" si="8"/>
        <v>November</v>
      </c>
      <c r="C281" t="s">
        <v>13</v>
      </c>
      <c r="D281">
        <v>51.3</v>
      </c>
      <c r="E281" s="2">
        <v>0.87</v>
      </c>
      <c r="F281">
        <v>38</v>
      </c>
      <c r="G281">
        <v>0.3</v>
      </c>
      <c r="H281">
        <v>21</v>
      </c>
      <c r="I281" s="3">
        <f t="shared" si="9"/>
        <v>6.3</v>
      </c>
    </row>
    <row r="282" spans="1:9" x14ac:dyDescent="0.25">
      <c r="A282" s="1">
        <v>43046</v>
      </c>
      <c r="B282" s="1" t="str">
        <f t="shared" si="8"/>
        <v>November</v>
      </c>
      <c r="C282" t="s">
        <v>10</v>
      </c>
      <c r="D282">
        <v>52.3</v>
      </c>
      <c r="E282" s="2">
        <v>0.91</v>
      </c>
      <c r="F282">
        <v>34</v>
      </c>
      <c r="G282">
        <v>0.3</v>
      </c>
      <c r="H282">
        <v>21</v>
      </c>
      <c r="I282" s="3">
        <f t="shared" si="9"/>
        <v>6.3</v>
      </c>
    </row>
    <row r="283" spans="1:9" x14ac:dyDescent="0.25">
      <c r="A283" s="1">
        <v>43050</v>
      </c>
      <c r="B283" s="1" t="str">
        <f t="shared" si="8"/>
        <v>November</v>
      </c>
      <c r="C283" t="s">
        <v>14</v>
      </c>
      <c r="D283">
        <v>47.3</v>
      </c>
      <c r="E283" s="2">
        <v>0.91</v>
      </c>
      <c r="F283">
        <v>33</v>
      </c>
      <c r="G283">
        <v>0.3</v>
      </c>
      <c r="H283">
        <v>21</v>
      </c>
      <c r="I283" s="3">
        <f t="shared" si="9"/>
        <v>6.3</v>
      </c>
    </row>
    <row r="284" spans="1:9" x14ac:dyDescent="0.25">
      <c r="A284" s="1">
        <v>43055</v>
      </c>
      <c r="B284" s="1" t="str">
        <f t="shared" si="8"/>
        <v>November</v>
      </c>
      <c r="C284" t="s">
        <v>12</v>
      </c>
      <c r="D284">
        <v>47.3</v>
      </c>
      <c r="E284" s="2">
        <v>0.87</v>
      </c>
      <c r="F284">
        <v>28</v>
      </c>
      <c r="G284">
        <v>0.3</v>
      </c>
      <c r="H284">
        <v>21</v>
      </c>
      <c r="I284" s="3">
        <f t="shared" si="9"/>
        <v>6.3</v>
      </c>
    </row>
    <row r="285" spans="1:9" x14ac:dyDescent="0.25">
      <c r="A285" s="1">
        <v>42768</v>
      </c>
      <c r="B285" s="1" t="str">
        <f t="shared" si="8"/>
        <v>February</v>
      </c>
      <c r="C285" t="s">
        <v>12</v>
      </c>
      <c r="D285">
        <v>52</v>
      </c>
      <c r="E285" s="2">
        <v>1</v>
      </c>
      <c r="F285">
        <v>22</v>
      </c>
      <c r="G285">
        <v>0.3</v>
      </c>
      <c r="H285">
        <v>20</v>
      </c>
      <c r="I285" s="3">
        <f t="shared" si="9"/>
        <v>6</v>
      </c>
    </row>
    <row r="286" spans="1:9" x14ac:dyDescent="0.25">
      <c r="A286" s="1">
        <v>42772</v>
      </c>
      <c r="B286" s="1" t="str">
        <f t="shared" si="8"/>
        <v>February</v>
      </c>
      <c r="C286" t="s">
        <v>9</v>
      </c>
      <c r="D286">
        <v>45</v>
      </c>
      <c r="E286" s="2">
        <v>0.95</v>
      </c>
      <c r="F286">
        <v>28</v>
      </c>
      <c r="G286">
        <v>0.3</v>
      </c>
      <c r="H286">
        <v>20</v>
      </c>
      <c r="I286" s="3">
        <f t="shared" si="9"/>
        <v>6</v>
      </c>
    </row>
    <row r="287" spans="1:9" x14ac:dyDescent="0.25">
      <c r="A287" s="1">
        <v>42776</v>
      </c>
      <c r="B287" s="1" t="str">
        <f t="shared" si="8"/>
        <v>February</v>
      </c>
      <c r="C287" t="s">
        <v>13</v>
      </c>
      <c r="D287">
        <v>50</v>
      </c>
      <c r="E287" s="2">
        <v>0.91</v>
      </c>
      <c r="F287">
        <v>40</v>
      </c>
      <c r="G287">
        <v>0.3</v>
      </c>
      <c r="H287">
        <v>20</v>
      </c>
      <c r="I287" s="3">
        <f t="shared" si="9"/>
        <v>6</v>
      </c>
    </row>
    <row r="288" spans="1:9" x14ac:dyDescent="0.25">
      <c r="A288" s="1">
        <v>42781</v>
      </c>
      <c r="B288" s="1" t="str">
        <f t="shared" si="8"/>
        <v>February</v>
      </c>
      <c r="C288" t="s">
        <v>11</v>
      </c>
      <c r="D288">
        <v>52</v>
      </c>
      <c r="E288" s="2">
        <v>0.91</v>
      </c>
      <c r="F288">
        <v>33</v>
      </c>
      <c r="G288">
        <v>0.3</v>
      </c>
      <c r="H288">
        <v>20</v>
      </c>
      <c r="I288" s="3">
        <f t="shared" si="9"/>
        <v>6</v>
      </c>
    </row>
    <row r="289" spans="1:9" x14ac:dyDescent="0.25">
      <c r="A289" s="1">
        <v>42785</v>
      </c>
      <c r="B289" s="1" t="str">
        <f t="shared" si="8"/>
        <v>February</v>
      </c>
      <c r="C289" t="s">
        <v>8</v>
      </c>
      <c r="D289">
        <v>50</v>
      </c>
      <c r="E289" s="2">
        <v>0.95</v>
      </c>
      <c r="F289">
        <v>28</v>
      </c>
      <c r="G289">
        <v>0.3</v>
      </c>
      <c r="H289">
        <v>20</v>
      </c>
      <c r="I289" s="3">
        <f t="shared" si="9"/>
        <v>6</v>
      </c>
    </row>
    <row r="290" spans="1:9" x14ac:dyDescent="0.25">
      <c r="A290" s="1">
        <v>42789</v>
      </c>
      <c r="B290" s="1" t="str">
        <f t="shared" si="8"/>
        <v>February</v>
      </c>
      <c r="C290" t="s">
        <v>12</v>
      </c>
      <c r="D290">
        <v>45</v>
      </c>
      <c r="E290" s="2">
        <v>1</v>
      </c>
      <c r="F290">
        <v>23</v>
      </c>
      <c r="G290">
        <v>0.3</v>
      </c>
      <c r="H290">
        <v>20</v>
      </c>
      <c r="I290" s="3">
        <f t="shared" si="9"/>
        <v>6</v>
      </c>
    </row>
    <row r="291" spans="1:9" x14ac:dyDescent="0.25">
      <c r="A291" s="1">
        <v>42793</v>
      </c>
      <c r="B291" s="1" t="str">
        <f t="shared" si="8"/>
        <v>February</v>
      </c>
      <c r="C291" t="s">
        <v>9</v>
      </c>
      <c r="D291">
        <v>45</v>
      </c>
      <c r="E291" s="2">
        <v>1</v>
      </c>
      <c r="F291">
        <v>34</v>
      </c>
      <c r="G291">
        <v>0.3</v>
      </c>
      <c r="H291">
        <v>20</v>
      </c>
      <c r="I291" s="3">
        <f t="shared" si="9"/>
        <v>6</v>
      </c>
    </row>
    <row r="292" spans="1:9" x14ac:dyDescent="0.25">
      <c r="A292" s="1">
        <v>43056</v>
      </c>
      <c r="B292" s="1" t="str">
        <f t="shared" si="8"/>
        <v>November</v>
      </c>
      <c r="C292" t="s">
        <v>13</v>
      </c>
      <c r="D292">
        <v>46</v>
      </c>
      <c r="E292" s="2">
        <v>1</v>
      </c>
      <c r="F292">
        <v>31</v>
      </c>
      <c r="G292">
        <v>0.3</v>
      </c>
      <c r="H292">
        <v>20</v>
      </c>
      <c r="I292" s="3">
        <f t="shared" si="9"/>
        <v>6</v>
      </c>
    </row>
    <row r="293" spans="1:9" x14ac:dyDescent="0.25">
      <c r="A293" s="1">
        <v>43060</v>
      </c>
      <c r="B293" s="1" t="str">
        <f t="shared" si="8"/>
        <v>November</v>
      </c>
      <c r="C293" t="s">
        <v>10</v>
      </c>
      <c r="D293">
        <v>47</v>
      </c>
      <c r="E293" s="2">
        <v>0.95</v>
      </c>
      <c r="F293">
        <v>28</v>
      </c>
      <c r="G293">
        <v>0.3</v>
      </c>
      <c r="H293">
        <v>20</v>
      </c>
      <c r="I293" s="3">
        <f t="shared" si="9"/>
        <v>6</v>
      </c>
    </row>
    <row r="294" spans="1:9" x14ac:dyDescent="0.25">
      <c r="A294" s="1">
        <v>43064</v>
      </c>
      <c r="B294" s="1" t="str">
        <f t="shared" si="8"/>
        <v>November</v>
      </c>
      <c r="C294" t="s">
        <v>14</v>
      </c>
      <c r="D294">
        <v>49</v>
      </c>
      <c r="E294" s="2">
        <v>0.91</v>
      </c>
      <c r="F294">
        <v>32</v>
      </c>
      <c r="G294">
        <v>0.3</v>
      </c>
      <c r="H294">
        <v>20</v>
      </c>
      <c r="I294" s="3">
        <f t="shared" si="9"/>
        <v>6</v>
      </c>
    </row>
    <row r="295" spans="1:9" x14ac:dyDescent="0.25">
      <c r="A295" s="1">
        <v>43068</v>
      </c>
      <c r="B295" s="1" t="str">
        <f t="shared" si="8"/>
        <v>November</v>
      </c>
      <c r="C295" t="s">
        <v>11</v>
      </c>
      <c r="D295">
        <v>50</v>
      </c>
      <c r="E295" s="2">
        <v>0.95</v>
      </c>
      <c r="F295">
        <v>27</v>
      </c>
      <c r="G295">
        <v>0.3</v>
      </c>
      <c r="H295">
        <v>20</v>
      </c>
      <c r="I295" s="3">
        <f t="shared" si="9"/>
        <v>6</v>
      </c>
    </row>
    <row r="296" spans="1:9" x14ac:dyDescent="0.25">
      <c r="A296" s="1">
        <v>42775</v>
      </c>
      <c r="B296" s="1" t="str">
        <f t="shared" si="8"/>
        <v>February</v>
      </c>
      <c r="C296" t="s">
        <v>12</v>
      </c>
      <c r="D296">
        <v>42.699999999999996</v>
      </c>
      <c r="E296" s="2">
        <v>1</v>
      </c>
      <c r="F296">
        <v>39</v>
      </c>
      <c r="G296">
        <v>0.3</v>
      </c>
      <c r="H296">
        <v>19</v>
      </c>
      <c r="I296" s="3">
        <f t="shared" si="9"/>
        <v>5.7</v>
      </c>
    </row>
    <row r="297" spans="1:9" x14ac:dyDescent="0.25">
      <c r="A297" s="1">
        <v>42780</v>
      </c>
      <c r="B297" s="1" t="str">
        <f t="shared" si="8"/>
        <v>February</v>
      </c>
      <c r="C297" t="s">
        <v>10</v>
      </c>
      <c r="D297">
        <v>47.699999999999996</v>
      </c>
      <c r="E297" s="2">
        <v>0.95</v>
      </c>
      <c r="F297">
        <v>35</v>
      </c>
      <c r="G297">
        <v>0.3</v>
      </c>
      <c r="H297">
        <v>19</v>
      </c>
      <c r="I297" s="3">
        <f t="shared" si="9"/>
        <v>5.7</v>
      </c>
    </row>
    <row r="298" spans="1:9" x14ac:dyDescent="0.25">
      <c r="A298" s="1">
        <v>42784</v>
      </c>
      <c r="B298" s="1" t="str">
        <f t="shared" si="8"/>
        <v>February</v>
      </c>
      <c r="C298" t="s">
        <v>14</v>
      </c>
      <c r="D298">
        <v>43.699999999999996</v>
      </c>
      <c r="E298" s="2">
        <v>0.95</v>
      </c>
      <c r="F298">
        <v>25</v>
      </c>
      <c r="G298">
        <v>0.3</v>
      </c>
      <c r="H298">
        <v>19</v>
      </c>
      <c r="I298" s="3">
        <f t="shared" si="9"/>
        <v>5.7</v>
      </c>
    </row>
    <row r="299" spans="1:9" x14ac:dyDescent="0.25">
      <c r="A299" s="1">
        <v>42788</v>
      </c>
      <c r="B299" s="1" t="str">
        <f t="shared" si="8"/>
        <v>February</v>
      </c>
      <c r="C299" t="s">
        <v>11</v>
      </c>
      <c r="D299">
        <v>47.699999999999996</v>
      </c>
      <c r="E299" s="2">
        <v>0.95</v>
      </c>
      <c r="F299">
        <v>36</v>
      </c>
      <c r="G299">
        <v>0.3</v>
      </c>
      <c r="H299">
        <v>19</v>
      </c>
      <c r="I299" s="3">
        <f t="shared" si="9"/>
        <v>5.7</v>
      </c>
    </row>
    <row r="300" spans="1:9" x14ac:dyDescent="0.25">
      <c r="A300" s="1">
        <v>42792</v>
      </c>
      <c r="B300" s="1" t="str">
        <f t="shared" si="8"/>
        <v>February</v>
      </c>
      <c r="C300" t="s">
        <v>8</v>
      </c>
      <c r="D300">
        <v>48.699999999999996</v>
      </c>
      <c r="E300" s="2">
        <v>1.05</v>
      </c>
      <c r="F300">
        <v>32</v>
      </c>
      <c r="G300">
        <v>0.3</v>
      </c>
      <c r="H300">
        <v>19</v>
      </c>
      <c r="I300" s="3">
        <f t="shared" si="9"/>
        <v>5.7</v>
      </c>
    </row>
    <row r="301" spans="1:9" x14ac:dyDescent="0.25">
      <c r="A301" s="1">
        <v>43043</v>
      </c>
      <c r="B301" s="1" t="str">
        <f t="shared" si="8"/>
        <v>November</v>
      </c>
      <c r="C301" t="s">
        <v>14</v>
      </c>
      <c r="D301">
        <v>48.699999999999996</v>
      </c>
      <c r="E301" s="2">
        <v>0.95</v>
      </c>
      <c r="F301">
        <v>39</v>
      </c>
      <c r="G301">
        <v>0.3</v>
      </c>
      <c r="H301">
        <v>19</v>
      </c>
      <c r="I301" s="3">
        <f t="shared" si="9"/>
        <v>5.7</v>
      </c>
    </row>
    <row r="302" spans="1:9" x14ac:dyDescent="0.25">
      <c r="A302" s="1">
        <v>43047</v>
      </c>
      <c r="B302" s="1" t="str">
        <f t="shared" si="8"/>
        <v>November</v>
      </c>
      <c r="C302" t="s">
        <v>11</v>
      </c>
      <c r="D302">
        <v>44.699999999999996</v>
      </c>
      <c r="E302" s="2">
        <v>0.95</v>
      </c>
      <c r="F302">
        <v>37</v>
      </c>
      <c r="G302">
        <v>0.3</v>
      </c>
      <c r="H302">
        <v>19</v>
      </c>
      <c r="I302" s="3">
        <f t="shared" si="9"/>
        <v>5.7</v>
      </c>
    </row>
    <row r="303" spans="1:9" x14ac:dyDescent="0.25">
      <c r="A303" s="1">
        <v>43051</v>
      </c>
      <c r="B303" s="1" t="str">
        <f t="shared" si="8"/>
        <v>November</v>
      </c>
      <c r="C303" t="s">
        <v>8</v>
      </c>
      <c r="D303">
        <v>49.699999999999996</v>
      </c>
      <c r="E303" s="2">
        <v>1.05</v>
      </c>
      <c r="F303">
        <v>38</v>
      </c>
      <c r="G303">
        <v>0.3</v>
      </c>
      <c r="H303">
        <v>19</v>
      </c>
      <c r="I303" s="3">
        <f t="shared" si="9"/>
        <v>5.7</v>
      </c>
    </row>
    <row r="304" spans="1:9" x14ac:dyDescent="0.25">
      <c r="A304" s="1">
        <v>43052</v>
      </c>
      <c r="B304" s="1" t="str">
        <f t="shared" si="8"/>
        <v>November</v>
      </c>
      <c r="C304" t="s">
        <v>9</v>
      </c>
      <c r="D304">
        <v>44.699999999999996</v>
      </c>
      <c r="E304" s="2">
        <v>1.05</v>
      </c>
      <c r="F304">
        <v>26</v>
      </c>
      <c r="G304">
        <v>0.3</v>
      </c>
      <c r="H304">
        <v>19</v>
      </c>
      <c r="I304" s="3">
        <f t="shared" si="9"/>
        <v>5.7</v>
      </c>
    </row>
    <row r="305" spans="1:9" x14ac:dyDescent="0.25">
      <c r="A305" s="1">
        <v>43057</v>
      </c>
      <c r="B305" s="1" t="str">
        <f t="shared" si="8"/>
        <v>November</v>
      </c>
      <c r="C305" t="s">
        <v>14</v>
      </c>
      <c r="D305">
        <v>48.699999999999996</v>
      </c>
      <c r="E305" s="2">
        <v>1.05</v>
      </c>
      <c r="F305">
        <v>37</v>
      </c>
      <c r="G305">
        <v>0.3</v>
      </c>
      <c r="H305">
        <v>19</v>
      </c>
      <c r="I305" s="3">
        <f t="shared" si="9"/>
        <v>5.7</v>
      </c>
    </row>
    <row r="306" spans="1:9" x14ac:dyDescent="0.25">
      <c r="A306" s="1">
        <v>43061</v>
      </c>
      <c r="B306" s="1" t="str">
        <f t="shared" si="8"/>
        <v>November</v>
      </c>
      <c r="C306" t="s">
        <v>11</v>
      </c>
      <c r="D306">
        <v>48.699999999999996</v>
      </c>
      <c r="E306" s="2">
        <v>1</v>
      </c>
      <c r="F306">
        <v>40</v>
      </c>
      <c r="G306">
        <v>0.3</v>
      </c>
      <c r="H306">
        <v>19</v>
      </c>
      <c r="I306" s="3">
        <f t="shared" si="9"/>
        <v>5.7</v>
      </c>
    </row>
    <row r="307" spans="1:9" x14ac:dyDescent="0.25">
      <c r="A307" s="1">
        <v>43065</v>
      </c>
      <c r="B307" s="1" t="str">
        <f t="shared" si="8"/>
        <v>November</v>
      </c>
      <c r="C307" t="s">
        <v>8</v>
      </c>
      <c r="D307">
        <v>49.699999999999996</v>
      </c>
      <c r="E307" s="2">
        <v>1.05</v>
      </c>
      <c r="F307">
        <v>30</v>
      </c>
      <c r="G307">
        <v>0.3</v>
      </c>
      <c r="H307">
        <v>19</v>
      </c>
      <c r="I307" s="3">
        <f t="shared" si="9"/>
        <v>5.7</v>
      </c>
    </row>
    <row r="308" spans="1:9" x14ac:dyDescent="0.25">
      <c r="A308" s="1">
        <v>43069</v>
      </c>
      <c r="B308" s="1" t="str">
        <f t="shared" si="8"/>
        <v>November</v>
      </c>
      <c r="C308" t="s">
        <v>12</v>
      </c>
      <c r="D308">
        <v>44.699999999999996</v>
      </c>
      <c r="E308" s="2">
        <v>1.05</v>
      </c>
      <c r="F308">
        <v>28</v>
      </c>
      <c r="G308">
        <v>0.3</v>
      </c>
      <c r="H308">
        <v>19</v>
      </c>
      <c r="I308" s="3">
        <f t="shared" si="9"/>
        <v>5.7</v>
      </c>
    </row>
    <row r="309" spans="1:9" x14ac:dyDescent="0.25">
      <c r="A309" s="1">
        <v>43070</v>
      </c>
      <c r="B309" s="1" t="str">
        <f t="shared" si="8"/>
        <v>December</v>
      </c>
      <c r="C309" t="s">
        <v>13</v>
      </c>
      <c r="D309">
        <v>48.699999999999996</v>
      </c>
      <c r="E309" s="2">
        <v>1</v>
      </c>
      <c r="F309">
        <v>34</v>
      </c>
      <c r="G309">
        <v>0.3</v>
      </c>
      <c r="H309">
        <v>19</v>
      </c>
      <c r="I309" s="3">
        <f t="shared" si="9"/>
        <v>5.7</v>
      </c>
    </row>
    <row r="310" spans="1:9" x14ac:dyDescent="0.25">
      <c r="A310" s="1">
        <v>43075</v>
      </c>
      <c r="B310" s="1" t="str">
        <f t="shared" si="8"/>
        <v>December</v>
      </c>
      <c r="C310" t="s">
        <v>11</v>
      </c>
      <c r="D310">
        <v>44.699999999999996</v>
      </c>
      <c r="E310" s="2">
        <v>0.95</v>
      </c>
      <c r="F310">
        <v>28</v>
      </c>
      <c r="G310">
        <v>0.3</v>
      </c>
      <c r="H310">
        <v>19</v>
      </c>
      <c r="I310" s="3">
        <f t="shared" si="9"/>
        <v>5.7</v>
      </c>
    </row>
    <row r="311" spans="1:9" x14ac:dyDescent="0.25">
      <c r="A311" s="1">
        <v>43096</v>
      </c>
      <c r="B311" s="1" t="str">
        <f t="shared" si="8"/>
        <v>December</v>
      </c>
      <c r="C311" t="s">
        <v>11</v>
      </c>
      <c r="D311">
        <v>42.699999999999996</v>
      </c>
      <c r="E311" s="2">
        <v>1</v>
      </c>
      <c r="F311">
        <v>33</v>
      </c>
      <c r="G311">
        <v>0.3</v>
      </c>
      <c r="H311">
        <v>19</v>
      </c>
      <c r="I311" s="3">
        <f t="shared" si="9"/>
        <v>5.7</v>
      </c>
    </row>
    <row r="312" spans="1:9" x14ac:dyDescent="0.25">
      <c r="A312" s="1">
        <v>42740</v>
      </c>
      <c r="B312" s="1" t="str">
        <f t="shared" si="8"/>
        <v>January</v>
      </c>
      <c r="C312" t="s">
        <v>12</v>
      </c>
      <c r="D312">
        <v>42.4</v>
      </c>
      <c r="E312" s="2">
        <v>1</v>
      </c>
      <c r="F312">
        <v>33</v>
      </c>
      <c r="G312">
        <v>0.3</v>
      </c>
      <c r="H312">
        <v>18</v>
      </c>
      <c r="I312" s="3">
        <f t="shared" si="9"/>
        <v>5.3999999999999995</v>
      </c>
    </row>
    <row r="313" spans="1:9" x14ac:dyDescent="0.25">
      <c r="A313" s="1">
        <v>42745</v>
      </c>
      <c r="B313" s="1" t="str">
        <f t="shared" si="8"/>
        <v>January</v>
      </c>
      <c r="C313" t="s">
        <v>10</v>
      </c>
      <c r="D313">
        <v>43.4</v>
      </c>
      <c r="E313" s="2">
        <v>1.05</v>
      </c>
      <c r="F313">
        <v>33</v>
      </c>
      <c r="G313">
        <v>0.3</v>
      </c>
      <c r="H313">
        <v>18</v>
      </c>
      <c r="I313" s="3">
        <f t="shared" si="9"/>
        <v>5.3999999999999995</v>
      </c>
    </row>
    <row r="314" spans="1:9" x14ac:dyDescent="0.25">
      <c r="A314" s="1">
        <v>42750</v>
      </c>
      <c r="B314" s="1" t="str">
        <f t="shared" si="8"/>
        <v>January</v>
      </c>
      <c r="C314" t="s">
        <v>8</v>
      </c>
      <c r="D314">
        <v>43.4</v>
      </c>
      <c r="E314" s="2">
        <v>1.1100000000000001</v>
      </c>
      <c r="F314">
        <v>33</v>
      </c>
      <c r="G314">
        <v>0.3</v>
      </c>
      <c r="H314">
        <v>18</v>
      </c>
      <c r="I314" s="3">
        <f t="shared" si="9"/>
        <v>5.3999999999999995</v>
      </c>
    </row>
    <row r="315" spans="1:9" x14ac:dyDescent="0.25">
      <c r="A315" s="1">
        <v>42766</v>
      </c>
      <c r="B315" s="1" t="str">
        <f t="shared" si="8"/>
        <v>January</v>
      </c>
      <c r="C315" t="s">
        <v>10</v>
      </c>
      <c r="D315">
        <v>40.4</v>
      </c>
      <c r="E315" s="2">
        <v>1.05</v>
      </c>
      <c r="F315">
        <v>37</v>
      </c>
      <c r="G315">
        <v>0.3</v>
      </c>
      <c r="H315">
        <v>18</v>
      </c>
      <c r="I315" s="3">
        <f t="shared" si="9"/>
        <v>5.3999999999999995</v>
      </c>
    </row>
    <row r="316" spans="1:9" x14ac:dyDescent="0.25">
      <c r="A316" s="1">
        <v>42767</v>
      </c>
      <c r="B316" s="1" t="str">
        <f t="shared" si="8"/>
        <v>February</v>
      </c>
      <c r="C316" t="s">
        <v>11</v>
      </c>
      <c r="D316">
        <v>42.4</v>
      </c>
      <c r="E316" s="2">
        <v>1</v>
      </c>
      <c r="F316">
        <v>35</v>
      </c>
      <c r="G316">
        <v>0.3</v>
      </c>
      <c r="H316">
        <v>18</v>
      </c>
      <c r="I316" s="3">
        <f t="shared" si="9"/>
        <v>5.3999999999999995</v>
      </c>
    </row>
    <row r="317" spans="1:9" x14ac:dyDescent="0.25">
      <c r="A317" s="1">
        <v>42771</v>
      </c>
      <c r="B317" s="1" t="str">
        <f t="shared" si="8"/>
        <v>February</v>
      </c>
      <c r="C317" t="s">
        <v>8</v>
      </c>
      <c r="D317">
        <v>45.4</v>
      </c>
      <c r="E317" s="2">
        <v>1.1100000000000001</v>
      </c>
      <c r="F317">
        <v>32</v>
      </c>
      <c r="G317">
        <v>0.3</v>
      </c>
      <c r="H317">
        <v>18</v>
      </c>
      <c r="I317" s="3">
        <f t="shared" si="9"/>
        <v>5.3999999999999995</v>
      </c>
    </row>
    <row r="318" spans="1:9" x14ac:dyDescent="0.25">
      <c r="A318" s="1">
        <v>42779</v>
      </c>
      <c r="B318" s="1" t="str">
        <f t="shared" si="8"/>
        <v>February</v>
      </c>
      <c r="C318" t="s">
        <v>9</v>
      </c>
      <c r="D318">
        <v>46.4</v>
      </c>
      <c r="E318" s="2">
        <v>1.1100000000000001</v>
      </c>
      <c r="F318">
        <v>34</v>
      </c>
      <c r="G318">
        <v>0.3</v>
      </c>
      <c r="H318">
        <v>18</v>
      </c>
      <c r="I318" s="3">
        <f t="shared" si="9"/>
        <v>5.3999999999999995</v>
      </c>
    </row>
    <row r="319" spans="1:9" x14ac:dyDescent="0.25">
      <c r="A319" s="1">
        <v>42783</v>
      </c>
      <c r="B319" s="1" t="str">
        <f t="shared" si="8"/>
        <v>February</v>
      </c>
      <c r="C319" t="s">
        <v>13</v>
      </c>
      <c r="D319">
        <v>40.4</v>
      </c>
      <c r="E319" s="2">
        <v>1</v>
      </c>
      <c r="F319">
        <v>29</v>
      </c>
      <c r="G319">
        <v>0.3</v>
      </c>
      <c r="H319">
        <v>18</v>
      </c>
      <c r="I319" s="3">
        <f t="shared" si="9"/>
        <v>5.3999999999999995</v>
      </c>
    </row>
    <row r="320" spans="1:9" x14ac:dyDescent="0.25">
      <c r="A320" s="1">
        <v>42787</v>
      </c>
      <c r="B320" s="1" t="str">
        <f t="shared" si="8"/>
        <v>February</v>
      </c>
      <c r="C320" t="s">
        <v>10</v>
      </c>
      <c r="D320">
        <v>42.4</v>
      </c>
      <c r="E320" s="2">
        <v>1</v>
      </c>
      <c r="F320">
        <v>28</v>
      </c>
      <c r="G320">
        <v>0.3</v>
      </c>
      <c r="H320">
        <v>18</v>
      </c>
      <c r="I320" s="3">
        <f t="shared" si="9"/>
        <v>5.3999999999999995</v>
      </c>
    </row>
    <row r="321" spans="1:9" x14ac:dyDescent="0.25">
      <c r="A321" s="1">
        <v>42791</v>
      </c>
      <c r="B321" s="1" t="str">
        <f t="shared" si="8"/>
        <v>February</v>
      </c>
      <c r="C321" t="s">
        <v>14</v>
      </c>
      <c r="D321">
        <v>42.4</v>
      </c>
      <c r="E321" s="2">
        <v>1</v>
      </c>
      <c r="F321">
        <v>21</v>
      </c>
      <c r="G321">
        <v>0.3</v>
      </c>
      <c r="H321">
        <v>18</v>
      </c>
      <c r="I321" s="3">
        <f t="shared" si="9"/>
        <v>5.3999999999999995</v>
      </c>
    </row>
    <row r="322" spans="1:9" x14ac:dyDescent="0.25">
      <c r="A322" s="1">
        <v>43088</v>
      </c>
      <c r="B322" s="1" t="str">
        <f t="shared" si="8"/>
        <v>December</v>
      </c>
      <c r="C322" t="s">
        <v>10</v>
      </c>
      <c r="D322">
        <v>41.4</v>
      </c>
      <c r="E322" s="2">
        <v>1</v>
      </c>
      <c r="F322">
        <v>33</v>
      </c>
      <c r="G322">
        <v>0.3</v>
      </c>
      <c r="H322">
        <v>18</v>
      </c>
      <c r="I322" s="3">
        <f t="shared" si="9"/>
        <v>5.3999999999999995</v>
      </c>
    </row>
    <row r="323" spans="1:9" x14ac:dyDescent="0.25">
      <c r="A323" s="1">
        <v>43092</v>
      </c>
      <c r="B323" s="1" t="str">
        <f t="shared" si="8"/>
        <v>December</v>
      </c>
      <c r="C323" t="s">
        <v>14</v>
      </c>
      <c r="D323">
        <v>42.4</v>
      </c>
      <c r="E323" s="2">
        <v>1.1100000000000001</v>
      </c>
      <c r="F323">
        <v>20</v>
      </c>
      <c r="G323">
        <v>0.3</v>
      </c>
      <c r="H323">
        <v>18</v>
      </c>
      <c r="I323" s="3">
        <f t="shared" si="9"/>
        <v>5.3999999999999995</v>
      </c>
    </row>
    <row r="324" spans="1:9" x14ac:dyDescent="0.25">
      <c r="A324" s="1">
        <v>42739</v>
      </c>
      <c r="B324" s="1" t="str">
        <f t="shared" si="8"/>
        <v>January</v>
      </c>
      <c r="C324" t="s">
        <v>11</v>
      </c>
      <c r="D324">
        <v>44.099999999999994</v>
      </c>
      <c r="E324" s="2">
        <v>1.05</v>
      </c>
      <c r="F324">
        <v>28</v>
      </c>
      <c r="G324">
        <v>0.3</v>
      </c>
      <c r="H324">
        <v>17</v>
      </c>
      <c r="I324" s="3">
        <f t="shared" si="9"/>
        <v>5.0999999999999996</v>
      </c>
    </row>
    <row r="325" spans="1:9" x14ac:dyDescent="0.25">
      <c r="A325" s="1">
        <v>42744</v>
      </c>
      <c r="B325" s="1" t="str">
        <f t="shared" si="8"/>
        <v>January</v>
      </c>
      <c r="C325" t="s">
        <v>9</v>
      </c>
      <c r="D325">
        <v>38.099999999999994</v>
      </c>
      <c r="E325" s="2">
        <v>1.18</v>
      </c>
      <c r="F325">
        <v>20</v>
      </c>
      <c r="G325">
        <v>0.3</v>
      </c>
      <c r="H325">
        <v>17</v>
      </c>
      <c r="I325" s="3">
        <f t="shared" si="9"/>
        <v>5.0999999999999996</v>
      </c>
    </row>
    <row r="326" spans="1:9" x14ac:dyDescent="0.25">
      <c r="A326" s="1">
        <v>42749</v>
      </c>
      <c r="B326" s="1" t="str">
        <f t="shared" si="8"/>
        <v>January</v>
      </c>
      <c r="C326" t="s">
        <v>14</v>
      </c>
      <c r="D326">
        <v>44.099999999999994</v>
      </c>
      <c r="E326" s="2">
        <v>1.05</v>
      </c>
      <c r="F326">
        <v>23</v>
      </c>
      <c r="G326">
        <v>0.3</v>
      </c>
      <c r="H326">
        <v>17</v>
      </c>
      <c r="I326" s="3">
        <f t="shared" si="9"/>
        <v>5.0999999999999996</v>
      </c>
    </row>
    <row r="327" spans="1:9" x14ac:dyDescent="0.25">
      <c r="A327" s="1">
        <v>42754</v>
      </c>
      <c r="B327" s="1" t="str">
        <f t="shared" si="8"/>
        <v>January</v>
      </c>
      <c r="C327" t="s">
        <v>12</v>
      </c>
      <c r="D327">
        <v>43.099999999999994</v>
      </c>
      <c r="E327" s="2">
        <v>1.18</v>
      </c>
      <c r="F327">
        <v>30</v>
      </c>
      <c r="G327">
        <v>0.3</v>
      </c>
      <c r="H327">
        <v>17</v>
      </c>
      <c r="I327" s="3">
        <f t="shared" si="9"/>
        <v>5.0999999999999996</v>
      </c>
    </row>
    <row r="328" spans="1:9" x14ac:dyDescent="0.25">
      <c r="A328" s="1">
        <v>42758</v>
      </c>
      <c r="B328" s="1" t="str">
        <f t="shared" si="8"/>
        <v>January</v>
      </c>
      <c r="C328" t="s">
        <v>9</v>
      </c>
      <c r="D328">
        <v>38.099999999999994</v>
      </c>
      <c r="E328" s="2">
        <v>1.05</v>
      </c>
      <c r="F328">
        <v>21</v>
      </c>
      <c r="G328">
        <v>0.3</v>
      </c>
      <c r="H328">
        <v>17</v>
      </c>
      <c r="I328" s="3">
        <f t="shared" si="9"/>
        <v>5.0999999999999996</v>
      </c>
    </row>
    <row r="329" spans="1:9" x14ac:dyDescent="0.25">
      <c r="A329" s="1">
        <v>42762</v>
      </c>
      <c r="B329" s="1" t="str">
        <f t="shared" si="8"/>
        <v>January</v>
      </c>
      <c r="C329" t="s">
        <v>13</v>
      </c>
      <c r="D329">
        <v>42.099999999999994</v>
      </c>
      <c r="E329" s="2">
        <v>1.05</v>
      </c>
      <c r="F329">
        <v>22</v>
      </c>
      <c r="G329">
        <v>0.3</v>
      </c>
      <c r="H329">
        <v>17</v>
      </c>
      <c r="I329" s="3">
        <f t="shared" si="9"/>
        <v>5.0999999999999996</v>
      </c>
    </row>
    <row r="330" spans="1:9" x14ac:dyDescent="0.25">
      <c r="A330" s="1">
        <v>42765</v>
      </c>
      <c r="B330" s="1" t="str">
        <f t="shared" si="8"/>
        <v>January</v>
      </c>
      <c r="C330" t="s">
        <v>9</v>
      </c>
      <c r="D330">
        <v>41.099999999999994</v>
      </c>
      <c r="E330" s="2">
        <v>1.05</v>
      </c>
      <c r="F330">
        <v>20</v>
      </c>
      <c r="G330">
        <v>0.3</v>
      </c>
      <c r="H330">
        <v>17</v>
      </c>
      <c r="I330" s="3">
        <f t="shared" si="9"/>
        <v>5.0999999999999996</v>
      </c>
    </row>
    <row r="331" spans="1:9" x14ac:dyDescent="0.25">
      <c r="A331" s="1">
        <v>43071</v>
      </c>
      <c r="B331" s="1" t="str">
        <f t="shared" si="8"/>
        <v>December</v>
      </c>
      <c r="C331" t="s">
        <v>14</v>
      </c>
      <c r="D331">
        <v>44.099999999999994</v>
      </c>
      <c r="E331" s="2">
        <v>1.1100000000000001</v>
      </c>
      <c r="F331">
        <v>35</v>
      </c>
      <c r="G331">
        <v>0.3</v>
      </c>
      <c r="H331">
        <v>17</v>
      </c>
      <c r="I331" s="3">
        <f t="shared" si="9"/>
        <v>5.0999999999999996</v>
      </c>
    </row>
    <row r="332" spans="1:9" x14ac:dyDescent="0.25">
      <c r="A332" s="1">
        <v>43076</v>
      </c>
      <c r="B332" s="1" t="str">
        <f t="shared" ref="B332:B376" si="10">TEXT(A332, "mmmm")</f>
        <v>December</v>
      </c>
      <c r="C332" t="s">
        <v>12</v>
      </c>
      <c r="D332">
        <v>42.099999999999994</v>
      </c>
      <c r="E332" s="2">
        <v>1.05</v>
      </c>
      <c r="F332">
        <v>26</v>
      </c>
      <c r="G332">
        <v>0.3</v>
      </c>
      <c r="H332">
        <v>17</v>
      </c>
      <c r="I332" s="3">
        <f t="shared" ref="I332:I376" si="11">G332*H332</f>
        <v>5.0999999999999996</v>
      </c>
    </row>
    <row r="333" spans="1:9" x14ac:dyDescent="0.25">
      <c r="A333" s="1">
        <v>43080</v>
      </c>
      <c r="B333" s="1" t="str">
        <f t="shared" si="10"/>
        <v>December</v>
      </c>
      <c r="C333" t="s">
        <v>9</v>
      </c>
      <c r="D333">
        <v>45.099999999999994</v>
      </c>
      <c r="E333" s="2">
        <v>1.1100000000000001</v>
      </c>
      <c r="F333">
        <v>33</v>
      </c>
      <c r="G333">
        <v>0.3</v>
      </c>
      <c r="H333">
        <v>17</v>
      </c>
      <c r="I333" s="3">
        <f t="shared" si="11"/>
        <v>5.0999999999999996</v>
      </c>
    </row>
    <row r="334" spans="1:9" x14ac:dyDescent="0.25">
      <c r="A334" s="1">
        <v>43084</v>
      </c>
      <c r="B334" s="1" t="str">
        <f t="shared" si="10"/>
        <v>December</v>
      </c>
      <c r="C334" t="s">
        <v>13</v>
      </c>
      <c r="D334">
        <v>42.099999999999994</v>
      </c>
      <c r="E334" s="2">
        <v>1.05</v>
      </c>
      <c r="F334">
        <v>30</v>
      </c>
      <c r="G334">
        <v>0.3</v>
      </c>
      <c r="H334">
        <v>17</v>
      </c>
      <c r="I334" s="3">
        <f t="shared" si="11"/>
        <v>5.0999999999999996</v>
      </c>
    </row>
    <row r="335" spans="1:9" x14ac:dyDescent="0.25">
      <c r="A335" s="1">
        <v>42753</v>
      </c>
      <c r="B335" s="1" t="str">
        <f t="shared" si="10"/>
        <v>January</v>
      </c>
      <c r="C335" t="s">
        <v>11</v>
      </c>
      <c r="D335">
        <v>42.8</v>
      </c>
      <c r="E335" s="2">
        <v>1.18</v>
      </c>
      <c r="F335">
        <v>33</v>
      </c>
      <c r="G335">
        <v>0.3</v>
      </c>
      <c r="H335">
        <v>16</v>
      </c>
      <c r="I335" s="3">
        <f t="shared" si="11"/>
        <v>4.8</v>
      </c>
    </row>
    <row r="336" spans="1:9" x14ac:dyDescent="0.25">
      <c r="A336" s="1">
        <v>42757</v>
      </c>
      <c r="B336" s="1" t="str">
        <f t="shared" si="10"/>
        <v>January</v>
      </c>
      <c r="C336" t="s">
        <v>8</v>
      </c>
      <c r="D336">
        <v>40.799999999999997</v>
      </c>
      <c r="E336" s="2">
        <v>1.1100000000000001</v>
      </c>
      <c r="F336">
        <v>19</v>
      </c>
      <c r="G336">
        <v>0.3</v>
      </c>
      <c r="H336">
        <v>16</v>
      </c>
      <c r="I336" s="3">
        <f t="shared" si="11"/>
        <v>4.8</v>
      </c>
    </row>
    <row r="337" spans="1:9" x14ac:dyDescent="0.25">
      <c r="A337" s="1">
        <v>42761</v>
      </c>
      <c r="B337" s="1" t="str">
        <f t="shared" si="10"/>
        <v>January</v>
      </c>
      <c r="C337" t="s">
        <v>12</v>
      </c>
      <c r="D337">
        <v>35.799999999999997</v>
      </c>
      <c r="E337" s="2">
        <v>1.25</v>
      </c>
      <c r="F337">
        <v>18</v>
      </c>
      <c r="G337">
        <v>0.3</v>
      </c>
      <c r="H337">
        <v>16</v>
      </c>
      <c r="I337" s="3">
        <f t="shared" si="11"/>
        <v>4.8</v>
      </c>
    </row>
    <row r="338" spans="1:9" x14ac:dyDescent="0.25">
      <c r="A338" s="1">
        <v>43089</v>
      </c>
      <c r="B338" s="1" t="str">
        <f t="shared" si="10"/>
        <v>December</v>
      </c>
      <c r="C338" t="s">
        <v>11</v>
      </c>
      <c r="D338">
        <v>36.799999999999997</v>
      </c>
      <c r="E338" s="2">
        <v>1.25</v>
      </c>
      <c r="F338">
        <v>20</v>
      </c>
      <c r="G338">
        <v>0.3</v>
      </c>
      <c r="H338">
        <v>16</v>
      </c>
      <c r="I338" s="3">
        <f t="shared" si="11"/>
        <v>4.8</v>
      </c>
    </row>
    <row r="339" spans="1:9" x14ac:dyDescent="0.25">
      <c r="A339" s="1">
        <v>43093</v>
      </c>
      <c r="B339" s="1" t="str">
        <f t="shared" si="10"/>
        <v>December</v>
      </c>
      <c r="C339" t="s">
        <v>8</v>
      </c>
      <c r="D339">
        <v>35.799999999999997</v>
      </c>
      <c r="E339" s="2">
        <v>1.25</v>
      </c>
      <c r="F339">
        <v>26</v>
      </c>
      <c r="G339">
        <v>0.3</v>
      </c>
      <c r="H339">
        <v>16</v>
      </c>
      <c r="I339" s="3">
        <f t="shared" si="11"/>
        <v>4.8</v>
      </c>
    </row>
    <row r="340" spans="1:9" x14ac:dyDescent="0.25">
      <c r="A340" s="1">
        <v>43097</v>
      </c>
      <c r="B340" s="1" t="str">
        <f t="shared" si="10"/>
        <v>December</v>
      </c>
      <c r="C340" t="s">
        <v>12</v>
      </c>
      <c r="D340">
        <v>37.799999999999997</v>
      </c>
      <c r="E340" s="2">
        <v>1.25</v>
      </c>
      <c r="F340">
        <v>32</v>
      </c>
      <c r="G340">
        <v>0.3</v>
      </c>
      <c r="H340">
        <v>16</v>
      </c>
      <c r="I340" s="3">
        <f t="shared" si="11"/>
        <v>4.8</v>
      </c>
    </row>
    <row r="341" spans="1:9" x14ac:dyDescent="0.25">
      <c r="A341" s="1">
        <v>42738</v>
      </c>
      <c r="B341" s="1" t="str">
        <f t="shared" si="10"/>
        <v>January</v>
      </c>
      <c r="C341" t="s">
        <v>10</v>
      </c>
      <c r="D341">
        <v>34.5</v>
      </c>
      <c r="E341" s="2">
        <v>1.33</v>
      </c>
      <c r="F341">
        <v>27</v>
      </c>
      <c r="G341">
        <v>0.3</v>
      </c>
      <c r="H341">
        <v>15</v>
      </c>
      <c r="I341" s="3">
        <f t="shared" si="11"/>
        <v>4.5</v>
      </c>
    </row>
    <row r="342" spans="1:9" x14ac:dyDescent="0.25">
      <c r="A342" s="1">
        <v>42743</v>
      </c>
      <c r="B342" s="1" t="str">
        <f t="shared" si="10"/>
        <v>January</v>
      </c>
      <c r="C342" t="s">
        <v>8</v>
      </c>
      <c r="D342">
        <v>37.5</v>
      </c>
      <c r="E342" s="2">
        <v>1.18</v>
      </c>
      <c r="F342">
        <v>28</v>
      </c>
      <c r="G342">
        <v>0.3</v>
      </c>
      <c r="H342">
        <v>15</v>
      </c>
      <c r="I342" s="3">
        <f t="shared" si="11"/>
        <v>4.5</v>
      </c>
    </row>
    <row r="343" spans="1:9" x14ac:dyDescent="0.25">
      <c r="A343" s="1">
        <v>42748</v>
      </c>
      <c r="B343" s="1" t="str">
        <f t="shared" si="10"/>
        <v>January</v>
      </c>
      <c r="C343" t="s">
        <v>13</v>
      </c>
      <c r="D343">
        <v>37.5</v>
      </c>
      <c r="E343" s="2">
        <v>1.33</v>
      </c>
      <c r="F343">
        <v>19</v>
      </c>
      <c r="G343">
        <v>0.3</v>
      </c>
      <c r="H343">
        <v>15</v>
      </c>
      <c r="I343" s="3">
        <f t="shared" si="11"/>
        <v>4.5</v>
      </c>
    </row>
    <row r="344" spans="1:9" x14ac:dyDescent="0.25">
      <c r="A344" s="1">
        <v>43072</v>
      </c>
      <c r="B344" s="1" t="str">
        <f t="shared" si="10"/>
        <v>December</v>
      </c>
      <c r="C344" t="s">
        <v>8</v>
      </c>
      <c r="D344">
        <v>33.5</v>
      </c>
      <c r="E344" s="2">
        <v>1.18</v>
      </c>
      <c r="F344">
        <v>19</v>
      </c>
      <c r="G344">
        <v>0.3</v>
      </c>
      <c r="H344">
        <v>15</v>
      </c>
      <c r="I344" s="3">
        <f t="shared" si="11"/>
        <v>4.5</v>
      </c>
    </row>
    <row r="345" spans="1:9" x14ac:dyDescent="0.25">
      <c r="A345" s="1">
        <v>43077</v>
      </c>
      <c r="B345" s="1" t="str">
        <f t="shared" si="10"/>
        <v>December</v>
      </c>
      <c r="C345" t="s">
        <v>13</v>
      </c>
      <c r="D345">
        <v>40.5</v>
      </c>
      <c r="E345" s="2">
        <v>1.25</v>
      </c>
      <c r="F345">
        <v>30</v>
      </c>
      <c r="G345">
        <v>0.3</v>
      </c>
      <c r="H345">
        <v>15</v>
      </c>
      <c r="I345" s="3">
        <f t="shared" si="11"/>
        <v>4.5</v>
      </c>
    </row>
    <row r="346" spans="1:9" x14ac:dyDescent="0.25">
      <c r="A346" s="1">
        <v>43081</v>
      </c>
      <c r="B346" s="1" t="str">
        <f t="shared" si="10"/>
        <v>December</v>
      </c>
      <c r="C346" t="s">
        <v>10</v>
      </c>
      <c r="D346">
        <v>33.5</v>
      </c>
      <c r="E346" s="2">
        <v>1.33</v>
      </c>
      <c r="F346">
        <v>22</v>
      </c>
      <c r="G346">
        <v>0.3</v>
      </c>
      <c r="H346">
        <v>15</v>
      </c>
      <c r="I346" s="3">
        <f t="shared" si="11"/>
        <v>4.5</v>
      </c>
    </row>
    <row r="347" spans="1:9" x14ac:dyDescent="0.25">
      <c r="A347" s="1">
        <v>43085</v>
      </c>
      <c r="B347" s="1" t="str">
        <f t="shared" si="10"/>
        <v>December</v>
      </c>
      <c r="C347" t="s">
        <v>14</v>
      </c>
      <c r="D347">
        <v>35.5</v>
      </c>
      <c r="E347" s="2">
        <v>1.25</v>
      </c>
      <c r="F347">
        <v>30</v>
      </c>
      <c r="G347">
        <v>0.3</v>
      </c>
      <c r="H347">
        <v>15</v>
      </c>
      <c r="I347" s="3">
        <f t="shared" si="11"/>
        <v>4.5</v>
      </c>
    </row>
    <row r="348" spans="1:9" x14ac:dyDescent="0.25">
      <c r="A348" s="1">
        <v>43090</v>
      </c>
      <c r="B348" s="1" t="str">
        <f t="shared" si="10"/>
        <v>December</v>
      </c>
      <c r="C348" t="s">
        <v>12</v>
      </c>
      <c r="D348">
        <v>40.5</v>
      </c>
      <c r="E348" s="2">
        <v>1.33</v>
      </c>
      <c r="F348">
        <v>23</v>
      </c>
      <c r="G348">
        <v>0.3</v>
      </c>
      <c r="H348">
        <v>15</v>
      </c>
      <c r="I348" s="3">
        <f t="shared" si="11"/>
        <v>4.5</v>
      </c>
    </row>
    <row r="349" spans="1:9" x14ac:dyDescent="0.25">
      <c r="A349" s="1">
        <v>43094</v>
      </c>
      <c r="B349" s="1" t="str">
        <f t="shared" si="10"/>
        <v>December</v>
      </c>
      <c r="C349" t="s">
        <v>9</v>
      </c>
      <c r="D349">
        <v>35.5</v>
      </c>
      <c r="E349" s="2">
        <v>1.25</v>
      </c>
      <c r="F349">
        <v>19</v>
      </c>
      <c r="G349">
        <v>0.3</v>
      </c>
      <c r="H349">
        <v>15</v>
      </c>
      <c r="I349" s="3">
        <f t="shared" si="11"/>
        <v>4.5</v>
      </c>
    </row>
    <row r="350" spans="1:9" x14ac:dyDescent="0.25">
      <c r="A350" s="1">
        <v>43098</v>
      </c>
      <c r="B350" s="1" t="str">
        <f t="shared" si="10"/>
        <v>December</v>
      </c>
      <c r="C350" t="s">
        <v>13</v>
      </c>
      <c r="D350">
        <v>39.5</v>
      </c>
      <c r="E350" s="2">
        <v>1.25</v>
      </c>
      <c r="F350">
        <v>17</v>
      </c>
      <c r="G350">
        <v>0.3</v>
      </c>
      <c r="H350">
        <v>15</v>
      </c>
      <c r="I350" s="3">
        <f t="shared" si="11"/>
        <v>4.5</v>
      </c>
    </row>
    <row r="351" spans="1:9" x14ac:dyDescent="0.25">
      <c r="A351" s="1">
        <v>42747</v>
      </c>
      <c r="B351" s="1" t="str">
        <f t="shared" si="10"/>
        <v>January</v>
      </c>
      <c r="C351" t="s">
        <v>12</v>
      </c>
      <c r="D351">
        <v>38.199999999999996</v>
      </c>
      <c r="E351" s="2">
        <v>1.33</v>
      </c>
      <c r="F351">
        <v>16</v>
      </c>
      <c r="G351">
        <v>0.3</v>
      </c>
      <c r="H351">
        <v>14</v>
      </c>
      <c r="I351" s="3">
        <f t="shared" si="11"/>
        <v>4.2</v>
      </c>
    </row>
    <row r="352" spans="1:9" x14ac:dyDescent="0.25">
      <c r="A352" s="1">
        <v>42752</v>
      </c>
      <c r="B352" s="1" t="str">
        <f t="shared" si="10"/>
        <v>January</v>
      </c>
      <c r="C352" t="s">
        <v>10</v>
      </c>
      <c r="D352">
        <v>32.199999999999996</v>
      </c>
      <c r="E352" s="2">
        <v>1.43</v>
      </c>
      <c r="F352">
        <v>26</v>
      </c>
      <c r="G352">
        <v>0.3</v>
      </c>
      <c r="H352">
        <v>14</v>
      </c>
      <c r="I352" s="3">
        <f t="shared" si="11"/>
        <v>4.2</v>
      </c>
    </row>
    <row r="353" spans="1:9" x14ac:dyDescent="0.25">
      <c r="A353" s="1">
        <v>42756</v>
      </c>
      <c r="B353" s="1" t="str">
        <f t="shared" si="10"/>
        <v>January</v>
      </c>
      <c r="C353" t="s">
        <v>14</v>
      </c>
      <c r="D353">
        <v>36.199999999999996</v>
      </c>
      <c r="E353" s="2">
        <v>1.25</v>
      </c>
      <c r="F353">
        <v>16</v>
      </c>
      <c r="G353">
        <v>0.3</v>
      </c>
      <c r="H353">
        <v>14</v>
      </c>
      <c r="I353" s="3">
        <f t="shared" si="11"/>
        <v>4.2</v>
      </c>
    </row>
    <row r="354" spans="1:9" x14ac:dyDescent="0.25">
      <c r="A354" s="1">
        <v>42760</v>
      </c>
      <c r="B354" s="1" t="str">
        <f t="shared" si="10"/>
        <v>January</v>
      </c>
      <c r="C354" t="s">
        <v>11</v>
      </c>
      <c r="D354">
        <v>32.199999999999996</v>
      </c>
      <c r="E354" s="2">
        <v>1.25</v>
      </c>
      <c r="F354">
        <v>24</v>
      </c>
      <c r="G354">
        <v>0.3</v>
      </c>
      <c r="H354">
        <v>14</v>
      </c>
      <c r="I354" s="3">
        <f t="shared" si="11"/>
        <v>4.2</v>
      </c>
    </row>
    <row r="355" spans="1:9" x14ac:dyDescent="0.25">
      <c r="A355" s="1">
        <v>42764</v>
      </c>
      <c r="B355" s="1" t="str">
        <f t="shared" si="10"/>
        <v>January</v>
      </c>
      <c r="C355" t="s">
        <v>8</v>
      </c>
      <c r="D355">
        <v>35.199999999999996</v>
      </c>
      <c r="E355" s="2">
        <v>1.33</v>
      </c>
      <c r="F355">
        <v>27</v>
      </c>
      <c r="G355">
        <v>0.3</v>
      </c>
      <c r="H355">
        <v>14</v>
      </c>
      <c r="I355" s="3">
        <f t="shared" si="11"/>
        <v>4.2</v>
      </c>
    </row>
    <row r="356" spans="1:9" x14ac:dyDescent="0.25">
      <c r="A356" s="1">
        <v>43078</v>
      </c>
      <c r="B356" s="1" t="str">
        <f t="shared" si="10"/>
        <v>December</v>
      </c>
      <c r="C356" t="s">
        <v>14</v>
      </c>
      <c r="D356">
        <v>31.199999999999996</v>
      </c>
      <c r="E356" s="2">
        <v>1.43</v>
      </c>
      <c r="F356">
        <v>19</v>
      </c>
      <c r="G356">
        <v>0.3</v>
      </c>
      <c r="H356">
        <v>14</v>
      </c>
      <c r="I356" s="3">
        <f t="shared" si="11"/>
        <v>4.2</v>
      </c>
    </row>
    <row r="357" spans="1:9" x14ac:dyDescent="0.25">
      <c r="A357" s="1">
        <v>43082</v>
      </c>
      <c r="B357" s="1" t="str">
        <f t="shared" si="10"/>
        <v>December</v>
      </c>
      <c r="C357" t="s">
        <v>11</v>
      </c>
      <c r="D357">
        <v>32.199999999999996</v>
      </c>
      <c r="E357" s="2">
        <v>1.43</v>
      </c>
      <c r="F357">
        <v>26</v>
      </c>
      <c r="G357">
        <v>0.3</v>
      </c>
      <c r="H357">
        <v>14</v>
      </c>
      <c r="I357" s="3">
        <f t="shared" si="11"/>
        <v>4.2</v>
      </c>
    </row>
    <row r="358" spans="1:9" x14ac:dyDescent="0.25">
      <c r="A358" s="1">
        <v>43086</v>
      </c>
      <c r="B358" s="1" t="str">
        <f t="shared" si="10"/>
        <v>December</v>
      </c>
      <c r="C358" t="s">
        <v>8</v>
      </c>
      <c r="D358">
        <v>32.199999999999996</v>
      </c>
      <c r="E358" s="2">
        <v>1.33</v>
      </c>
      <c r="F358">
        <v>16</v>
      </c>
      <c r="G358">
        <v>0.3</v>
      </c>
      <c r="H358">
        <v>14</v>
      </c>
      <c r="I358" s="3">
        <f t="shared" si="11"/>
        <v>4.2</v>
      </c>
    </row>
    <row r="359" spans="1:9" x14ac:dyDescent="0.25">
      <c r="A359" s="1">
        <v>42737</v>
      </c>
      <c r="B359" s="1" t="str">
        <f t="shared" si="10"/>
        <v>January</v>
      </c>
      <c r="C359" t="s">
        <v>9</v>
      </c>
      <c r="D359">
        <v>28.9</v>
      </c>
      <c r="E359" s="2">
        <v>1.33</v>
      </c>
      <c r="F359">
        <v>15</v>
      </c>
      <c r="G359">
        <v>0.3</v>
      </c>
      <c r="H359">
        <v>13</v>
      </c>
      <c r="I359" s="3">
        <f t="shared" si="11"/>
        <v>3.9</v>
      </c>
    </row>
    <row r="360" spans="1:9" x14ac:dyDescent="0.25">
      <c r="A360" s="1">
        <v>42742</v>
      </c>
      <c r="B360" s="1" t="str">
        <f t="shared" si="10"/>
        <v>January</v>
      </c>
      <c r="C360" t="s">
        <v>14</v>
      </c>
      <c r="D360">
        <v>32.9</v>
      </c>
      <c r="E360" s="2">
        <v>1.54</v>
      </c>
      <c r="F360">
        <v>19</v>
      </c>
      <c r="G360">
        <v>0.3</v>
      </c>
      <c r="H360">
        <v>13</v>
      </c>
      <c r="I360" s="3">
        <f t="shared" si="11"/>
        <v>3.9</v>
      </c>
    </row>
    <row r="361" spans="1:9" x14ac:dyDescent="0.25">
      <c r="A361" s="1">
        <v>42763</v>
      </c>
      <c r="B361" s="1" t="str">
        <f t="shared" si="10"/>
        <v>January</v>
      </c>
      <c r="C361" t="s">
        <v>14</v>
      </c>
      <c r="D361">
        <v>34.9</v>
      </c>
      <c r="E361" s="2">
        <v>1.33</v>
      </c>
      <c r="F361">
        <v>15</v>
      </c>
      <c r="G361">
        <v>0.3</v>
      </c>
      <c r="H361">
        <v>13</v>
      </c>
      <c r="I361" s="3">
        <f t="shared" si="11"/>
        <v>3.9</v>
      </c>
    </row>
    <row r="362" spans="1:9" x14ac:dyDescent="0.25">
      <c r="A362" s="1">
        <v>43073</v>
      </c>
      <c r="B362" s="1" t="str">
        <f t="shared" si="10"/>
        <v>December</v>
      </c>
      <c r="C362" t="s">
        <v>9</v>
      </c>
      <c r="D362">
        <v>34.9</v>
      </c>
      <c r="E362" s="2">
        <v>1.54</v>
      </c>
      <c r="F362">
        <v>16</v>
      </c>
      <c r="G362">
        <v>0.3</v>
      </c>
      <c r="H362">
        <v>13</v>
      </c>
      <c r="I362" s="3">
        <f t="shared" si="11"/>
        <v>3.9</v>
      </c>
    </row>
    <row r="363" spans="1:9" x14ac:dyDescent="0.25">
      <c r="A363" s="1">
        <v>43083</v>
      </c>
      <c r="B363" s="1" t="str">
        <f t="shared" si="10"/>
        <v>December</v>
      </c>
      <c r="C363" t="s">
        <v>12</v>
      </c>
      <c r="D363">
        <v>31.9</v>
      </c>
      <c r="E363" s="2">
        <v>1.54</v>
      </c>
      <c r="F363">
        <v>24</v>
      </c>
      <c r="G363">
        <v>0.3</v>
      </c>
      <c r="H363">
        <v>13</v>
      </c>
      <c r="I363" s="3">
        <f t="shared" si="11"/>
        <v>3.9</v>
      </c>
    </row>
    <row r="364" spans="1:9" x14ac:dyDescent="0.25">
      <c r="A364" s="1">
        <v>43087</v>
      </c>
      <c r="B364" s="1" t="str">
        <f t="shared" si="10"/>
        <v>December</v>
      </c>
      <c r="C364" t="s">
        <v>9</v>
      </c>
      <c r="D364">
        <v>30.9</v>
      </c>
      <c r="E364" s="2">
        <v>1.43</v>
      </c>
      <c r="F364">
        <v>27</v>
      </c>
      <c r="G364">
        <v>0.3</v>
      </c>
      <c r="H364">
        <v>13</v>
      </c>
      <c r="I364" s="3">
        <f t="shared" si="11"/>
        <v>3.9</v>
      </c>
    </row>
    <row r="365" spans="1:9" x14ac:dyDescent="0.25">
      <c r="A365" s="1">
        <v>43091</v>
      </c>
      <c r="B365" s="1" t="str">
        <f t="shared" si="10"/>
        <v>December</v>
      </c>
      <c r="C365" t="s">
        <v>13</v>
      </c>
      <c r="D365">
        <v>30.9</v>
      </c>
      <c r="E365" s="2">
        <v>1.54</v>
      </c>
      <c r="F365">
        <v>17</v>
      </c>
      <c r="G365">
        <v>0.3</v>
      </c>
      <c r="H365">
        <v>13</v>
      </c>
      <c r="I365" s="3">
        <f t="shared" si="11"/>
        <v>3.9</v>
      </c>
    </row>
    <row r="366" spans="1:9" x14ac:dyDescent="0.25">
      <c r="A366" s="1">
        <v>43095</v>
      </c>
      <c r="B366" s="1" t="str">
        <f t="shared" si="10"/>
        <v>December</v>
      </c>
      <c r="C366" t="s">
        <v>10</v>
      </c>
      <c r="D366">
        <v>28.9</v>
      </c>
      <c r="E366" s="2">
        <v>1.43</v>
      </c>
      <c r="F366">
        <v>23</v>
      </c>
      <c r="G366">
        <v>0.3</v>
      </c>
      <c r="H366">
        <v>13</v>
      </c>
      <c r="I366" s="3">
        <f t="shared" si="11"/>
        <v>3.9</v>
      </c>
    </row>
    <row r="367" spans="1:9" x14ac:dyDescent="0.25">
      <c r="A367" s="1">
        <v>43099</v>
      </c>
      <c r="B367" s="1" t="str">
        <f t="shared" si="10"/>
        <v>December</v>
      </c>
      <c r="C367" t="s">
        <v>14</v>
      </c>
      <c r="D367">
        <v>30.9</v>
      </c>
      <c r="E367" s="2">
        <v>1.43</v>
      </c>
      <c r="F367">
        <v>22</v>
      </c>
      <c r="G367">
        <v>0.3</v>
      </c>
      <c r="H367">
        <v>13</v>
      </c>
      <c r="I367" s="3">
        <f t="shared" si="11"/>
        <v>3.9</v>
      </c>
    </row>
    <row r="368" spans="1:9" x14ac:dyDescent="0.25">
      <c r="A368" s="1">
        <v>42746</v>
      </c>
      <c r="B368" s="1" t="str">
        <f t="shared" si="10"/>
        <v>January</v>
      </c>
      <c r="C368" t="s">
        <v>11</v>
      </c>
      <c r="D368">
        <v>32.599999999999994</v>
      </c>
      <c r="E368" s="2">
        <v>1.54</v>
      </c>
      <c r="F368">
        <v>23</v>
      </c>
      <c r="G368">
        <v>0.3</v>
      </c>
      <c r="H368">
        <v>12</v>
      </c>
      <c r="I368" s="3">
        <f t="shared" si="11"/>
        <v>3.5999999999999996</v>
      </c>
    </row>
    <row r="369" spans="1:9" x14ac:dyDescent="0.25">
      <c r="A369" s="1">
        <v>42751</v>
      </c>
      <c r="B369" s="1" t="str">
        <f t="shared" si="10"/>
        <v>January</v>
      </c>
      <c r="C369" t="s">
        <v>9</v>
      </c>
      <c r="D369">
        <v>30.599999999999998</v>
      </c>
      <c r="E369" s="2">
        <v>1.67</v>
      </c>
      <c r="F369">
        <v>24</v>
      </c>
      <c r="G369">
        <v>0.3</v>
      </c>
      <c r="H369">
        <v>12</v>
      </c>
      <c r="I369" s="3">
        <f t="shared" si="11"/>
        <v>3.5999999999999996</v>
      </c>
    </row>
    <row r="370" spans="1:9" x14ac:dyDescent="0.25">
      <c r="A370" s="1">
        <v>42755</v>
      </c>
      <c r="B370" s="1" t="str">
        <f t="shared" si="10"/>
        <v>January</v>
      </c>
      <c r="C370" t="s">
        <v>13</v>
      </c>
      <c r="D370">
        <v>31.599999999999998</v>
      </c>
      <c r="E370" s="2">
        <v>1.43</v>
      </c>
      <c r="F370">
        <v>20</v>
      </c>
      <c r="G370">
        <v>0.3</v>
      </c>
      <c r="H370">
        <v>12</v>
      </c>
      <c r="I370" s="3">
        <f t="shared" si="11"/>
        <v>3.5999999999999996</v>
      </c>
    </row>
    <row r="371" spans="1:9" x14ac:dyDescent="0.25">
      <c r="A371" s="1">
        <v>42759</v>
      </c>
      <c r="B371" s="1" t="str">
        <f t="shared" si="10"/>
        <v>January</v>
      </c>
      <c r="C371" t="s">
        <v>10</v>
      </c>
      <c r="D371">
        <v>28.599999999999998</v>
      </c>
      <c r="E371" s="2">
        <v>1.54</v>
      </c>
      <c r="F371">
        <v>20</v>
      </c>
      <c r="G371">
        <v>0.3</v>
      </c>
      <c r="H371">
        <v>12</v>
      </c>
      <c r="I371" s="3">
        <f t="shared" si="11"/>
        <v>3.5999999999999996</v>
      </c>
    </row>
    <row r="372" spans="1:9" x14ac:dyDescent="0.25">
      <c r="A372" s="1">
        <v>42741</v>
      </c>
      <c r="B372" s="1" t="str">
        <f t="shared" si="10"/>
        <v>January</v>
      </c>
      <c r="C372" t="s">
        <v>13</v>
      </c>
      <c r="D372">
        <v>25.299999999999997</v>
      </c>
      <c r="E372" s="2">
        <v>1.54</v>
      </c>
      <c r="F372">
        <v>23</v>
      </c>
      <c r="G372">
        <v>0.3</v>
      </c>
      <c r="H372">
        <v>11</v>
      </c>
      <c r="I372" s="3">
        <f t="shared" si="11"/>
        <v>3.3</v>
      </c>
    </row>
    <row r="373" spans="1:9" x14ac:dyDescent="0.25">
      <c r="A373" s="1">
        <v>43079</v>
      </c>
      <c r="B373" s="1" t="str">
        <f t="shared" si="10"/>
        <v>December</v>
      </c>
      <c r="C373" t="s">
        <v>8</v>
      </c>
      <c r="D373">
        <v>31.299999999999997</v>
      </c>
      <c r="E373" s="2">
        <v>1.82</v>
      </c>
      <c r="F373">
        <v>15</v>
      </c>
      <c r="G373">
        <v>0.3</v>
      </c>
      <c r="H373">
        <v>11</v>
      </c>
      <c r="I373" s="3">
        <f t="shared" si="11"/>
        <v>3.3</v>
      </c>
    </row>
    <row r="374" spans="1:9" x14ac:dyDescent="0.25">
      <c r="A374" s="1">
        <v>42736</v>
      </c>
      <c r="B374" s="1" t="str">
        <f t="shared" si="10"/>
        <v>January</v>
      </c>
      <c r="C374" t="s">
        <v>8</v>
      </c>
      <c r="D374">
        <v>27</v>
      </c>
      <c r="E374" s="2">
        <v>2</v>
      </c>
      <c r="F374">
        <v>15</v>
      </c>
      <c r="G374">
        <v>0.3</v>
      </c>
      <c r="H374">
        <v>10</v>
      </c>
      <c r="I374" s="3">
        <f t="shared" si="11"/>
        <v>3</v>
      </c>
    </row>
    <row r="375" spans="1:9" x14ac:dyDescent="0.25">
      <c r="A375" s="1">
        <v>43074</v>
      </c>
      <c r="B375" s="1" t="str">
        <f t="shared" si="10"/>
        <v>December</v>
      </c>
      <c r="C375" t="s">
        <v>10</v>
      </c>
      <c r="D375">
        <v>22</v>
      </c>
      <c r="E375" s="2">
        <v>1.82</v>
      </c>
      <c r="F375">
        <v>11</v>
      </c>
      <c r="G375">
        <v>0.3</v>
      </c>
      <c r="H375">
        <v>10</v>
      </c>
      <c r="I375" s="3">
        <f t="shared" si="11"/>
        <v>3</v>
      </c>
    </row>
    <row r="376" spans="1:9" x14ac:dyDescent="0.25">
      <c r="A376" s="1">
        <v>43100</v>
      </c>
      <c r="B376" s="1" t="str">
        <f t="shared" si="10"/>
        <v>December</v>
      </c>
      <c r="C376" t="s">
        <v>8</v>
      </c>
      <c r="D376">
        <v>15.099999999999998</v>
      </c>
      <c r="E376" s="2">
        <v>2.5</v>
      </c>
      <c r="F376">
        <v>9</v>
      </c>
      <c r="G376">
        <v>0.3</v>
      </c>
      <c r="H376">
        <v>7</v>
      </c>
      <c r="I376" s="3">
        <f t="shared" si="11"/>
        <v>2.1</v>
      </c>
    </row>
    <row r="377" spans="1:9" x14ac:dyDescent="0.25">
      <c r="A377" s="1"/>
      <c r="B377" s="1"/>
      <c r="E377" s="2"/>
      <c r="F377" s="4">
        <f>SUBTOTAL(109,Table14[Flyers])</f>
        <v>14704</v>
      </c>
      <c r="I377" s="3">
        <f>SUBTOTAL(109,Table14[Revenue])</f>
        <v>3183.6999999999948</v>
      </c>
    </row>
  </sheetData>
  <conditionalFormatting sqref="D12:D376">
    <cfRule type="colorScale" priority="4">
      <colorScale>
        <cfvo type="min"/>
        <cfvo type="max"/>
        <color rgb="FFFCFCFF"/>
        <color rgb="FFF8696B"/>
      </colorScale>
    </cfRule>
  </conditionalFormatting>
  <conditionalFormatting sqref="E12:E376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{1716F36F-4E70-4F8C-B442-4FB66F9D4FED}</x14:id>
        </ext>
      </extLst>
    </cfRule>
  </conditionalFormatting>
  <conditionalFormatting sqref="H12:H376">
    <cfRule type="top10" dxfId="3" priority="1" percent="1" bottom="1" rank="10"/>
    <cfRule type="top10" dxfId="2" priority="2" percent="1" rank="10"/>
  </conditionalFormatting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716F36F-4E70-4F8C-B442-4FB66F9D4FE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E12:E376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F7A55-3FC4-41EE-9BCB-D621A6C7CF05}">
  <dimension ref="A1:T367"/>
  <sheetViews>
    <sheetView topLeftCell="P1" workbookViewId="0">
      <selection activeCell="R3" sqref="R3:R292"/>
    </sheetView>
  </sheetViews>
  <sheetFormatPr defaultRowHeight="15" x14ac:dyDescent="0.25"/>
  <cols>
    <col min="1" max="2" width="10.7109375" bestFit="1" customWidth="1"/>
    <col min="12" max="12" width="11" bestFit="1" customWidth="1"/>
  </cols>
  <sheetData>
    <row r="1" spans="1:20" x14ac:dyDescent="0.25">
      <c r="A1" s="1" t="s">
        <v>395</v>
      </c>
      <c r="B1" s="1" t="s">
        <v>0</v>
      </c>
      <c r="C1" s="1" t="s">
        <v>1</v>
      </c>
      <c r="D1" t="s">
        <v>2</v>
      </c>
      <c r="E1" t="s">
        <v>3</v>
      </c>
      <c r="F1" s="2" t="s">
        <v>4</v>
      </c>
      <c r="G1" t="s">
        <v>5</v>
      </c>
      <c r="H1" t="s">
        <v>6</v>
      </c>
      <c r="I1" t="s">
        <v>7</v>
      </c>
      <c r="J1" s="3" t="s">
        <v>15</v>
      </c>
      <c r="M1" t="s">
        <v>396</v>
      </c>
      <c r="N1" t="s">
        <v>397</v>
      </c>
      <c r="O1" t="s">
        <v>689</v>
      </c>
      <c r="R1" t="s">
        <v>690</v>
      </c>
      <c r="S1" t="s">
        <v>691</v>
      </c>
      <c r="T1" t="s">
        <v>689</v>
      </c>
    </row>
    <row r="2" spans="1:20" x14ac:dyDescent="0.25">
      <c r="A2" s="2">
        <f ca="1">RAND()</f>
        <v>0.3143330747304961</v>
      </c>
      <c r="B2" s="1">
        <v>42975</v>
      </c>
      <c r="C2" s="1" t="str">
        <f>TEXT(B2, "mmmm")</f>
        <v>August</v>
      </c>
      <c r="D2" t="s">
        <v>9</v>
      </c>
      <c r="E2">
        <v>77.599999999999994</v>
      </c>
      <c r="F2" s="2">
        <v>0.63</v>
      </c>
      <c r="G2">
        <v>49</v>
      </c>
      <c r="H2">
        <v>0.5</v>
      </c>
      <c r="I2">
        <v>32</v>
      </c>
      <c r="J2" s="3">
        <f>H2*I2</f>
        <v>16</v>
      </c>
      <c r="L2" t="s">
        <v>398</v>
      </c>
      <c r="M2" s="2">
        <f>AVERAGE(F2:F366)</f>
        <v>0.8266027397260286</v>
      </c>
      <c r="N2">
        <f>_xlfn.STDEV.P(F2:F366)</f>
        <v>0.2727967149063989</v>
      </c>
      <c r="O2" s="2">
        <f>AVERAGE(M3:M292)</f>
        <v>0.83824568965517277</v>
      </c>
      <c r="Q2" t="s">
        <v>398</v>
      </c>
      <c r="R2" s="2">
        <f>AVERAGE(E2:E366)</f>
        <v>60.731232876712362</v>
      </c>
      <c r="S2">
        <f>_xlfn.STDEV.P(E2:E366)</f>
        <v>16.174063792872317</v>
      </c>
      <c r="T2" s="2">
        <f>AVERAGE(R3:R292)</f>
        <v>60.139629310344787</v>
      </c>
    </row>
    <row r="3" spans="1:20" x14ac:dyDescent="0.25">
      <c r="A3" s="2">
        <f ca="1">RAND()</f>
        <v>0.40950087186368289</v>
      </c>
      <c r="B3" s="1">
        <v>43007</v>
      </c>
      <c r="C3" s="1" t="str">
        <f>TEXT(B3, "mmmm")</f>
        <v>September</v>
      </c>
      <c r="D3" t="s">
        <v>13</v>
      </c>
      <c r="E3">
        <v>66.099999999999994</v>
      </c>
      <c r="F3" s="2">
        <v>0.71</v>
      </c>
      <c r="G3">
        <v>48</v>
      </c>
      <c r="H3">
        <v>0.3</v>
      </c>
      <c r="I3">
        <v>27</v>
      </c>
      <c r="J3" s="3">
        <f>H3*I3</f>
        <v>8.1</v>
      </c>
      <c r="L3" t="s">
        <v>399</v>
      </c>
      <c r="M3" s="2">
        <f>AVERAGE(F2:F41)</f>
        <v>0.76249999999999996</v>
      </c>
      <c r="N3">
        <f>_xlfn.STDEV.S(F2:F41)</f>
        <v>0.18794093452942853</v>
      </c>
      <c r="Q3" t="s">
        <v>399</v>
      </c>
      <c r="R3" s="2">
        <f>AVERAGE(E2:E41)</f>
        <v>63.54999999999999</v>
      </c>
      <c r="S3">
        <f>_xlfn.STDEV.S(E2:E41)</f>
        <v>14.716221644402458</v>
      </c>
    </row>
    <row r="4" spans="1:20" x14ac:dyDescent="0.25">
      <c r="A4" s="2">
        <f ca="1">RAND()</f>
        <v>0.69310446659300151</v>
      </c>
      <c r="B4" s="1">
        <v>42909</v>
      </c>
      <c r="C4" s="1" t="str">
        <f>TEXT(B4, "mmmm")</f>
        <v>June</v>
      </c>
      <c r="D4" t="s">
        <v>13</v>
      </c>
      <c r="E4">
        <v>79.899999999999991</v>
      </c>
      <c r="F4" s="2">
        <v>0.61</v>
      </c>
      <c r="G4">
        <v>39</v>
      </c>
      <c r="H4">
        <v>0.3</v>
      </c>
      <c r="I4">
        <v>33</v>
      </c>
      <c r="J4" s="3">
        <f>H4*I4</f>
        <v>9.9</v>
      </c>
      <c r="L4" t="s">
        <v>400</v>
      </c>
      <c r="M4" s="2">
        <f>AVERAGE(F35:F74)</f>
        <v>0.82624999999999971</v>
      </c>
      <c r="N4">
        <f>_xlfn.STDEV.S(F35:F74)</f>
        <v>0.25827522092448219</v>
      </c>
      <c r="Q4" t="s">
        <v>400</v>
      </c>
      <c r="R4" s="2">
        <f>AVERAGE(E35:E74)</f>
        <v>61.062500000000014</v>
      </c>
      <c r="S4">
        <f>_xlfn.STDEV.S(E35:E74)</f>
        <v>18.264322620048876</v>
      </c>
    </row>
    <row r="5" spans="1:20" x14ac:dyDescent="0.25">
      <c r="A5" s="2">
        <f ca="1">RAND()</f>
        <v>4.6877896170258837E-2</v>
      </c>
      <c r="B5" s="1">
        <v>42758</v>
      </c>
      <c r="C5" s="1" t="str">
        <f>TEXT(B5, "mmmm")</f>
        <v>January</v>
      </c>
      <c r="D5" t="s">
        <v>9</v>
      </c>
      <c r="E5">
        <v>38.099999999999994</v>
      </c>
      <c r="F5" s="2">
        <v>1.05</v>
      </c>
      <c r="G5">
        <v>21</v>
      </c>
      <c r="H5">
        <v>0.3</v>
      </c>
      <c r="I5">
        <v>17</v>
      </c>
      <c r="J5" s="3">
        <f>H5*I5</f>
        <v>5.0999999999999996</v>
      </c>
      <c r="L5" t="s">
        <v>401</v>
      </c>
      <c r="M5" s="2">
        <f t="shared" ref="M5" si="0">AVERAGE(F4:F43)</f>
        <v>0.75824999999999987</v>
      </c>
      <c r="N5">
        <f t="shared" ref="N5" si="1">_xlfn.STDEV.S(F4:F43)</f>
        <v>0.19105493236105495</v>
      </c>
      <c r="Q5" t="s">
        <v>401</v>
      </c>
      <c r="R5" s="2">
        <f t="shared" ref="R5" si="2">AVERAGE(E4:E43)</f>
        <v>63.952500000000001</v>
      </c>
      <c r="S5">
        <f t="shared" ref="S5" si="3">_xlfn.STDEV.S(E4:E43)</f>
        <v>15.007604696218099</v>
      </c>
    </row>
    <row r="6" spans="1:20" x14ac:dyDescent="0.25">
      <c r="A6" s="2">
        <f ca="1">RAND()</f>
        <v>0.3766048818674792</v>
      </c>
      <c r="B6" s="1">
        <v>42811</v>
      </c>
      <c r="C6" s="1" t="str">
        <f>TEXT(B6, "mmmm")</f>
        <v>March</v>
      </c>
      <c r="D6" t="s">
        <v>13</v>
      </c>
      <c r="E6">
        <v>56.499999999999993</v>
      </c>
      <c r="F6" s="2">
        <v>0.77</v>
      </c>
      <c r="G6">
        <v>50</v>
      </c>
      <c r="H6">
        <v>0.3</v>
      </c>
      <c r="I6">
        <v>25</v>
      </c>
      <c r="J6" s="3">
        <f>H6*I6</f>
        <v>7.5</v>
      </c>
      <c r="L6" t="s">
        <v>402</v>
      </c>
      <c r="M6" s="2">
        <f t="shared" ref="M6" si="4">AVERAGE(F37:F76)</f>
        <v>0.84749999999999992</v>
      </c>
      <c r="N6">
        <f t="shared" ref="N6" si="5">_xlfn.STDEV.S(F37:F76)</f>
        <v>0.28652426397454328</v>
      </c>
      <c r="Q6" t="s">
        <v>402</v>
      </c>
      <c r="R6" s="2">
        <f t="shared" ref="R6" si="6">AVERAGE(E37:E76)</f>
        <v>60.260000000000005</v>
      </c>
      <c r="S6">
        <f t="shared" ref="S6" si="7">_xlfn.STDEV.S(E37:E76)</f>
        <v>18.42784682108951</v>
      </c>
    </row>
    <row r="7" spans="1:20" x14ac:dyDescent="0.25">
      <c r="A7" s="2">
        <f ca="1">RAND()</f>
        <v>0.94856036906826624</v>
      </c>
      <c r="B7" s="1">
        <v>42998</v>
      </c>
      <c r="C7" s="1" t="str">
        <f>TEXT(B7, "mmmm")</f>
        <v>September</v>
      </c>
      <c r="D7" t="s">
        <v>11</v>
      </c>
      <c r="E7">
        <v>67.099999999999994</v>
      </c>
      <c r="F7" s="2">
        <v>0.69</v>
      </c>
      <c r="G7">
        <v>52</v>
      </c>
      <c r="H7">
        <v>0.3</v>
      </c>
      <c r="I7">
        <v>27</v>
      </c>
      <c r="J7" s="3">
        <f>H7*I7</f>
        <v>8.1</v>
      </c>
      <c r="L7" t="s">
        <v>403</v>
      </c>
      <c r="M7" s="2">
        <f t="shared" ref="M7" si="8">AVERAGE(F6:F45)</f>
        <v>0.75299999999999989</v>
      </c>
      <c r="N7">
        <f t="shared" ref="N7" si="9">_xlfn.STDEV.S(F6:F45)</f>
        <v>0.18851919578516962</v>
      </c>
      <c r="Q7" t="s">
        <v>403</v>
      </c>
      <c r="R7" s="2">
        <f t="shared" ref="R7" si="10">AVERAGE(E6:E45)</f>
        <v>64.347499999999997</v>
      </c>
      <c r="S7">
        <f t="shared" ref="S7" si="11">_xlfn.STDEV.S(E6:E45)</f>
        <v>14.884753643431273</v>
      </c>
    </row>
    <row r="8" spans="1:20" x14ac:dyDescent="0.25">
      <c r="A8" s="2">
        <f ca="1">RAND()</f>
        <v>1.9258316225412964E-2</v>
      </c>
      <c r="B8" s="1">
        <v>42964</v>
      </c>
      <c r="C8" s="1" t="str">
        <f>TEXT(B8, "mmmm")</f>
        <v>August</v>
      </c>
      <c r="D8" t="s">
        <v>12</v>
      </c>
      <c r="E8">
        <v>68</v>
      </c>
      <c r="F8" s="2">
        <v>0.67</v>
      </c>
      <c r="G8">
        <v>42</v>
      </c>
      <c r="H8">
        <v>0.5</v>
      </c>
      <c r="I8">
        <v>30</v>
      </c>
      <c r="J8" s="3">
        <f>H8*I8</f>
        <v>15</v>
      </c>
      <c r="L8" t="s">
        <v>404</v>
      </c>
      <c r="M8" s="2">
        <f t="shared" ref="M8" si="12">AVERAGE(F39:F78)</f>
        <v>0.83899999999999986</v>
      </c>
      <c r="N8">
        <f t="shared" ref="N8" si="13">_xlfn.STDEV.S(F39:F78)</f>
        <v>0.28663207901061732</v>
      </c>
      <c r="Q8" t="s">
        <v>404</v>
      </c>
      <c r="R8" s="2">
        <f t="shared" ref="R8" si="14">AVERAGE(E39:E78)</f>
        <v>60.992500000000007</v>
      </c>
      <c r="S8">
        <f t="shared" ref="S8" si="15">_xlfn.STDEV.S(E39:E78)</f>
        <v>18.217480862467177</v>
      </c>
    </row>
    <row r="9" spans="1:20" x14ac:dyDescent="0.25">
      <c r="A9" s="2">
        <f ca="1">RAND()</f>
        <v>0.56307603245974813</v>
      </c>
      <c r="B9" s="1">
        <v>42779</v>
      </c>
      <c r="C9" s="1" t="str">
        <f>TEXT(B9, "mmmm")</f>
        <v>February</v>
      </c>
      <c r="D9" t="s">
        <v>9</v>
      </c>
      <c r="E9">
        <v>46.4</v>
      </c>
      <c r="F9" s="2">
        <v>1.1100000000000001</v>
      </c>
      <c r="G9">
        <v>34</v>
      </c>
      <c r="H9">
        <v>0.3</v>
      </c>
      <c r="I9">
        <v>18</v>
      </c>
      <c r="J9" s="3">
        <f>H9*I9</f>
        <v>5.3999999999999995</v>
      </c>
      <c r="L9" t="s">
        <v>405</v>
      </c>
      <c r="M9" s="2">
        <f t="shared" ref="M9" si="16">AVERAGE(F8:F47)</f>
        <v>0.76700000000000002</v>
      </c>
      <c r="N9">
        <f t="shared" ref="N9" si="17">_xlfn.STDEV.S(F8:F47)</f>
        <v>0.20388785253235742</v>
      </c>
      <c r="Q9" t="s">
        <v>405</v>
      </c>
      <c r="R9" s="2">
        <f t="shared" ref="R9" si="18">AVERAGE(E8:E47)</f>
        <v>63.757500000000014</v>
      </c>
      <c r="S9">
        <f t="shared" ref="S9" si="19">_xlfn.STDEV.S(E8:E47)</f>
        <v>15.31699052418413</v>
      </c>
    </row>
    <row r="10" spans="1:20" x14ac:dyDescent="0.25">
      <c r="A10" s="2">
        <f ca="1">RAND()</f>
        <v>0.43572125509311421</v>
      </c>
      <c r="B10" s="1">
        <v>42948</v>
      </c>
      <c r="C10" s="1" t="str">
        <f>TEXT(B10, "mmmm")</f>
        <v>August</v>
      </c>
      <c r="D10" t="s">
        <v>10</v>
      </c>
      <c r="E10">
        <v>75.599999999999994</v>
      </c>
      <c r="F10" s="2">
        <v>0.63</v>
      </c>
      <c r="G10">
        <v>56</v>
      </c>
      <c r="H10">
        <v>0.5</v>
      </c>
      <c r="I10">
        <v>32</v>
      </c>
      <c r="J10" s="3">
        <f>H10*I10</f>
        <v>16</v>
      </c>
      <c r="L10" t="s">
        <v>406</v>
      </c>
      <c r="M10" s="2">
        <f t="shared" ref="M10" si="20">AVERAGE(F41:F80)</f>
        <v>0.84450000000000025</v>
      </c>
      <c r="N10">
        <f t="shared" ref="N10" si="21">_xlfn.STDEV.S(F41:F80)</f>
        <v>0.28433412991742119</v>
      </c>
      <c r="Q10" t="s">
        <v>406</v>
      </c>
      <c r="R10" s="2">
        <f t="shared" ref="R10" si="22">AVERAGE(E41:E80)</f>
        <v>60.227500000000006</v>
      </c>
      <c r="S10">
        <f t="shared" ref="S10" si="23">_xlfn.STDEV.S(E41:E80)</f>
        <v>17.90040806725807</v>
      </c>
    </row>
    <row r="11" spans="1:20" x14ac:dyDescent="0.25">
      <c r="A11" s="2">
        <f ca="1">RAND()</f>
        <v>0.70836651459424715</v>
      </c>
      <c r="B11" s="1">
        <v>42737</v>
      </c>
      <c r="C11" s="1" t="str">
        <f>TEXT(B11, "mmmm")</f>
        <v>January</v>
      </c>
      <c r="D11" t="s">
        <v>9</v>
      </c>
      <c r="E11">
        <v>28.9</v>
      </c>
      <c r="F11" s="2">
        <v>1.33</v>
      </c>
      <c r="G11">
        <v>15</v>
      </c>
      <c r="H11">
        <v>0.3</v>
      </c>
      <c r="I11">
        <v>13</v>
      </c>
      <c r="J11" s="3">
        <f>H11*I11</f>
        <v>3.9</v>
      </c>
      <c r="L11" t="s">
        <v>407</v>
      </c>
      <c r="M11" s="2">
        <f t="shared" ref="M11" si="24">AVERAGE(F10:F49)</f>
        <v>0.75849999999999995</v>
      </c>
      <c r="N11">
        <f t="shared" ref="N11" si="25">_xlfn.STDEV.S(F10:F49)</f>
        <v>0.19741340198185978</v>
      </c>
      <c r="Q11" t="s">
        <v>407</v>
      </c>
      <c r="R11" s="2">
        <f t="shared" ref="R11" si="26">AVERAGE(E10:E49)</f>
        <v>64.31750000000001</v>
      </c>
      <c r="S11">
        <f t="shared" ref="S11" si="27">_xlfn.STDEV.S(E10:E49)</f>
        <v>15.187341008981011</v>
      </c>
    </row>
    <row r="12" spans="1:20" x14ac:dyDescent="0.25">
      <c r="A12" s="2">
        <f ca="1">RAND()</f>
        <v>0.36864288496714936</v>
      </c>
      <c r="B12" s="1">
        <v>43015</v>
      </c>
      <c r="C12" s="1" t="str">
        <f>TEXT(B12, "mmmm")</f>
        <v>October</v>
      </c>
      <c r="D12" t="s">
        <v>14</v>
      </c>
      <c r="E12">
        <v>63.499999999999993</v>
      </c>
      <c r="F12" s="2">
        <v>0.8</v>
      </c>
      <c r="G12">
        <v>31</v>
      </c>
      <c r="H12">
        <v>0.3</v>
      </c>
      <c r="I12">
        <v>25</v>
      </c>
      <c r="J12" s="3">
        <f>H12*I12</f>
        <v>7.5</v>
      </c>
      <c r="L12" t="s">
        <v>408</v>
      </c>
      <c r="M12" s="2">
        <f t="shared" ref="M12" si="28">AVERAGE(F43:F82)</f>
        <v>0.84924999999999995</v>
      </c>
      <c r="N12">
        <f t="shared" ref="N12" si="29">_xlfn.STDEV.S(F43:F82)</f>
        <v>0.28024153959186782</v>
      </c>
      <c r="Q12" t="s">
        <v>408</v>
      </c>
      <c r="R12" s="2">
        <f t="shared" ref="R12" si="30">AVERAGE(E43:E82)</f>
        <v>59.742500000000007</v>
      </c>
      <c r="S12">
        <f t="shared" ref="S12" si="31">_xlfn.STDEV.S(E43:E82)</f>
        <v>17.586808685591254</v>
      </c>
    </row>
    <row r="13" spans="1:20" x14ac:dyDescent="0.25">
      <c r="A13" s="2">
        <f ca="1">RAND()</f>
        <v>0.1693628156496042</v>
      </c>
      <c r="B13" s="1">
        <v>42749</v>
      </c>
      <c r="C13" s="1" t="str">
        <f>TEXT(B13, "mmmm")</f>
        <v>January</v>
      </c>
      <c r="D13" t="s">
        <v>14</v>
      </c>
      <c r="E13">
        <v>44.099999999999994</v>
      </c>
      <c r="F13" s="2">
        <v>1.05</v>
      </c>
      <c r="G13">
        <v>23</v>
      </c>
      <c r="H13">
        <v>0.3</v>
      </c>
      <c r="I13">
        <v>17</v>
      </c>
      <c r="J13" s="3">
        <f>H13*I13</f>
        <v>5.0999999999999996</v>
      </c>
      <c r="L13" t="s">
        <v>409</v>
      </c>
      <c r="M13" s="2">
        <f t="shared" ref="M13" si="32">AVERAGE(F12:F51)</f>
        <v>0.74974999999999992</v>
      </c>
      <c r="N13">
        <f t="shared" ref="N13" si="33">_xlfn.STDEV.S(F12:F51)</f>
        <v>0.17442193904584613</v>
      </c>
      <c r="Q13" t="s">
        <v>409</v>
      </c>
      <c r="R13" s="2">
        <f t="shared" ref="R13" si="34">AVERAGE(E12:E51)</f>
        <v>64.622500000000016</v>
      </c>
      <c r="S13">
        <f t="shared" ref="S13" si="35">_xlfn.STDEV.S(E12:E51)</f>
        <v>14.045137629287959</v>
      </c>
    </row>
    <row r="14" spans="1:20" x14ac:dyDescent="0.25">
      <c r="A14" s="2">
        <f ca="1">RAND()</f>
        <v>0.60272188361861778</v>
      </c>
      <c r="B14" s="1">
        <v>42873</v>
      </c>
      <c r="C14" s="1" t="str">
        <f>TEXT(B14, "mmmm")</f>
        <v>May</v>
      </c>
      <c r="D14" t="s">
        <v>12</v>
      </c>
      <c r="E14">
        <v>72</v>
      </c>
      <c r="F14" s="2">
        <v>0.67</v>
      </c>
      <c r="G14">
        <v>53</v>
      </c>
      <c r="H14">
        <v>0.3</v>
      </c>
      <c r="I14">
        <v>30</v>
      </c>
      <c r="J14" s="3">
        <f>H14*I14</f>
        <v>9</v>
      </c>
      <c r="L14" t="s">
        <v>410</v>
      </c>
      <c r="M14" s="2">
        <f t="shared" ref="M14" si="36">AVERAGE(F45:F84)</f>
        <v>0.8547499999999999</v>
      </c>
      <c r="N14">
        <f t="shared" ref="N14" si="37">_xlfn.STDEV.S(F45:F84)</f>
        <v>0.27594116336825414</v>
      </c>
      <c r="Q14" t="s">
        <v>410</v>
      </c>
      <c r="R14" s="2">
        <f t="shared" ref="R14" si="38">AVERAGE(E45:E84)</f>
        <v>58.760000000000005</v>
      </c>
      <c r="S14">
        <f t="shared" ref="S14" si="39">_xlfn.STDEV.S(E45:E84)</f>
        <v>16.821899645768497</v>
      </c>
    </row>
    <row r="15" spans="1:20" x14ac:dyDescent="0.25">
      <c r="A15" s="2">
        <f ca="1">RAND()</f>
        <v>0.98396523575417405</v>
      </c>
      <c r="B15" s="1">
        <v>42896</v>
      </c>
      <c r="C15" s="1" t="str">
        <f>TEXT(B15, "mmmm")</f>
        <v>June</v>
      </c>
      <c r="D15" t="s">
        <v>14</v>
      </c>
      <c r="E15">
        <v>79.5</v>
      </c>
      <c r="F15" s="2">
        <v>0.54</v>
      </c>
      <c r="G15">
        <v>54</v>
      </c>
      <c r="H15">
        <v>0.3</v>
      </c>
      <c r="I15">
        <v>35</v>
      </c>
      <c r="J15" s="3">
        <f>H15*I15</f>
        <v>10.5</v>
      </c>
      <c r="L15" t="s">
        <v>411</v>
      </c>
      <c r="M15" s="2">
        <f t="shared" ref="M15" si="40">AVERAGE(F14:F53)</f>
        <v>0.75049999999999994</v>
      </c>
      <c r="N15">
        <f t="shared" ref="N15" si="41">_xlfn.STDEV.S(F14:F53)</f>
        <v>0.17470781468732532</v>
      </c>
      <c r="Q15" t="s">
        <v>411</v>
      </c>
      <c r="R15" s="2">
        <f t="shared" ref="R15" si="42">AVERAGE(E14:E53)</f>
        <v>64.422499999999999</v>
      </c>
      <c r="S15">
        <f t="shared" ref="S15" si="43">_xlfn.STDEV.S(E14:E53)</f>
        <v>14.219406881135487</v>
      </c>
    </row>
    <row r="16" spans="1:20" x14ac:dyDescent="0.25">
      <c r="A16" s="2">
        <f ca="1">RAND()</f>
        <v>0.5699852567515431</v>
      </c>
      <c r="B16" s="1">
        <v>42878</v>
      </c>
      <c r="C16" s="1" t="str">
        <f>TEXT(B16, "mmmm")</f>
        <v>May</v>
      </c>
      <c r="D16" t="s">
        <v>10</v>
      </c>
      <c r="E16">
        <v>76.3</v>
      </c>
      <c r="F16" s="2">
        <v>0.63</v>
      </c>
      <c r="G16">
        <v>45</v>
      </c>
      <c r="H16">
        <v>0.3</v>
      </c>
      <c r="I16">
        <v>31</v>
      </c>
      <c r="J16" s="3">
        <f>H16*I16</f>
        <v>9.2999999999999989</v>
      </c>
      <c r="L16" t="s">
        <v>412</v>
      </c>
      <c r="M16" s="2">
        <f t="shared" ref="M16" si="44">AVERAGE(F47:F86)</f>
        <v>0.85075000000000001</v>
      </c>
      <c r="N16">
        <f t="shared" ref="N16" si="45">_xlfn.STDEV.S(F47:F86)</f>
        <v>0.28741453579214671</v>
      </c>
      <c r="Q16" t="s">
        <v>412</v>
      </c>
      <c r="R16" s="2">
        <f t="shared" ref="R16" si="46">AVERAGE(E47:E86)</f>
        <v>59.425000000000011</v>
      </c>
      <c r="S16">
        <f t="shared" ref="S16" si="47">_xlfn.STDEV.S(E47:E86)</f>
        <v>17.498626319712095</v>
      </c>
    </row>
    <row r="17" spans="1:19" x14ac:dyDescent="0.25">
      <c r="A17" s="2">
        <f ca="1">RAND()</f>
        <v>0.94535605055771355</v>
      </c>
      <c r="B17" s="1">
        <v>42768</v>
      </c>
      <c r="C17" s="1" t="str">
        <f>TEXT(B17, "mmmm")</f>
        <v>February</v>
      </c>
      <c r="D17" t="s">
        <v>12</v>
      </c>
      <c r="E17">
        <v>52</v>
      </c>
      <c r="F17" s="2">
        <v>1</v>
      </c>
      <c r="G17">
        <v>22</v>
      </c>
      <c r="H17">
        <v>0.3</v>
      </c>
      <c r="I17">
        <v>20</v>
      </c>
      <c r="J17" s="3">
        <f>H17*I17</f>
        <v>6</v>
      </c>
      <c r="L17" t="s">
        <v>413</v>
      </c>
      <c r="M17" s="2">
        <f t="shared" ref="M17" si="48">AVERAGE(F16:F55)</f>
        <v>0.77724999999999977</v>
      </c>
      <c r="N17">
        <f t="shared" ref="N17" si="49">_xlfn.STDEV.S(F16:F55)</f>
        <v>0.21088321594956563</v>
      </c>
      <c r="Q17" t="s">
        <v>413</v>
      </c>
      <c r="R17" s="2">
        <f t="shared" ref="R17" si="50">AVERAGE(E16:E55)</f>
        <v>62.969999999999992</v>
      </c>
      <c r="S17">
        <f t="shared" ref="S17" si="51">_xlfn.STDEV.S(E16:E55)</f>
        <v>15.021116760013214</v>
      </c>
    </row>
    <row r="18" spans="1:19" x14ac:dyDescent="0.25">
      <c r="A18" s="2">
        <f ca="1">RAND()</f>
        <v>0.69336720788757666</v>
      </c>
      <c r="B18" s="1">
        <v>42992</v>
      </c>
      <c r="C18" s="1" t="str">
        <f>TEXT(B18, "mmmm")</f>
        <v>September</v>
      </c>
      <c r="D18" t="s">
        <v>12</v>
      </c>
      <c r="E18">
        <v>63.8</v>
      </c>
      <c r="F18" s="2">
        <v>0.71</v>
      </c>
      <c r="G18">
        <v>29</v>
      </c>
      <c r="H18">
        <v>0.3</v>
      </c>
      <c r="I18">
        <v>26</v>
      </c>
      <c r="J18" s="3">
        <f>H18*I18</f>
        <v>7.8</v>
      </c>
      <c r="L18" t="s">
        <v>414</v>
      </c>
      <c r="M18" s="2">
        <f t="shared" ref="M18" si="52">AVERAGE(F49:F88)</f>
        <v>0.86175000000000013</v>
      </c>
      <c r="N18">
        <f t="shared" ref="N18" si="53">_xlfn.STDEV.S(F49:F88)</f>
        <v>0.28476609834955818</v>
      </c>
      <c r="Q18" t="s">
        <v>414</v>
      </c>
      <c r="R18" s="2">
        <f t="shared" ref="R18" si="54">AVERAGE(E49:E88)</f>
        <v>58.397500000000001</v>
      </c>
      <c r="S18">
        <f t="shared" ref="S18" si="55">_xlfn.STDEV.S(E49:E88)</f>
        <v>17.459953997354699</v>
      </c>
    </row>
    <row r="19" spans="1:19" x14ac:dyDescent="0.25">
      <c r="A19" s="2">
        <f ca="1">RAND()</f>
        <v>0.75751109373421521</v>
      </c>
      <c r="B19" s="1">
        <v>43004</v>
      </c>
      <c r="C19" s="1" t="str">
        <f>TEXT(B19, "mmmm")</f>
        <v>September</v>
      </c>
      <c r="D19" t="s">
        <v>10</v>
      </c>
      <c r="E19">
        <v>61.8</v>
      </c>
      <c r="F19" s="2">
        <v>0.77</v>
      </c>
      <c r="G19">
        <v>51</v>
      </c>
      <c r="H19">
        <v>0.3</v>
      </c>
      <c r="I19">
        <v>26</v>
      </c>
      <c r="J19" s="3">
        <f>H19*I19</f>
        <v>7.8</v>
      </c>
      <c r="L19" t="s">
        <v>415</v>
      </c>
      <c r="M19" s="2">
        <f t="shared" ref="M19" si="56">AVERAGE(F18:F57)</f>
        <v>0.7699999999999998</v>
      </c>
      <c r="N19">
        <f t="shared" ref="N19" si="57">_xlfn.STDEV.S(F18:F57)</f>
        <v>0.20799408275606987</v>
      </c>
      <c r="Q19" t="s">
        <v>415</v>
      </c>
      <c r="R19" s="2">
        <f t="shared" ref="R19" si="58">AVERAGE(E18:E57)</f>
        <v>63.272500000000001</v>
      </c>
      <c r="S19">
        <f t="shared" ref="S19" si="59">_xlfn.STDEV.S(E18:E57)</f>
        <v>14.896738371286647</v>
      </c>
    </row>
    <row r="20" spans="1:19" x14ac:dyDescent="0.25">
      <c r="A20" s="2">
        <f ca="1">RAND()</f>
        <v>0.42590903008016179</v>
      </c>
      <c r="B20" s="1">
        <v>42904</v>
      </c>
      <c r="C20" s="1" t="str">
        <f>TEXT(B20, "mmmm")</f>
        <v>June</v>
      </c>
      <c r="D20" t="s">
        <v>8</v>
      </c>
      <c r="E20">
        <v>72.599999999999994</v>
      </c>
      <c r="F20" s="2">
        <v>0.59</v>
      </c>
      <c r="G20">
        <v>60</v>
      </c>
      <c r="H20">
        <v>0.3</v>
      </c>
      <c r="I20">
        <v>32</v>
      </c>
      <c r="J20" s="3">
        <f>H20*I20</f>
        <v>9.6</v>
      </c>
      <c r="L20" t="s">
        <v>416</v>
      </c>
      <c r="M20" s="2">
        <f t="shared" ref="M20" si="60">AVERAGE(F51:F90)</f>
        <v>0.86025000000000007</v>
      </c>
      <c r="N20">
        <f t="shared" ref="N20" si="61">_xlfn.STDEV.S(F51:F90)</f>
        <v>0.28525730625039264</v>
      </c>
      <c r="Q20" t="s">
        <v>416</v>
      </c>
      <c r="R20" s="2">
        <f t="shared" ref="R20" si="62">AVERAGE(E51:E90)</f>
        <v>58.190000000000012</v>
      </c>
      <c r="S20">
        <f t="shared" ref="S20" si="63">_xlfn.STDEV.S(E51:E90)</f>
        <v>17.475694476497821</v>
      </c>
    </row>
    <row r="21" spans="1:19" x14ac:dyDescent="0.25">
      <c r="A21" s="2">
        <f ca="1">RAND()</f>
        <v>0.70895081187758224</v>
      </c>
      <c r="B21" s="1">
        <v>42980</v>
      </c>
      <c r="C21" s="1" t="str">
        <f>TEXT(B21, "mmmm")</f>
        <v>September</v>
      </c>
      <c r="D21" t="s">
        <v>14</v>
      </c>
      <c r="E21">
        <v>67.399999999999991</v>
      </c>
      <c r="F21" s="2">
        <v>0.69</v>
      </c>
      <c r="G21">
        <v>53</v>
      </c>
      <c r="H21">
        <v>0.3</v>
      </c>
      <c r="I21">
        <v>28</v>
      </c>
      <c r="J21" s="3">
        <f>H21*I21</f>
        <v>8.4</v>
      </c>
      <c r="L21" t="s">
        <v>417</v>
      </c>
      <c r="M21" s="2">
        <f t="shared" ref="M21" si="64">AVERAGE(F20:F59)</f>
        <v>0.79049999999999976</v>
      </c>
      <c r="N21">
        <f t="shared" ref="N21" si="65">_xlfn.STDEV.S(F20:F59)</f>
        <v>0.22506922012162017</v>
      </c>
      <c r="Q21" t="s">
        <v>417</v>
      </c>
      <c r="R21" s="2">
        <f t="shared" ref="R21" si="66">AVERAGE(E20:E59)</f>
        <v>62.245000000000005</v>
      </c>
      <c r="S21">
        <f t="shared" ref="S21" si="67">_xlfn.STDEV.S(E20:E59)</f>
        <v>15.670500621983644</v>
      </c>
    </row>
    <row r="22" spans="1:19" x14ac:dyDescent="0.25">
      <c r="A22" s="2">
        <f ca="1">RAND()</f>
        <v>4.5352248501028147E-2</v>
      </c>
      <c r="B22" s="1">
        <v>42957</v>
      </c>
      <c r="C22" s="1" t="str">
        <f>TEXT(B22, "mmmm")</f>
        <v>August</v>
      </c>
      <c r="D22" t="s">
        <v>12</v>
      </c>
      <c r="E22">
        <v>70.3</v>
      </c>
      <c r="F22" s="2">
        <v>0.65</v>
      </c>
      <c r="G22">
        <v>56</v>
      </c>
      <c r="H22">
        <v>0.5</v>
      </c>
      <c r="I22">
        <v>31</v>
      </c>
      <c r="J22" s="3">
        <f>H22*I22</f>
        <v>15.5</v>
      </c>
      <c r="L22" t="s">
        <v>418</v>
      </c>
      <c r="M22" s="2">
        <f t="shared" ref="M22" si="68">AVERAGE(F53:F92)</f>
        <v>0.85975000000000001</v>
      </c>
      <c r="N22">
        <f t="shared" ref="N22" si="69">_xlfn.STDEV.S(F53:F92)</f>
        <v>0.2923598721982798</v>
      </c>
      <c r="Q22" t="s">
        <v>418</v>
      </c>
      <c r="R22" s="2">
        <f t="shared" ref="R22" si="70">AVERAGE(E53:E92)</f>
        <v>58.462499999999999</v>
      </c>
      <c r="S22">
        <f t="shared" ref="S22" si="71">_xlfn.STDEV.S(E53:E92)</f>
        <v>17.746977893685834</v>
      </c>
    </row>
    <row r="23" spans="1:19" x14ac:dyDescent="0.25">
      <c r="A23" s="2">
        <f ca="1">RAND()</f>
        <v>0.40705101728347504</v>
      </c>
      <c r="B23" s="1">
        <v>43010</v>
      </c>
      <c r="C23" s="1" t="str">
        <f>TEXT(B23, "mmmm")</f>
        <v>October</v>
      </c>
      <c r="D23" t="s">
        <v>9</v>
      </c>
      <c r="E23">
        <v>58.499999999999993</v>
      </c>
      <c r="F23" s="2">
        <v>0.74</v>
      </c>
      <c r="G23">
        <v>32</v>
      </c>
      <c r="H23">
        <v>0.3</v>
      </c>
      <c r="I23">
        <v>25</v>
      </c>
      <c r="J23" s="3">
        <f>H23*I23</f>
        <v>7.5</v>
      </c>
      <c r="L23" t="s">
        <v>419</v>
      </c>
      <c r="M23" s="2">
        <f t="shared" ref="M23" si="72">AVERAGE(F22:F61)</f>
        <v>0.79274999999999984</v>
      </c>
      <c r="N23">
        <f t="shared" ref="N23" si="73">_xlfn.STDEV.S(F22:F61)</f>
        <v>0.22496709161051237</v>
      </c>
      <c r="Q23" t="s">
        <v>419</v>
      </c>
      <c r="R23" s="2">
        <f t="shared" ref="R23" si="74">AVERAGE(E22:E61)</f>
        <v>62.387500000000003</v>
      </c>
      <c r="S23">
        <f t="shared" ref="S23" si="75">_xlfn.STDEV.S(E22:E61)</f>
        <v>15.917724156037259</v>
      </c>
    </row>
    <row r="24" spans="1:19" x14ac:dyDescent="0.25">
      <c r="A24" s="2">
        <f ca="1">RAND()</f>
        <v>0.29030360710365055</v>
      </c>
      <c r="B24" s="1">
        <v>42979</v>
      </c>
      <c r="C24" s="1" t="str">
        <f>TEXT(B24, "mmmm")</f>
        <v>September</v>
      </c>
      <c r="D24" t="s">
        <v>13</v>
      </c>
      <c r="E24">
        <v>71.699999999999989</v>
      </c>
      <c r="F24" s="2">
        <v>0.69</v>
      </c>
      <c r="G24">
        <v>41</v>
      </c>
      <c r="H24">
        <v>0.3</v>
      </c>
      <c r="I24">
        <v>29</v>
      </c>
      <c r="J24" s="3">
        <f>H24*I24</f>
        <v>8.6999999999999993</v>
      </c>
      <c r="L24" t="s">
        <v>420</v>
      </c>
      <c r="M24" s="2">
        <f t="shared" ref="M24" si="76">AVERAGE(F55:F94)</f>
        <v>0.85899999999999999</v>
      </c>
      <c r="N24">
        <f t="shared" ref="N24" si="77">_xlfn.STDEV.S(F55:F94)</f>
        <v>0.29247660436787742</v>
      </c>
      <c r="Q24" t="s">
        <v>420</v>
      </c>
      <c r="R24" s="2">
        <f t="shared" ref="R24" si="78">AVERAGE(E55:E94)</f>
        <v>58.287500000000001</v>
      </c>
      <c r="S24">
        <f t="shared" ref="S24" si="79">_xlfn.STDEV.S(E55:E94)</f>
        <v>17.732415450025595</v>
      </c>
    </row>
    <row r="25" spans="1:19" x14ac:dyDescent="0.25">
      <c r="A25" s="2">
        <f ca="1">RAND()</f>
        <v>0.45490938301961914</v>
      </c>
      <c r="B25" s="1">
        <v>42962</v>
      </c>
      <c r="C25" s="1" t="str">
        <f>TEXT(B25, "mmmm")</f>
        <v>August</v>
      </c>
      <c r="D25" t="s">
        <v>10</v>
      </c>
      <c r="E25">
        <v>74.3</v>
      </c>
      <c r="F25" s="2">
        <v>0.63</v>
      </c>
      <c r="G25">
        <v>44</v>
      </c>
      <c r="H25">
        <v>0.5</v>
      </c>
      <c r="I25">
        <v>31</v>
      </c>
      <c r="J25" s="3">
        <f>H25*I25</f>
        <v>15.5</v>
      </c>
      <c r="L25" t="s">
        <v>421</v>
      </c>
      <c r="M25" s="2">
        <f t="shared" ref="M25" si="80">AVERAGE(F24:F63)</f>
        <v>0.79274999999999995</v>
      </c>
      <c r="N25">
        <f t="shared" ref="N25" si="81">_xlfn.STDEV.S(F24:F63)</f>
        <v>0.22680599978497434</v>
      </c>
      <c r="Q25" t="s">
        <v>421</v>
      </c>
      <c r="R25" s="2">
        <f t="shared" ref="R25" si="82">AVERAGE(E24:E63)</f>
        <v>62.627499999999998</v>
      </c>
      <c r="S25">
        <f t="shared" ref="S25" si="83">_xlfn.STDEV.S(E24:E63)</f>
        <v>16.402751293609214</v>
      </c>
    </row>
    <row r="26" spans="1:19" x14ac:dyDescent="0.25">
      <c r="A26" s="2">
        <f ca="1">RAND()</f>
        <v>0.96537025420300904</v>
      </c>
      <c r="B26" s="1">
        <v>42908</v>
      </c>
      <c r="C26" s="1" t="str">
        <f>TEXT(B26, "mmmm")</f>
        <v>June</v>
      </c>
      <c r="D26" t="s">
        <v>12</v>
      </c>
      <c r="E26">
        <v>72.3</v>
      </c>
      <c r="F26" s="2">
        <v>0.65</v>
      </c>
      <c r="G26">
        <v>36</v>
      </c>
      <c r="H26">
        <v>0.3</v>
      </c>
      <c r="I26">
        <v>31</v>
      </c>
      <c r="J26" s="3">
        <f>H26*I26</f>
        <v>9.2999999999999989</v>
      </c>
      <c r="L26" t="s">
        <v>422</v>
      </c>
      <c r="M26" s="2">
        <f t="shared" ref="M26" si="84">AVERAGE(F57:F96)</f>
        <v>0.84674999999999989</v>
      </c>
      <c r="N26">
        <f t="shared" ref="N26" si="85">_xlfn.STDEV.S(F57:F96)</f>
        <v>0.27282367274534003</v>
      </c>
      <c r="Q26" t="s">
        <v>422</v>
      </c>
      <c r="R26" s="2">
        <f t="shared" ref="R26" si="86">AVERAGE(E57:E96)</f>
        <v>58.532499999999985</v>
      </c>
      <c r="S26">
        <f t="shared" ref="S26" si="87">_xlfn.STDEV.S(E57:E96)</f>
        <v>17.088988619906161</v>
      </c>
    </row>
    <row r="27" spans="1:19" x14ac:dyDescent="0.25">
      <c r="A27" s="2">
        <f ca="1">RAND()</f>
        <v>0.96794789441473983</v>
      </c>
      <c r="B27" s="1">
        <v>42828</v>
      </c>
      <c r="C27" s="1" t="str">
        <f>TEXT(B27, "mmmm")</f>
        <v>April</v>
      </c>
      <c r="D27" t="s">
        <v>9</v>
      </c>
      <c r="E27">
        <v>60.8</v>
      </c>
      <c r="F27" s="2">
        <v>0.74</v>
      </c>
      <c r="G27">
        <v>51</v>
      </c>
      <c r="H27">
        <v>0.3</v>
      </c>
      <c r="I27">
        <v>26</v>
      </c>
      <c r="J27" s="3">
        <f>H27*I27</f>
        <v>7.8</v>
      </c>
      <c r="L27" t="s">
        <v>423</v>
      </c>
      <c r="M27" s="2">
        <f t="shared" ref="M27" si="88">AVERAGE(F26:F65)</f>
        <v>0.79449999999999976</v>
      </c>
      <c r="N27">
        <f t="shared" ref="N27" si="89">_xlfn.STDEV.S(F26:F65)</f>
        <v>0.2260128201492016</v>
      </c>
      <c r="Q27" t="s">
        <v>423</v>
      </c>
      <c r="R27" s="2">
        <f t="shared" ref="R27" si="90">AVERAGE(E26:E65)</f>
        <v>62.447500000000005</v>
      </c>
      <c r="S27">
        <f t="shared" ref="S27" si="91">_xlfn.STDEV.S(E26:E65)</f>
        <v>16.377016219580693</v>
      </c>
    </row>
    <row r="28" spans="1:19" x14ac:dyDescent="0.25">
      <c r="A28" s="2">
        <f ca="1">RAND()</f>
        <v>0.19197429962580104</v>
      </c>
      <c r="B28" s="1">
        <v>42858</v>
      </c>
      <c r="C28" s="1" t="str">
        <f>TEXT(B28, "mmmm")</f>
        <v>May</v>
      </c>
      <c r="D28" t="s">
        <v>11</v>
      </c>
      <c r="E28">
        <v>71</v>
      </c>
      <c r="F28" s="2">
        <v>0.63</v>
      </c>
      <c r="G28">
        <v>55</v>
      </c>
      <c r="H28">
        <v>0.3</v>
      </c>
      <c r="I28">
        <v>30</v>
      </c>
      <c r="J28" s="3">
        <f>H28*I28</f>
        <v>9</v>
      </c>
      <c r="L28" t="s">
        <v>424</v>
      </c>
      <c r="M28" s="2">
        <f t="shared" ref="M28" si="92">AVERAGE(F59:F98)</f>
        <v>0.84324999999999972</v>
      </c>
      <c r="N28">
        <f t="shared" ref="N28" si="93">_xlfn.STDEV.S(F59:F98)</f>
        <v>0.27104155703697164</v>
      </c>
      <c r="Q28" t="s">
        <v>424</v>
      </c>
      <c r="R28" s="2">
        <f t="shared" ref="R28" si="94">AVERAGE(E59:E98)</f>
        <v>58.605000000000004</v>
      </c>
      <c r="S28">
        <f t="shared" ref="S28" si="95">_xlfn.STDEV.S(E59:E98)</f>
        <v>17.038838740977123</v>
      </c>
    </row>
    <row r="29" spans="1:19" x14ac:dyDescent="0.25">
      <c r="A29" s="2">
        <f ca="1">RAND()</f>
        <v>0.51082876210109263</v>
      </c>
      <c r="B29" s="1">
        <v>42993</v>
      </c>
      <c r="C29" s="1" t="str">
        <f>TEXT(B29, "mmmm")</f>
        <v>September</v>
      </c>
      <c r="D29" t="s">
        <v>13</v>
      </c>
      <c r="E29">
        <v>63.399999999999991</v>
      </c>
      <c r="F29" s="2">
        <v>0.67</v>
      </c>
      <c r="G29">
        <v>41</v>
      </c>
      <c r="H29">
        <v>0.3</v>
      </c>
      <c r="I29">
        <v>28</v>
      </c>
      <c r="J29" s="3">
        <f>H29*I29</f>
        <v>8.4</v>
      </c>
      <c r="L29" t="s">
        <v>425</v>
      </c>
      <c r="M29" s="2">
        <f t="shared" ref="M29" si="96">AVERAGE(F28:F67)</f>
        <v>0.79024999999999967</v>
      </c>
      <c r="N29">
        <f t="shared" ref="N29" si="97">_xlfn.STDEV.S(F28:F67)</f>
        <v>0.22864693979348044</v>
      </c>
      <c r="Q29" t="s">
        <v>425</v>
      </c>
      <c r="R29" s="2">
        <f t="shared" ref="R29" si="98">AVERAGE(E28:E67)</f>
        <v>62.859999999999992</v>
      </c>
      <c r="S29">
        <f t="shared" ref="S29" si="99">_xlfn.STDEV.S(E28:E67)</f>
        <v>16.589350924691551</v>
      </c>
    </row>
    <row r="30" spans="1:19" x14ac:dyDescent="0.25">
      <c r="A30" s="2">
        <f ca="1">RAND()</f>
        <v>9.608160660203624E-2</v>
      </c>
      <c r="B30" s="1">
        <v>42783</v>
      </c>
      <c r="C30" s="1" t="str">
        <f>TEXT(B30, "mmmm")</f>
        <v>February</v>
      </c>
      <c r="D30" t="s">
        <v>13</v>
      </c>
      <c r="E30">
        <v>40.4</v>
      </c>
      <c r="F30" s="2">
        <v>1</v>
      </c>
      <c r="G30">
        <v>29</v>
      </c>
      <c r="H30">
        <v>0.3</v>
      </c>
      <c r="I30">
        <v>18</v>
      </c>
      <c r="J30" s="3">
        <f>H30*I30</f>
        <v>5.3999999999999995</v>
      </c>
      <c r="L30" t="s">
        <v>426</v>
      </c>
      <c r="M30" s="2">
        <f t="shared" ref="M30" si="100">AVERAGE(F61:F100)</f>
        <v>0.82899999999999996</v>
      </c>
      <c r="N30">
        <f t="shared" ref="N30" si="101">_xlfn.STDEV.S(F61:F100)</f>
        <v>0.26373840963717932</v>
      </c>
      <c r="Q30" t="s">
        <v>426</v>
      </c>
      <c r="R30" s="2">
        <f t="shared" ref="R30" si="102">AVERAGE(E61:E100)</f>
        <v>59.087499999999999</v>
      </c>
      <c r="S30">
        <f t="shared" ref="S30" si="103">_xlfn.STDEV.S(E61:E100)</f>
        <v>16.656717863973057</v>
      </c>
    </row>
    <row r="31" spans="1:19" x14ac:dyDescent="0.25">
      <c r="A31" s="2">
        <f ca="1">RAND()</f>
        <v>0.31282611712491182</v>
      </c>
      <c r="B31" s="1">
        <v>42786</v>
      </c>
      <c r="C31" s="1" t="str">
        <f>TEXT(B31, "mmmm")</f>
        <v>February</v>
      </c>
      <c r="D31" t="s">
        <v>9</v>
      </c>
      <c r="E31">
        <v>50.3</v>
      </c>
      <c r="F31" s="2">
        <v>0.95</v>
      </c>
      <c r="G31">
        <v>25</v>
      </c>
      <c r="H31">
        <v>0.3</v>
      </c>
      <c r="I31">
        <v>21</v>
      </c>
      <c r="J31" s="3">
        <f>H31*I31</f>
        <v>6.3</v>
      </c>
      <c r="L31" t="s">
        <v>427</v>
      </c>
      <c r="M31" s="2">
        <f t="shared" ref="M31" si="104">AVERAGE(F30:F69)</f>
        <v>0.81524999999999981</v>
      </c>
      <c r="N31">
        <f t="shared" ref="N31" si="105">_xlfn.STDEV.S(F30:F69)</f>
        <v>0.24752091338733939</v>
      </c>
      <c r="Q31" t="s">
        <v>427</v>
      </c>
      <c r="R31" s="2">
        <f t="shared" ref="R31" si="106">AVERAGE(E30:E69)</f>
        <v>61.455000000000005</v>
      </c>
      <c r="S31">
        <f t="shared" ref="S31" si="107">_xlfn.STDEV.S(E30:E69)</f>
        <v>17.431991662840236</v>
      </c>
    </row>
    <row r="32" spans="1:19" x14ac:dyDescent="0.25">
      <c r="A32" s="2">
        <f ca="1">RAND()</f>
        <v>0.79714694613908343</v>
      </c>
      <c r="B32" s="1">
        <v>43064</v>
      </c>
      <c r="C32" s="1" t="str">
        <f>TEXT(B32, "mmmm")</f>
        <v>November</v>
      </c>
      <c r="D32" t="s">
        <v>14</v>
      </c>
      <c r="E32">
        <v>49</v>
      </c>
      <c r="F32" s="2">
        <v>0.91</v>
      </c>
      <c r="G32">
        <v>32</v>
      </c>
      <c r="H32">
        <v>0.3</v>
      </c>
      <c r="I32">
        <v>20</v>
      </c>
      <c r="J32" s="3">
        <f>H32*I32</f>
        <v>6</v>
      </c>
      <c r="L32" t="s">
        <v>428</v>
      </c>
      <c r="M32" s="2">
        <f t="shared" ref="M32" si="108">AVERAGE(F63:F102)</f>
        <v>0.83274999999999988</v>
      </c>
      <c r="N32">
        <f t="shared" ref="N32" si="109">_xlfn.STDEV.S(F63:F102)</f>
        <v>0.2604728195869771</v>
      </c>
      <c r="Q32" t="s">
        <v>428</v>
      </c>
      <c r="R32" s="2">
        <f t="shared" ref="R32" si="110">AVERAGE(E63:E102)</f>
        <v>58.370000000000005</v>
      </c>
      <c r="S32">
        <f t="shared" ref="S32" si="111">_xlfn.STDEV.S(E63:E102)</f>
        <v>15.830451019701812</v>
      </c>
    </row>
    <row r="33" spans="1:19" x14ac:dyDescent="0.25">
      <c r="A33" s="2">
        <f ca="1">RAND()</f>
        <v>0.33856495646797524</v>
      </c>
      <c r="B33" s="1">
        <v>42870</v>
      </c>
      <c r="C33" s="1" t="str">
        <f>TEXT(B33, "mmmm")</f>
        <v>May</v>
      </c>
      <c r="D33" t="s">
        <v>9</v>
      </c>
      <c r="E33">
        <v>63.399999999999991</v>
      </c>
      <c r="F33" s="2">
        <v>0.69</v>
      </c>
      <c r="G33">
        <v>32</v>
      </c>
      <c r="H33">
        <v>0.3</v>
      </c>
      <c r="I33">
        <v>28</v>
      </c>
      <c r="J33" s="3">
        <f>H33*I33</f>
        <v>8.4</v>
      </c>
      <c r="L33" t="s">
        <v>429</v>
      </c>
      <c r="M33" s="2">
        <f t="shared" ref="M33" si="112">AVERAGE(F32:F71)</f>
        <v>0.80949999999999966</v>
      </c>
      <c r="N33">
        <f t="shared" ref="N33" si="113">_xlfn.STDEV.S(F32:F71)</f>
        <v>0.26037399137512912</v>
      </c>
      <c r="Q33" t="s">
        <v>429</v>
      </c>
      <c r="R33" s="2">
        <f t="shared" ref="R33" si="114">AVERAGE(E32:E71)</f>
        <v>62.564999999999998</v>
      </c>
      <c r="S33">
        <f t="shared" ref="S33" si="115">_xlfn.STDEV.S(E32:E71)</f>
        <v>18.815985429743165</v>
      </c>
    </row>
    <row r="34" spans="1:19" x14ac:dyDescent="0.25">
      <c r="A34" s="2">
        <f ca="1">RAND()</f>
        <v>0.64713342342885882</v>
      </c>
      <c r="B34" s="1">
        <v>42938</v>
      </c>
      <c r="C34" s="1" t="str">
        <f>TEXT(B34, "mmmm")</f>
        <v>July</v>
      </c>
      <c r="D34" t="s">
        <v>14</v>
      </c>
      <c r="E34">
        <v>99.6</v>
      </c>
      <c r="F34" s="2">
        <v>0.47</v>
      </c>
      <c r="G34">
        <v>49</v>
      </c>
      <c r="H34">
        <v>0.5</v>
      </c>
      <c r="I34">
        <v>42</v>
      </c>
      <c r="J34" s="3">
        <f>H34*I34</f>
        <v>21</v>
      </c>
      <c r="L34" t="s">
        <v>430</v>
      </c>
      <c r="M34" s="2">
        <f t="shared" ref="M34" si="116">AVERAGE(F65:F104)</f>
        <v>0.82249999999999979</v>
      </c>
      <c r="N34">
        <f t="shared" ref="N34" si="117">_xlfn.STDEV.S(F65:F104)</f>
        <v>0.26737805751599353</v>
      </c>
      <c r="Q34" t="s">
        <v>430</v>
      </c>
      <c r="R34" s="2">
        <f t="shared" ref="R34" si="118">AVERAGE(E65:E104)</f>
        <v>59.445000000000007</v>
      </c>
      <c r="S34">
        <f t="shared" ref="S34" si="119">_xlfn.STDEV.S(E65:E104)</f>
        <v>16.717041052125797</v>
      </c>
    </row>
    <row r="35" spans="1:19" x14ac:dyDescent="0.25">
      <c r="A35" s="2">
        <f ca="1">RAND()</f>
        <v>0.79163850899144805</v>
      </c>
      <c r="B35" s="1">
        <v>42889</v>
      </c>
      <c r="C35" s="1" t="str">
        <f>TEXT(B35, "mmmm")</f>
        <v>June</v>
      </c>
      <c r="D35" t="s">
        <v>14</v>
      </c>
      <c r="E35">
        <v>81.5</v>
      </c>
      <c r="F35" s="2">
        <v>0.56000000000000005</v>
      </c>
      <c r="G35">
        <v>59</v>
      </c>
      <c r="H35">
        <v>0.3</v>
      </c>
      <c r="I35">
        <v>35</v>
      </c>
      <c r="J35" s="3">
        <f>H35*I35</f>
        <v>10.5</v>
      </c>
      <c r="L35" t="s">
        <v>431</v>
      </c>
      <c r="M35" s="2">
        <f t="shared" ref="M35" si="120">AVERAGE(F34:F73)</f>
        <v>0.82074999999999976</v>
      </c>
      <c r="N35">
        <f t="shared" ref="N35" si="121">_xlfn.STDEV.S(F34:F73)</f>
        <v>0.26353988167025044</v>
      </c>
      <c r="Q35" t="s">
        <v>431</v>
      </c>
      <c r="R35" s="2">
        <f t="shared" ref="R35" si="122">AVERAGE(E34:E73)</f>
        <v>61.867500000000007</v>
      </c>
      <c r="S35">
        <f t="shared" ref="S35" si="123">_xlfn.STDEV.S(E34:E73)</f>
        <v>19.234642725281621</v>
      </c>
    </row>
    <row r="36" spans="1:19" x14ac:dyDescent="0.25">
      <c r="A36" s="2">
        <f ca="1">RAND()</f>
        <v>0.55901978299667798</v>
      </c>
      <c r="B36" s="1">
        <v>42789</v>
      </c>
      <c r="C36" s="1" t="str">
        <f>TEXT(B36, "mmmm")</f>
        <v>February</v>
      </c>
      <c r="D36" t="s">
        <v>12</v>
      </c>
      <c r="E36">
        <v>45</v>
      </c>
      <c r="F36" s="2">
        <v>1</v>
      </c>
      <c r="G36">
        <v>23</v>
      </c>
      <c r="H36">
        <v>0.3</v>
      </c>
      <c r="I36">
        <v>20</v>
      </c>
      <c r="J36" s="3">
        <f>H36*I36</f>
        <v>6</v>
      </c>
      <c r="L36" t="s">
        <v>432</v>
      </c>
      <c r="M36" s="2">
        <f t="shared" ref="M36" si="124">AVERAGE(F67:F106)</f>
        <v>0.83125000000000004</v>
      </c>
      <c r="N36">
        <f t="shared" ref="N36" si="125">_xlfn.STDEV.S(F67:F106)</f>
        <v>0.26879777452528025</v>
      </c>
      <c r="Q36" t="s">
        <v>432</v>
      </c>
      <c r="R36" s="2">
        <f t="shared" ref="R36" si="126">AVERAGE(E67:E106)</f>
        <v>59.109999999999992</v>
      </c>
      <c r="S36">
        <f t="shared" ref="S36" si="127">_xlfn.STDEV.S(E67:E106)</f>
        <v>16.770942514376245</v>
      </c>
    </row>
    <row r="37" spans="1:19" x14ac:dyDescent="0.25">
      <c r="A37" s="2">
        <f ca="1">RAND()</f>
        <v>0.91886777847267953</v>
      </c>
      <c r="B37" s="1">
        <v>42819</v>
      </c>
      <c r="C37" s="1" t="str">
        <f>TEXT(B37, "mmmm")</f>
        <v>March</v>
      </c>
      <c r="D37" t="s">
        <v>14</v>
      </c>
      <c r="E37">
        <v>58.199999999999996</v>
      </c>
      <c r="F37" s="2">
        <v>0.8</v>
      </c>
      <c r="G37">
        <v>50</v>
      </c>
      <c r="H37">
        <v>0.3</v>
      </c>
      <c r="I37">
        <v>24</v>
      </c>
      <c r="J37" s="3">
        <f>H37*I37</f>
        <v>7.1999999999999993</v>
      </c>
      <c r="L37" t="s">
        <v>433</v>
      </c>
      <c r="M37" s="2">
        <f t="shared" ref="M37" si="128">AVERAGE(F36:F75)</f>
        <v>0.85399999999999987</v>
      </c>
      <c r="N37">
        <f t="shared" ref="N37" si="129">_xlfn.STDEV.S(F36:F75)</f>
        <v>0.28697181135578537</v>
      </c>
      <c r="Q37" t="s">
        <v>433</v>
      </c>
      <c r="R37" s="2">
        <f t="shared" ref="R37" si="130">AVERAGE(E36:E75)</f>
        <v>59.79</v>
      </c>
      <c r="S37">
        <f t="shared" ref="S37" si="131">_xlfn.STDEV.S(E36:E75)</f>
        <v>18.574407537916692</v>
      </c>
    </row>
    <row r="38" spans="1:19" x14ac:dyDescent="0.25">
      <c r="A38" s="2">
        <f ca="1">RAND()</f>
        <v>0.52532813631279285</v>
      </c>
      <c r="B38" s="1">
        <v>42787</v>
      </c>
      <c r="C38" s="1" t="str">
        <f>TEXT(B38, "mmmm")</f>
        <v>February</v>
      </c>
      <c r="D38" t="s">
        <v>10</v>
      </c>
      <c r="E38">
        <v>42.4</v>
      </c>
      <c r="F38" s="2">
        <v>1</v>
      </c>
      <c r="G38">
        <v>28</v>
      </c>
      <c r="H38">
        <v>0.3</v>
      </c>
      <c r="I38">
        <v>18</v>
      </c>
      <c r="J38" s="3">
        <f>H38*I38</f>
        <v>5.3999999999999995</v>
      </c>
      <c r="L38" t="s">
        <v>434</v>
      </c>
      <c r="M38" s="2">
        <f t="shared" ref="M38" si="132">AVERAGE(F69:F108)</f>
        <v>0.82274999999999987</v>
      </c>
      <c r="N38">
        <f t="shared" ref="N38" si="133">_xlfn.STDEV.S(F69:F108)</f>
        <v>0.24745875077138296</v>
      </c>
      <c r="Q38" t="s">
        <v>434</v>
      </c>
      <c r="R38" s="2">
        <f t="shared" ref="R38" si="134">AVERAGE(E69:E108)</f>
        <v>59.149999999999991</v>
      </c>
      <c r="S38">
        <f t="shared" ref="S38" si="135">_xlfn.STDEV.S(E69:E108)</f>
        <v>15.779538844777614</v>
      </c>
    </row>
    <row r="39" spans="1:19" x14ac:dyDescent="0.25">
      <c r="A39" s="2">
        <f ca="1">RAND()</f>
        <v>0.23382370692604271</v>
      </c>
      <c r="B39" s="1">
        <v>42920</v>
      </c>
      <c r="C39" s="1" t="str">
        <f>TEXT(B39, "mmmm")</f>
        <v>July</v>
      </c>
      <c r="D39" t="s">
        <v>10</v>
      </c>
      <c r="E39">
        <v>84.199999999999989</v>
      </c>
      <c r="F39" s="2">
        <v>0.59</v>
      </c>
      <c r="G39">
        <v>49</v>
      </c>
      <c r="H39">
        <v>0.5</v>
      </c>
      <c r="I39">
        <v>34</v>
      </c>
      <c r="J39" s="3">
        <f>H39*I39</f>
        <v>17</v>
      </c>
      <c r="L39" t="s">
        <v>435</v>
      </c>
      <c r="M39" s="2">
        <f t="shared" ref="M39" si="136">AVERAGE(F38:F77)</f>
        <v>0.84475</v>
      </c>
      <c r="N39">
        <f t="shared" ref="N39" si="137">_xlfn.STDEV.S(F38:F77)</f>
        <v>0.28751800389558657</v>
      </c>
      <c r="Q39" t="s">
        <v>435</v>
      </c>
      <c r="R39" s="2">
        <f t="shared" ref="R39" si="138">AVERAGE(E38:E77)</f>
        <v>60.432500000000005</v>
      </c>
      <c r="S39">
        <f t="shared" ref="S39" si="139">_xlfn.STDEV.S(E38:E77)</f>
        <v>18.440359686964204</v>
      </c>
    </row>
    <row r="40" spans="1:19" x14ac:dyDescent="0.25">
      <c r="A40" s="2">
        <f ca="1">RAND()</f>
        <v>0.98599195036316778</v>
      </c>
      <c r="B40" s="1">
        <v>43045</v>
      </c>
      <c r="C40" s="1" t="str">
        <f>TEXT(B40, "mmmm")</f>
        <v>November</v>
      </c>
      <c r="D40" t="s">
        <v>9</v>
      </c>
      <c r="E40">
        <v>51.599999999999994</v>
      </c>
      <c r="F40" s="2">
        <v>0.91</v>
      </c>
      <c r="G40">
        <v>28</v>
      </c>
      <c r="H40">
        <v>0.3</v>
      </c>
      <c r="I40">
        <v>22</v>
      </c>
      <c r="J40" s="3">
        <f>H40*I40</f>
        <v>6.6</v>
      </c>
      <c r="L40" t="s">
        <v>436</v>
      </c>
      <c r="M40" s="2">
        <f t="shared" ref="M40" si="140">AVERAGE(F71:F110)</f>
        <v>0.7942499999999999</v>
      </c>
      <c r="N40">
        <f t="shared" ref="N40" si="141">_xlfn.STDEV.S(F71:F110)</f>
        <v>0.24771662366709613</v>
      </c>
      <c r="Q40" t="s">
        <v>436</v>
      </c>
      <c r="R40" s="2">
        <f t="shared" ref="R40" si="142">AVERAGE(E71:E110)</f>
        <v>61.904999999999994</v>
      </c>
      <c r="S40">
        <f t="shared" ref="S40" si="143">_xlfn.STDEV.S(E71:E110)</f>
        <v>16.892585993223776</v>
      </c>
    </row>
    <row r="41" spans="1:19" x14ac:dyDescent="0.25">
      <c r="A41" s="2">
        <f ca="1">RAND()</f>
        <v>0.46352785693377463</v>
      </c>
      <c r="B41" s="1">
        <v>42937</v>
      </c>
      <c r="C41" s="1" t="str">
        <f>TEXT(B41, "mmmm")</f>
        <v>July</v>
      </c>
      <c r="D41" t="s">
        <v>13</v>
      </c>
      <c r="E41">
        <v>76.899999999999991</v>
      </c>
      <c r="F41" s="2">
        <v>0.56999999999999995</v>
      </c>
      <c r="G41">
        <v>59</v>
      </c>
      <c r="H41">
        <v>0.5</v>
      </c>
      <c r="I41">
        <v>33</v>
      </c>
      <c r="J41" s="3">
        <f>H41*I41</f>
        <v>16.5</v>
      </c>
      <c r="L41" t="s">
        <v>437</v>
      </c>
      <c r="M41" s="2">
        <f t="shared" ref="M41" si="144">AVERAGE(F40:F79)</f>
        <v>0.84800000000000009</v>
      </c>
      <c r="N41">
        <f t="shared" ref="N41" si="145">_xlfn.STDEV.S(F40:F79)</f>
        <v>0.28425521216158095</v>
      </c>
      <c r="Q41" t="s">
        <v>437</v>
      </c>
      <c r="R41" s="2">
        <f t="shared" ref="R41" si="146">AVERAGE(E40:E79)</f>
        <v>60.062500000000021</v>
      </c>
      <c r="S41">
        <f t="shared" ref="S41" si="147">_xlfn.STDEV.S(E40:E79)</f>
        <v>17.949925897997101</v>
      </c>
    </row>
    <row r="42" spans="1:19" x14ac:dyDescent="0.25">
      <c r="A42" s="2">
        <f ca="1">RAND()</f>
        <v>0.1790118748871925</v>
      </c>
      <c r="B42" s="1">
        <v>42931</v>
      </c>
      <c r="C42" s="1" t="str">
        <f>TEXT(B42, "mmmm")</f>
        <v>July</v>
      </c>
      <c r="D42" t="s">
        <v>14</v>
      </c>
      <c r="E42">
        <v>82.5</v>
      </c>
      <c r="F42" s="2">
        <v>0.54</v>
      </c>
      <c r="G42">
        <v>56</v>
      </c>
      <c r="H42">
        <v>0.5</v>
      </c>
      <c r="I42">
        <v>35</v>
      </c>
      <c r="J42" s="3">
        <f>H42*I42</f>
        <v>17.5</v>
      </c>
      <c r="L42" t="s">
        <v>438</v>
      </c>
      <c r="M42" s="2">
        <f t="shared" ref="M42" si="148">AVERAGE(F73:F112)</f>
        <v>0.79399999999999993</v>
      </c>
      <c r="N42">
        <f t="shared" ref="N42" si="149">_xlfn.STDEV.S(F73:F112)</f>
        <v>0.24057409967803561</v>
      </c>
      <c r="Q42" t="s">
        <v>438</v>
      </c>
      <c r="R42" s="2">
        <f t="shared" ref="R42" si="150">AVERAGE(E73:E112)</f>
        <v>61.42</v>
      </c>
      <c r="S42">
        <f t="shared" ref="S42" si="151">_xlfn.STDEV.S(E73:E112)</f>
        <v>15.292166588628243</v>
      </c>
    </row>
    <row r="43" spans="1:19" x14ac:dyDescent="0.25">
      <c r="A43" s="2">
        <f ca="1">RAND()</f>
        <v>0.27032480001169534</v>
      </c>
      <c r="B43" s="1">
        <v>42869</v>
      </c>
      <c r="C43" s="1" t="str">
        <f>TEXT(B43, "mmmm")</f>
        <v>May</v>
      </c>
      <c r="D43" t="s">
        <v>8</v>
      </c>
      <c r="E43">
        <v>77.3</v>
      </c>
      <c r="F43" s="2">
        <v>0.63</v>
      </c>
      <c r="G43">
        <v>58</v>
      </c>
      <c r="H43">
        <v>0.3</v>
      </c>
      <c r="I43">
        <v>31</v>
      </c>
      <c r="J43" s="3">
        <f>H43*I43</f>
        <v>9.2999999999999989</v>
      </c>
      <c r="L43" t="s">
        <v>439</v>
      </c>
      <c r="M43" s="2">
        <f t="shared" ref="M43" si="152">AVERAGE(F42:F81)</f>
        <v>0.84749999999999992</v>
      </c>
      <c r="N43">
        <f t="shared" ref="N43" si="153">_xlfn.STDEV.S(F42:F81)</f>
        <v>0.28198699733616528</v>
      </c>
      <c r="Q43" t="s">
        <v>439</v>
      </c>
      <c r="R43" s="2">
        <f t="shared" ref="R43" si="154">AVERAGE(E42:E81)</f>
        <v>59.832500000000003</v>
      </c>
      <c r="S43">
        <f t="shared" ref="S43" si="155">_xlfn.STDEV.S(E42:E81)</f>
        <v>17.696231490754109</v>
      </c>
    </row>
    <row r="44" spans="1:19" x14ac:dyDescent="0.25">
      <c r="A44" s="2">
        <f ca="1">RAND()</f>
        <v>0.30191334297400807</v>
      </c>
      <c r="B44" s="1">
        <v>42915</v>
      </c>
      <c r="C44" s="1" t="str">
        <f>TEXT(B44, "mmmm")</f>
        <v>June</v>
      </c>
      <c r="D44" t="s">
        <v>12</v>
      </c>
      <c r="E44">
        <v>86.5</v>
      </c>
      <c r="F44" s="2">
        <v>0.54</v>
      </c>
      <c r="G44">
        <v>64</v>
      </c>
      <c r="H44">
        <v>0.3</v>
      </c>
      <c r="I44">
        <v>35</v>
      </c>
      <c r="J44" s="3">
        <f>H44*I44</f>
        <v>10.5</v>
      </c>
      <c r="L44" t="s">
        <v>440</v>
      </c>
      <c r="M44" s="2">
        <f t="shared" ref="M44" si="156">AVERAGE(F75:F114)</f>
        <v>0.78474999999999995</v>
      </c>
      <c r="N44">
        <f t="shared" ref="N44" si="157">_xlfn.STDEV.S(F75:F114)</f>
        <v>0.2378966323685722</v>
      </c>
      <c r="Q44" t="s">
        <v>440</v>
      </c>
      <c r="R44" s="2">
        <f t="shared" ref="R44" si="158">AVERAGE(E75:E114)</f>
        <v>62.110000000000028</v>
      </c>
      <c r="S44">
        <f t="shared" ref="S44" si="159">_xlfn.STDEV.S(E75:E114)</f>
        <v>15.028943016896587</v>
      </c>
    </row>
    <row r="45" spans="1:19" x14ac:dyDescent="0.25">
      <c r="A45" s="2">
        <f ca="1">RAND()</f>
        <v>0.92902068099647672</v>
      </c>
      <c r="B45" s="1">
        <v>43050</v>
      </c>
      <c r="C45" s="1" t="str">
        <f>TEXT(B45, "mmmm")</f>
        <v>November</v>
      </c>
      <c r="D45" t="s">
        <v>14</v>
      </c>
      <c r="E45">
        <v>47.3</v>
      </c>
      <c r="F45" s="2">
        <v>0.91</v>
      </c>
      <c r="G45">
        <v>33</v>
      </c>
      <c r="H45">
        <v>0.3</v>
      </c>
      <c r="I45">
        <v>21</v>
      </c>
      <c r="J45" s="3">
        <f>H45*I45</f>
        <v>6.3</v>
      </c>
      <c r="L45" t="s">
        <v>441</v>
      </c>
      <c r="M45" s="2">
        <f t="shared" ref="M45" si="160">AVERAGE(F44:F83)</f>
        <v>0.85199999999999998</v>
      </c>
      <c r="N45">
        <f t="shared" ref="N45" si="161">_xlfn.STDEV.S(F44:F83)</f>
        <v>0.27856960645595502</v>
      </c>
      <c r="Q45" t="s">
        <v>441</v>
      </c>
      <c r="R45" s="2">
        <f t="shared" ref="R45" si="162">AVERAGE(E44:E83)</f>
        <v>59.280000000000008</v>
      </c>
      <c r="S45">
        <f t="shared" ref="S45" si="163">_xlfn.STDEV.S(E44:E83)</f>
        <v>17.354969730857288</v>
      </c>
    </row>
    <row r="46" spans="1:19" x14ac:dyDescent="0.25">
      <c r="A46" s="2">
        <f ca="1">RAND()</f>
        <v>0.8512623143494551</v>
      </c>
      <c r="B46" s="1">
        <v>43077</v>
      </c>
      <c r="C46" s="1" t="str">
        <f>TEXT(B46, "mmmm")</f>
        <v>December</v>
      </c>
      <c r="D46" t="s">
        <v>13</v>
      </c>
      <c r="E46">
        <v>40.5</v>
      </c>
      <c r="F46" s="2">
        <v>1.25</v>
      </c>
      <c r="G46">
        <v>30</v>
      </c>
      <c r="H46">
        <v>0.3</v>
      </c>
      <c r="I46">
        <v>15</v>
      </c>
      <c r="J46" s="3">
        <f>H46*I46</f>
        <v>4.5</v>
      </c>
      <c r="L46" t="s">
        <v>442</v>
      </c>
      <c r="M46" s="2">
        <f t="shared" ref="M46" si="164">AVERAGE(F77:F116)</f>
        <v>0.77500000000000002</v>
      </c>
      <c r="N46">
        <f t="shared" ref="N46" si="165">_xlfn.STDEV.S(F77:F116)</f>
        <v>0.19866219234335103</v>
      </c>
      <c r="Q46" t="s">
        <v>442</v>
      </c>
      <c r="R46" s="2">
        <f t="shared" ref="R46" si="166">AVERAGE(E77:E116)</f>
        <v>62.135000000000012</v>
      </c>
      <c r="S46">
        <f t="shared" ref="S46" si="167">_xlfn.STDEV.S(E77:E116)</f>
        <v>14.557939943021228</v>
      </c>
    </row>
    <row r="47" spans="1:19" x14ac:dyDescent="0.25">
      <c r="A47" s="2">
        <f ca="1">RAND()</f>
        <v>0.13975100196887535</v>
      </c>
      <c r="B47" s="1">
        <v>42798</v>
      </c>
      <c r="C47" s="1" t="str">
        <f>TEXT(B47, "mmmm")</f>
        <v>March</v>
      </c>
      <c r="D47" t="s">
        <v>14</v>
      </c>
      <c r="E47">
        <v>59.499999999999993</v>
      </c>
      <c r="F47" s="2">
        <v>0.77</v>
      </c>
      <c r="G47">
        <v>29</v>
      </c>
      <c r="H47">
        <v>0.3</v>
      </c>
      <c r="I47">
        <v>25</v>
      </c>
      <c r="J47" s="3">
        <f>H47*I47</f>
        <v>7.5</v>
      </c>
      <c r="L47" t="s">
        <v>443</v>
      </c>
      <c r="M47" s="2">
        <f t="shared" ref="M47" si="168">AVERAGE(F46:F85)</f>
        <v>0.86775000000000002</v>
      </c>
      <c r="N47">
        <f t="shared" ref="N47" si="169">_xlfn.STDEV.S(F46:F85)</f>
        <v>0.29047695084870107</v>
      </c>
      <c r="Q47" t="s">
        <v>443</v>
      </c>
      <c r="R47" s="2">
        <f t="shared" ref="R47" si="170">AVERAGE(E46:E85)</f>
        <v>58.350000000000009</v>
      </c>
      <c r="S47">
        <f t="shared" ref="S47" si="171">_xlfn.STDEV.S(E46:E85)</f>
        <v>17.301400565805615</v>
      </c>
    </row>
    <row r="48" spans="1:19" x14ac:dyDescent="0.25">
      <c r="A48" s="2">
        <f ca="1">RAND()</f>
        <v>0.43472360041051727</v>
      </c>
      <c r="B48" s="1">
        <v>42952</v>
      </c>
      <c r="C48" s="1" t="str">
        <f>TEXT(B48, "mmmm")</f>
        <v>August</v>
      </c>
      <c r="D48" t="s">
        <v>14</v>
      </c>
      <c r="E48">
        <v>76.599999999999994</v>
      </c>
      <c r="F48" s="2">
        <v>0.61</v>
      </c>
      <c r="G48">
        <v>66</v>
      </c>
      <c r="H48">
        <v>0.5</v>
      </c>
      <c r="I48">
        <v>32</v>
      </c>
      <c r="J48" s="3">
        <f>H48*I48</f>
        <v>16</v>
      </c>
      <c r="L48" t="s">
        <v>444</v>
      </c>
      <c r="M48" s="2">
        <f t="shared" ref="M48" si="172">AVERAGE(F79:F118)</f>
        <v>0.77124999999999999</v>
      </c>
      <c r="N48">
        <f t="shared" ref="N48" si="173">_xlfn.STDEV.S(F79:F118)</f>
        <v>0.20170030446311329</v>
      </c>
      <c r="Q48" t="s">
        <v>444</v>
      </c>
      <c r="R48" s="2">
        <f t="shared" ref="R48" si="174">AVERAGE(E79:E118)</f>
        <v>62.42000000000003</v>
      </c>
      <c r="S48">
        <f t="shared" ref="S48" si="175">_xlfn.STDEV.S(E79:E118)</f>
        <v>14.872728441077918</v>
      </c>
    </row>
    <row r="49" spans="1:19" x14ac:dyDescent="0.25">
      <c r="A49" s="2">
        <f ca="1">RAND()</f>
        <v>0.67291062826208636</v>
      </c>
      <c r="B49" s="1">
        <v>42810</v>
      </c>
      <c r="C49" s="1" t="str">
        <f>TEXT(B49, "mmmm")</f>
        <v>March</v>
      </c>
      <c r="D49" t="s">
        <v>12</v>
      </c>
      <c r="E49">
        <v>60.199999999999996</v>
      </c>
      <c r="F49" s="2">
        <v>0.83</v>
      </c>
      <c r="G49">
        <v>39</v>
      </c>
      <c r="H49">
        <v>0.3</v>
      </c>
      <c r="I49">
        <v>24</v>
      </c>
      <c r="J49" s="3">
        <f>H49*I49</f>
        <v>7.1999999999999993</v>
      </c>
      <c r="L49" t="s">
        <v>445</v>
      </c>
      <c r="M49" s="2">
        <f t="shared" ref="M49" si="176">AVERAGE(F48:F87)</f>
        <v>0.85325000000000006</v>
      </c>
      <c r="N49">
        <f t="shared" ref="N49" si="177">_xlfn.STDEV.S(F48:F87)</f>
        <v>0.28712891324370754</v>
      </c>
      <c r="Q49" t="s">
        <v>445</v>
      </c>
      <c r="R49" s="2">
        <f t="shared" ref="R49" si="178">AVERAGE(E48:E87)</f>
        <v>59.120000000000005</v>
      </c>
      <c r="S49">
        <f t="shared" ref="S49" si="179">_xlfn.STDEV.S(E48:E87)</f>
        <v>17.603295146079844</v>
      </c>
    </row>
    <row r="50" spans="1:19" x14ac:dyDescent="0.25">
      <c r="A50" s="2">
        <f ca="1">RAND()</f>
        <v>0.29747669497865903</v>
      </c>
      <c r="B50" s="1">
        <v>42836</v>
      </c>
      <c r="C50" s="1" t="str">
        <f>TEXT(B50, "mmmm")</f>
        <v>April</v>
      </c>
      <c r="D50" t="s">
        <v>10</v>
      </c>
      <c r="E50">
        <v>60.8</v>
      </c>
      <c r="F50" s="2">
        <v>0.74</v>
      </c>
      <c r="G50">
        <v>34</v>
      </c>
      <c r="H50">
        <v>0.3</v>
      </c>
      <c r="I50">
        <v>26</v>
      </c>
      <c r="J50" s="3">
        <f>H50*I50</f>
        <v>7.8</v>
      </c>
      <c r="L50" t="s">
        <v>446</v>
      </c>
      <c r="M50" s="2">
        <f t="shared" ref="M50" si="180">AVERAGE(F81:F120)</f>
        <v>0.76950000000000007</v>
      </c>
      <c r="N50">
        <f t="shared" ref="N50" si="181">_xlfn.STDEV.S(F81:F120)</f>
        <v>0.21557258281501915</v>
      </c>
      <c r="Q50" t="s">
        <v>446</v>
      </c>
      <c r="R50" s="2">
        <f t="shared" ref="R50" si="182">AVERAGE(E81:E120)</f>
        <v>63.307500000000019</v>
      </c>
      <c r="S50">
        <f t="shared" ref="S50" si="183">_xlfn.STDEV.S(E81:E120)</f>
        <v>16.443787502759093</v>
      </c>
    </row>
    <row r="51" spans="1:19" x14ac:dyDescent="0.25">
      <c r="A51" s="2">
        <f ca="1">RAND()</f>
        <v>0.9992275627235031</v>
      </c>
      <c r="B51" s="1">
        <v>43044</v>
      </c>
      <c r="C51" s="1" t="str">
        <f>TEXT(B51, "mmmm")</f>
        <v>November</v>
      </c>
      <c r="D51" t="s">
        <v>8</v>
      </c>
      <c r="E51">
        <v>55.9</v>
      </c>
      <c r="F51" s="2">
        <v>0.87</v>
      </c>
      <c r="G51">
        <v>45</v>
      </c>
      <c r="H51">
        <v>0.3</v>
      </c>
      <c r="I51">
        <v>23</v>
      </c>
      <c r="J51" s="3">
        <f>H51*I51</f>
        <v>6.8999999999999995</v>
      </c>
      <c r="L51" t="s">
        <v>447</v>
      </c>
      <c r="M51" s="2">
        <f t="shared" ref="M51" si="184">AVERAGE(F50:F89)</f>
        <v>0.85875000000000024</v>
      </c>
      <c r="N51">
        <f t="shared" ref="N51" si="185">_xlfn.STDEV.S(F50:F89)</f>
        <v>0.28573959365935792</v>
      </c>
      <c r="Q51" t="s">
        <v>447</v>
      </c>
      <c r="R51" s="2">
        <f t="shared" ref="R51" si="186">AVERAGE(E50:E89)</f>
        <v>58.387500000000003</v>
      </c>
      <c r="S51">
        <f t="shared" ref="S51" si="187">_xlfn.STDEV.S(E50:E89)</f>
        <v>17.459009686427471</v>
      </c>
    </row>
    <row r="52" spans="1:19" x14ac:dyDescent="0.25">
      <c r="A52" s="2">
        <f ca="1">RAND()</f>
        <v>0.91419283165311083</v>
      </c>
      <c r="B52" s="1">
        <v>42766</v>
      </c>
      <c r="C52" s="1" t="str">
        <f>TEXT(B52, "mmmm")</f>
        <v>January</v>
      </c>
      <c r="D52" t="s">
        <v>10</v>
      </c>
      <c r="E52">
        <v>40.4</v>
      </c>
      <c r="F52" s="2">
        <v>1.05</v>
      </c>
      <c r="G52">
        <v>37</v>
      </c>
      <c r="H52">
        <v>0.3</v>
      </c>
      <c r="I52">
        <v>18</v>
      </c>
      <c r="J52" s="3">
        <f>H52*I52</f>
        <v>5.3999999999999995</v>
      </c>
      <c r="L52" t="s">
        <v>448</v>
      </c>
      <c r="M52" s="2">
        <f t="shared" ref="M52" si="188">AVERAGE(F83:F122)</f>
        <v>0.78325</v>
      </c>
      <c r="N52">
        <f t="shared" ref="N52" si="189">_xlfn.STDEV.S(F83:F122)</f>
        <v>0.22369149428483978</v>
      </c>
      <c r="Q52" t="s">
        <v>448</v>
      </c>
      <c r="R52" s="2">
        <f t="shared" ref="R52" si="190">AVERAGE(E83:E122)</f>
        <v>62.52</v>
      </c>
      <c r="S52">
        <f t="shared" ref="S52" si="191">_xlfn.STDEV.S(E83:E122)</f>
        <v>16.792797601413845</v>
      </c>
    </row>
    <row r="53" spans="1:19" x14ac:dyDescent="0.25">
      <c r="A53" s="2">
        <f ca="1">RAND()</f>
        <v>0.53735023840873342</v>
      </c>
      <c r="B53" s="1">
        <v>42804</v>
      </c>
      <c r="C53" s="1" t="str">
        <f>TEXT(B53, "mmmm")</f>
        <v>March</v>
      </c>
      <c r="D53" t="s">
        <v>13</v>
      </c>
      <c r="E53">
        <v>59.199999999999996</v>
      </c>
      <c r="F53" s="2">
        <v>0.83</v>
      </c>
      <c r="G53">
        <v>31</v>
      </c>
      <c r="H53">
        <v>0.3</v>
      </c>
      <c r="I53">
        <v>24</v>
      </c>
      <c r="J53" s="3">
        <f>H53*I53</f>
        <v>7.1999999999999993</v>
      </c>
      <c r="L53" t="s">
        <v>449</v>
      </c>
      <c r="M53" s="2">
        <f t="shared" ref="M53" si="192">AVERAGE(F52:F91)</f>
        <v>0.86975000000000002</v>
      </c>
      <c r="N53">
        <f t="shared" ref="N53" si="193">_xlfn.STDEV.S(F52:F91)</f>
        <v>0.29184196197467965</v>
      </c>
      <c r="Q53" t="s">
        <v>449</v>
      </c>
      <c r="R53" s="2">
        <f t="shared" ref="R53" si="194">AVERAGE(E52:E91)</f>
        <v>57.680000000000007</v>
      </c>
      <c r="S53">
        <f t="shared" ref="S53" si="195">_xlfn.STDEV.S(E52:E91)</f>
        <v>17.838149840821199</v>
      </c>
    </row>
    <row r="54" spans="1:19" x14ac:dyDescent="0.25">
      <c r="A54" s="2">
        <f ca="1">RAND()</f>
        <v>0.97135093599590228</v>
      </c>
      <c r="B54" s="1">
        <v>43000</v>
      </c>
      <c r="C54" s="1" t="str">
        <f>TEXT(B54, "mmmm")</f>
        <v>September</v>
      </c>
      <c r="D54" t="s">
        <v>13</v>
      </c>
      <c r="E54">
        <v>64.8</v>
      </c>
      <c r="F54" s="2">
        <v>0.74</v>
      </c>
      <c r="G54">
        <v>34</v>
      </c>
      <c r="H54">
        <v>0.3</v>
      </c>
      <c r="I54">
        <v>26</v>
      </c>
      <c r="J54" s="3">
        <f>H54*I54</f>
        <v>7.8</v>
      </c>
      <c r="L54" t="s">
        <v>450</v>
      </c>
      <c r="M54" s="2">
        <f t="shared" ref="M54" si="196">AVERAGE(F85:F124)</f>
        <v>0.77874999999999994</v>
      </c>
      <c r="N54">
        <f t="shared" ref="N54" si="197">_xlfn.STDEV.S(F85:F124)</f>
        <v>0.22739536900771243</v>
      </c>
      <c r="Q54" t="s">
        <v>450</v>
      </c>
      <c r="R54" s="2">
        <f t="shared" ref="R54" si="198">AVERAGE(E85:E124)</f>
        <v>63.277500000000011</v>
      </c>
      <c r="S54">
        <f t="shared" ref="S54" si="199">_xlfn.STDEV.S(E85:E124)</f>
        <v>17.453652729149333</v>
      </c>
    </row>
    <row r="55" spans="1:19" x14ac:dyDescent="0.25">
      <c r="A55" s="2">
        <f ca="1">RAND()</f>
        <v>0.8755261516567634</v>
      </c>
      <c r="B55" s="1">
        <v>42759</v>
      </c>
      <c r="C55" s="1" t="str">
        <f>TEXT(B55, "mmmm")</f>
        <v>January</v>
      </c>
      <c r="D55" t="s">
        <v>10</v>
      </c>
      <c r="E55">
        <v>28.599999999999998</v>
      </c>
      <c r="F55" s="2">
        <v>1.54</v>
      </c>
      <c r="G55">
        <v>20</v>
      </c>
      <c r="H55">
        <v>0.3</v>
      </c>
      <c r="I55">
        <v>12</v>
      </c>
      <c r="J55" s="3">
        <f>H55*I55</f>
        <v>3.5999999999999996</v>
      </c>
      <c r="L55" t="s">
        <v>451</v>
      </c>
      <c r="M55" s="2">
        <f t="shared" ref="M55" si="200">AVERAGE(F54:F93)</f>
        <v>0.85899999999999999</v>
      </c>
      <c r="N55">
        <f t="shared" ref="N55" si="201">_xlfn.STDEV.S(F54:F93)</f>
        <v>0.29247660436787776</v>
      </c>
      <c r="Q55" t="s">
        <v>451</v>
      </c>
      <c r="R55" s="2">
        <f t="shared" ref="R55" si="202">AVERAGE(E54:E93)</f>
        <v>58.36249999999999</v>
      </c>
      <c r="S55">
        <f t="shared" ref="S55" si="203">_xlfn.STDEV.S(E54:E93)</f>
        <v>17.753983843286932</v>
      </c>
    </row>
    <row r="56" spans="1:19" x14ac:dyDescent="0.25">
      <c r="A56" s="2">
        <f ca="1">RAND()</f>
        <v>0.96067762036822213</v>
      </c>
      <c r="B56" s="1">
        <v>42913</v>
      </c>
      <c r="C56" s="1" t="str">
        <f>TEXT(B56, "mmmm")</f>
        <v>June</v>
      </c>
      <c r="D56" t="s">
        <v>10</v>
      </c>
      <c r="E56">
        <v>75.3</v>
      </c>
      <c r="F56" s="2">
        <v>0.63</v>
      </c>
      <c r="G56">
        <v>62</v>
      </c>
      <c r="H56">
        <v>0.3</v>
      </c>
      <c r="I56">
        <v>31</v>
      </c>
      <c r="J56" s="3">
        <f>H56*I56</f>
        <v>9.2999999999999989</v>
      </c>
      <c r="L56" t="s">
        <v>452</v>
      </c>
      <c r="M56" s="2">
        <f t="shared" ref="M56" si="204">AVERAGE(F87:F126)</f>
        <v>0.76924999999999988</v>
      </c>
      <c r="N56">
        <f t="shared" ref="N56" si="205">_xlfn.STDEV.S(F87:F126)</f>
        <v>0.20169013425651311</v>
      </c>
      <c r="Q56" t="s">
        <v>452</v>
      </c>
      <c r="R56" s="2">
        <f t="shared" ref="R56" si="206">AVERAGE(E87:E126)</f>
        <v>63.21</v>
      </c>
      <c r="S56">
        <f t="shared" ref="S56" si="207">_xlfn.STDEV.S(E87:E126)</f>
        <v>16.617040990562963</v>
      </c>
    </row>
    <row r="57" spans="1:19" x14ac:dyDescent="0.25">
      <c r="A57" s="2">
        <f ca="1">RAND()</f>
        <v>0.82819977590245664</v>
      </c>
      <c r="B57" s="1">
        <v>42986</v>
      </c>
      <c r="C57" s="1" t="str">
        <f>TEXT(B57, "mmmm")</f>
        <v>September</v>
      </c>
      <c r="D57" t="s">
        <v>13</v>
      </c>
      <c r="E57">
        <v>65.099999999999994</v>
      </c>
      <c r="F57" s="2">
        <v>0.71</v>
      </c>
      <c r="G57">
        <v>37</v>
      </c>
      <c r="H57">
        <v>0.3</v>
      </c>
      <c r="I57">
        <v>27</v>
      </c>
      <c r="J57" s="3">
        <f>H57*I57</f>
        <v>8.1</v>
      </c>
      <c r="L57" t="s">
        <v>453</v>
      </c>
      <c r="M57" s="2">
        <f t="shared" ref="M57" si="208">AVERAGE(F56:F95)</f>
        <v>0.83625000000000005</v>
      </c>
      <c r="N57">
        <f t="shared" ref="N57" si="209">_xlfn.STDEV.S(F56:F95)</f>
        <v>0.27288287616221713</v>
      </c>
      <c r="Q57" t="s">
        <v>453</v>
      </c>
      <c r="R57" s="2">
        <f t="shared" ref="R57" si="210">AVERAGE(E56:E95)</f>
        <v>59.297499999999992</v>
      </c>
      <c r="S57">
        <f t="shared" ref="S57" si="211">_xlfn.STDEV.S(E56:E95)</f>
        <v>17.138732375409102</v>
      </c>
    </row>
    <row r="58" spans="1:19" x14ac:dyDescent="0.25">
      <c r="A58" s="2">
        <f ca="1">RAND()</f>
        <v>0.27054397215755221</v>
      </c>
      <c r="B58" s="1">
        <v>43057</v>
      </c>
      <c r="C58" s="1" t="str">
        <f>TEXT(B58, "mmmm")</f>
        <v>November</v>
      </c>
      <c r="D58" t="s">
        <v>14</v>
      </c>
      <c r="E58">
        <v>48.699999999999996</v>
      </c>
      <c r="F58" s="2">
        <v>1.05</v>
      </c>
      <c r="G58">
        <v>37</v>
      </c>
      <c r="H58">
        <v>0.3</v>
      </c>
      <c r="I58">
        <v>19</v>
      </c>
      <c r="J58" s="3">
        <f>H58*I58</f>
        <v>5.7</v>
      </c>
      <c r="L58" t="s">
        <v>454</v>
      </c>
      <c r="M58" s="2">
        <f t="shared" ref="M58" si="212">AVERAGE(F89:F128)</f>
        <v>0.77874999999999994</v>
      </c>
      <c r="N58">
        <f t="shared" ref="N58" si="213">_xlfn.STDEV.S(F89:F128)</f>
        <v>0.22512888046741758</v>
      </c>
      <c r="Q58" t="s">
        <v>454</v>
      </c>
      <c r="R58" s="2">
        <f t="shared" ref="R58" si="214">AVERAGE(E89:E128)</f>
        <v>63.077500000000001</v>
      </c>
      <c r="S58">
        <f t="shared" ref="S58" si="215">_xlfn.STDEV.S(E89:E128)</f>
        <v>16.998302894173001</v>
      </c>
    </row>
    <row r="59" spans="1:19" x14ac:dyDescent="0.25">
      <c r="A59" s="2">
        <f ca="1">RAND()</f>
        <v>0.20182788204803392</v>
      </c>
      <c r="B59" s="1">
        <v>43093</v>
      </c>
      <c r="C59" s="1" t="str">
        <f>TEXT(B59, "mmmm")</f>
        <v>December</v>
      </c>
      <c r="D59" t="s">
        <v>8</v>
      </c>
      <c r="E59">
        <v>35.799999999999997</v>
      </c>
      <c r="F59" s="2">
        <v>1.25</v>
      </c>
      <c r="G59">
        <v>26</v>
      </c>
      <c r="H59">
        <v>0.3</v>
      </c>
      <c r="I59">
        <v>16</v>
      </c>
      <c r="J59" s="3">
        <f>H59*I59</f>
        <v>4.8</v>
      </c>
      <c r="L59" t="s">
        <v>455</v>
      </c>
      <c r="M59" s="2">
        <f t="shared" ref="M59" si="216">AVERAGE(F58:F97)</f>
        <v>0.84674999999999989</v>
      </c>
      <c r="N59">
        <f t="shared" ref="N59" si="217">_xlfn.STDEV.S(F58:F97)</f>
        <v>0.27282367274534003</v>
      </c>
      <c r="Q59" t="s">
        <v>455</v>
      </c>
      <c r="R59" s="2">
        <f t="shared" ref="R59" si="218">AVERAGE(E58:E97)</f>
        <v>58.515000000000001</v>
      </c>
      <c r="S59">
        <f t="shared" ref="S59" si="219">_xlfn.STDEV.S(E58:E97)</f>
        <v>17.082447881993509</v>
      </c>
    </row>
    <row r="60" spans="1:19" x14ac:dyDescent="0.25">
      <c r="A60" s="2">
        <f ca="1">RAND()</f>
        <v>0.47016543546292233</v>
      </c>
      <c r="B60" s="1">
        <v>42851</v>
      </c>
      <c r="C60" s="1" t="str">
        <f>TEXT(B60, "mmmm")</f>
        <v>April</v>
      </c>
      <c r="D60" t="s">
        <v>11</v>
      </c>
      <c r="E60">
        <v>62.499999999999993</v>
      </c>
      <c r="F60" s="2">
        <v>0.8</v>
      </c>
      <c r="G60">
        <v>48</v>
      </c>
      <c r="H60">
        <v>0.3</v>
      </c>
      <c r="I60">
        <v>25</v>
      </c>
      <c r="J60" s="3">
        <f>H60*I60</f>
        <v>7.5</v>
      </c>
      <c r="L60" t="s">
        <v>456</v>
      </c>
      <c r="M60" s="2">
        <f t="shared" ref="M60" si="220">AVERAGE(F91:F130)</f>
        <v>0.77549999999999997</v>
      </c>
      <c r="N60">
        <f t="shared" ref="N60" si="221">_xlfn.STDEV.S(F91:F130)</f>
        <v>0.22575173566076134</v>
      </c>
      <c r="Q60" t="s">
        <v>456</v>
      </c>
      <c r="R60" s="2">
        <f t="shared" ref="R60" si="222">AVERAGE(E91:E130)</f>
        <v>63.572499999999991</v>
      </c>
      <c r="S60">
        <f t="shared" ref="S60" si="223">_xlfn.STDEV.S(E91:E130)</f>
        <v>16.921689730441628</v>
      </c>
    </row>
    <row r="61" spans="1:19" x14ac:dyDescent="0.25">
      <c r="A61" s="2">
        <f ca="1">RAND()</f>
        <v>0.49772697819253697</v>
      </c>
      <c r="B61" s="1">
        <v>42924</v>
      </c>
      <c r="C61" s="1" t="str">
        <f>TEXT(B61, "mmmm")</f>
        <v>July</v>
      </c>
      <c r="D61" t="s">
        <v>14</v>
      </c>
      <c r="E61">
        <v>83.199999999999989</v>
      </c>
      <c r="F61" s="2">
        <v>0.56999999999999995</v>
      </c>
      <c r="G61">
        <v>44</v>
      </c>
      <c r="H61">
        <v>0.5</v>
      </c>
      <c r="I61">
        <v>34</v>
      </c>
      <c r="J61" s="3">
        <f>H61*I61</f>
        <v>17</v>
      </c>
      <c r="L61" t="s">
        <v>457</v>
      </c>
      <c r="M61" s="2">
        <f t="shared" ref="M61" si="224">AVERAGE(F60:F99)</f>
        <v>0.82974999999999999</v>
      </c>
      <c r="N61">
        <f t="shared" ref="N61" si="225">_xlfn.STDEV.S(F60:F99)</f>
        <v>0.26360895183430244</v>
      </c>
      <c r="Q61" t="s">
        <v>457</v>
      </c>
      <c r="R61" s="2">
        <f t="shared" ref="R61" si="226">AVERAGE(E60:E99)</f>
        <v>59.295000000000002</v>
      </c>
      <c r="S61">
        <f t="shared" ref="S61" si="227">_xlfn.STDEV.S(E60:E99)</f>
        <v>16.645965862249533</v>
      </c>
    </row>
    <row r="62" spans="1:19" x14ac:dyDescent="0.25">
      <c r="A62" s="2">
        <f ca="1">RAND()</f>
        <v>0.43638740133015297</v>
      </c>
      <c r="B62" s="1">
        <v>42905</v>
      </c>
      <c r="C62" s="1" t="str">
        <f>TEXT(B62, "mmmm")</f>
        <v>June</v>
      </c>
      <c r="D62" t="s">
        <v>9</v>
      </c>
      <c r="E62">
        <v>86.5</v>
      </c>
      <c r="F62" s="2">
        <v>0.56000000000000005</v>
      </c>
      <c r="G62">
        <v>66</v>
      </c>
      <c r="H62">
        <v>0.3</v>
      </c>
      <c r="I62">
        <v>35</v>
      </c>
      <c r="J62" s="3">
        <f>H62*I62</f>
        <v>10.5</v>
      </c>
      <c r="L62" t="s">
        <v>458</v>
      </c>
      <c r="M62" s="2">
        <f t="shared" ref="M62" si="228">AVERAGE(F93:F132)</f>
        <v>0.78375000000000006</v>
      </c>
      <c r="N62">
        <f t="shared" ref="N62" si="229">_xlfn.STDEV.S(F93:F132)</f>
        <v>0.22548736390771731</v>
      </c>
      <c r="Q62" t="s">
        <v>458</v>
      </c>
      <c r="R62" s="2">
        <f t="shared" ref="R62" si="230">AVERAGE(E93:E132)</f>
        <v>62.989999999999995</v>
      </c>
      <c r="S62">
        <f t="shared" ref="S62" si="231">_xlfn.STDEV.S(E93:E132)</f>
        <v>16.973747451994843</v>
      </c>
    </row>
    <row r="63" spans="1:19" x14ac:dyDescent="0.25">
      <c r="A63" s="2">
        <f ca="1">RAND()</f>
        <v>0.41437258960800183</v>
      </c>
      <c r="B63" s="1">
        <v>43040</v>
      </c>
      <c r="C63" s="1" t="str">
        <f>TEXT(B63, "mmmm")</f>
        <v>November</v>
      </c>
      <c r="D63" t="s">
        <v>11</v>
      </c>
      <c r="E63">
        <v>51.9</v>
      </c>
      <c r="F63" s="2">
        <v>0.83</v>
      </c>
      <c r="G63">
        <v>43</v>
      </c>
      <c r="H63">
        <v>0.3</v>
      </c>
      <c r="I63">
        <v>23</v>
      </c>
      <c r="J63" s="3">
        <f>H63*I63</f>
        <v>6.8999999999999995</v>
      </c>
      <c r="L63" t="s">
        <v>459</v>
      </c>
      <c r="M63" s="2">
        <f t="shared" ref="M63" si="232">AVERAGE(F62:F101)</f>
        <v>0.82999999999999985</v>
      </c>
      <c r="N63">
        <f t="shared" ref="N63" si="233">_xlfn.STDEV.S(F62:F101)</f>
        <v>0.26280537792569381</v>
      </c>
      <c r="Q63" t="s">
        <v>459</v>
      </c>
      <c r="R63" s="2">
        <f t="shared" ref="R63" si="234">AVERAGE(E62:E101)</f>
        <v>58.890000000000008</v>
      </c>
      <c r="S63">
        <f t="shared" ref="S63" si="235">_xlfn.STDEV.S(E62:E101)</f>
        <v>16.408468732756393</v>
      </c>
    </row>
    <row r="64" spans="1:19" x14ac:dyDescent="0.25">
      <c r="A64" s="2">
        <f ca="1">RAND()</f>
        <v>0.91943979025564004</v>
      </c>
      <c r="B64" s="1">
        <v>42903</v>
      </c>
      <c r="C64" s="1" t="str">
        <f>TEXT(B64, "mmmm")</f>
        <v>June</v>
      </c>
      <c r="D64" t="s">
        <v>14</v>
      </c>
      <c r="E64">
        <v>76.3</v>
      </c>
      <c r="F64" s="2">
        <v>0.65</v>
      </c>
      <c r="G64">
        <v>47</v>
      </c>
      <c r="H64">
        <v>0.3</v>
      </c>
      <c r="I64">
        <v>31</v>
      </c>
      <c r="J64" s="3">
        <f>H64*I64</f>
        <v>9.2999999999999989</v>
      </c>
      <c r="L64" t="s">
        <v>460</v>
      </c>
      <c r="M64" s="2">
        <f t="shared" ref="M64" si="236">AVERAGE(F95:F134)</f>
        <v>0.78225000000000011</v>
      </c>
      <c r="N64">
        <f t="shared" ref="N64" si="237">_xlfn.STDEV.S(F95:F134)</f>
        <v>0.22557604323609168</v>
      </c>
      <c r="Q64" t="s">
        <v>460</v>
      </c>
      <c r="R64" s="2">
        <f t="shared" ref="R64" si="238">AVERAGE(E95:E134)</f>
        <v>63.180000000000007</v>
      </c>
      <c r="S64">
        <f t="shared" ref="S64" si="239">_xlfn.STDEV.S(E95:E134)</f>
        <v>16.935869989690236</v>
      </c>
    </row>
    <row r="65" spans="1:19" x14ac:dyDescent="0.25">
      <c r="A65" s="2">
        <f ca="1">RAND()</f>
        <v>0.59736659488361088</v>
      </c>
      <c r="B65" s="1">
        <v>43014</v>
      </c>
      <c r="C65" s="1" t="str">
        <f>TEXT(B65, "mmmm")</f>
        <v>October</v>
      </c>
      <c r="D65" t="s">
        <v>13</v>
      </c>
      <c r="E65">
        <v>62.499999999999993</v>
      </c>
      <c r="F65" s="2">
        <v>0.74</v>
      </c>
      <c r="G65">
        <v>42</v>
      </c>
      <c r="H65">
        <v>0.3</v>
      </c>
      <c r="I65">
        <v>25</v>
      </c>
      <c r="J65" s="3">
        <f>H65*I65</f>
        <v>7.5</v>
      </c>
      <c r="L65" t="s">
        <v>461</v>
      </c>
      <c r="M65" s="2">
        <f t="shared" ref="M65" si="240">AVERAGE(F64:F103)</f>
        <v>0.82624999999999993</v>
      </c>
      <c r="N65">
        <f t="shared" ref="N65" si="241">_xlfn.STDEV.S(F64:F103)</f>
        <v>0.26376648083154247</v>
      </c>
      <c r="Q65" t="s">
        <v>461</v>
      </c>
      <c r="R65" s="2">
        <f t="shared" ref="R65" si="242">AVERAGE(E64:E103)</f>
        <v>59.085000000000001</v>
      </c>
      <c r="S65">
        <f t="shared" ref="S65" si="243">_xlfn.STDEV.S(E64:E103)</f>
        <v>16.172904691299109</v>
      </c>
    </row>
    <row r="66" spans="1:19" x14ac:dyDescent="0.25">
      <c r="A66" s="2">
        <f ca="1">RAND()</f>
        <v>7.1072569661444263E-2</v>
      </c>
      <c r="B66" s="1">
        <v>42955</v>
      </c>
      <c r="C66" s="1" t="str">
        <f>TEXT(B66, "mmmm")</f>
        <v>August</v>
      </c>
      <c r="D66" t="s">
        <v>10</v>
      </c>
      <c r="E66">
        <v>68.699999999999989</v>
      </c>
      <c r="F66" s="2">
        <v>0.65</v>
      </c>
      <c r="G66">
        <v>50</v>
      </c>
      <c r="H66">
        <v>0.5</v>
      </c>
      <c r="I66">
        <v>29</v>
      </c>
      <c r="J66" s="3">
        <f>H66*I66</f>
        <v>14.5</v>
      </c>
      <c r="L66" t="s">
        <v>462</v>
      </c>
      <c r="M66" s="2">
        <f t="shared" ref="M66" si="244">AVERAGE(F97:F136)</f>
        <v>0.78075000000000006</v>
      </c>
      <c r="N66">
        <f t="shared" ref="N66" si="245">_xlfn.STDEV.S(F97:F136)</f>
        <v>0.22247313292124701</v>
      </c>
      <c r="Q66" t="s">
        <v>462</v>
      </c>
      <c r="R66" s="2">
        <f t="shared" ref="R66" si="246">AVERAGE(E97:E136)</f>
        <v>63.297499999999999</v>
      </c>
      <c r="S66">
        <f t="shared" ref="S66" si="247">_xlfn.STDEV.S(E97:E136)</f>
        <v>16.875387744833017</v>
      </c>
    </row>
    <row r="67" spans="1:19" x14ac:dyDescent="0.25">
      <c r="A67" s="2">
        <f ca="1">RAND()</f>
        <v>0.15097497181454345</v>
      </c>
      <c r="B67" s="1">
        <v>42933</v>
      </c>
      <c r="C67" s="1" t="str">
        <f>TEXT(B67, "mmmm")</f>
        <v>July</v>
      </c>
      <c r="D67" t="s">
        <v>9</v>
      </c>
      <c r="E67">
        <v>80.899999999999991</v>
      </c>
      <c r="F67" s="2">
        <v>0.56999999999999995</v>
      </c>
      <c r="G67">
        <v>64</v>
      </c>
      <c r="H67">
        <v>0.5</v>
      </c>
      <c r="I67">
        <v>33</v>
      </c>
      <c r="J67" s="3">
        <f>H67*I67</f>
        <v>16.5</v>
      </c>
      <c r="L67" t="s">
        <v>463</v>
      </c>
      <c r="M67" s="2">
        <f t="shared" ref="M67" si="248">AVERAGE(F66:F105)</f>
        <v>0.82124999999999981</v>
      </c>
      <c r="N67">
        <f t="shared" ref="N67" si="249">_xlfn.STDEV.S(F66:F105)</f>
        <v>0.26789002240203746</v>
      </c>
      <c r="Q67" t="s">
        <v>463</v>
      </c>
      <c r="R67" s="2">
        <f t="shared" ref="R67" si="250">AVERAGE(E66:E105)</f>
        <v>59.585000000000001</v>
      </c>
      <c r="S67">
        <f t="shared" ref="S67" si="251">_xlfn.STDEV.S(E66:E105)</f>
        <v>16.766657236068021</v>
      </c>
    </row>
    <row r="68" spans="1:19" x14ac:dyDescent="0.25">
      <c r="A68" s="2">
        <f ca="1">RAND()</f>
        <v>0.14316632897442594</v>
      </c>
      <c r="B68" s="1">
        <v>43099</v>
      </c>
      <c r="C68" s="1" t="str">
        <f>TEXT(B68, "mmmm")</f>
        <v>December</v>
      </c>
      <c r="D68" t="s">
        <v>14</v>
      </c>
      <c r="E68">
        <v>30.9</v>
      </c>
      <c r="F68" s="2">
        <v>1.43</v>
      </c>
      <c r="G68">
        <v>22</v>
      </c>
      <c r="H68">
        <v>0.3</v>
      </c>
      <c r="I68">
        <v>13</v>
      </c>
      <c r="J68" s="3">
        <f>H68*I68</f>
        <v>3.9</v>
      </c>
      <c r="L68" t="s">
        <v>464</v>
      </c>
      <c r="M68" s="2">
        <f t="shared" ref="M68" si="252">AVERAGE(F99:F138)</f>
        <v>0.77650000000000008</v>
      </c>
      <c r="N68">
        <f t="shared" ref="N68" si="253">_xlfn.STDEV.S(F99:F138)</f>
        <v>0.22218668519270676</v>
      </c>
      <c r="Q68" t="s">
        <v>464</v>
      </c>
      <c r="R68" s="2">
        <f t="shared" ref="R68" si="254">AVERAGE(E99:E138)</f>
        <v>63.584999999999994</v>
      </c>
      <c r="S68">
        <f t="shared" ref="S68" si="255">_xlfn.STDEV.S(E99:E138)</f>
        <v>16.791107994778304</v>
      </c>
    </row>
    <row r="69" spans="1:19" x14ac:dyDescent="0.25">
      <c r="A69" s="2">
        <f ca="1">RAND()</f>
        <v>0.57997357931815285</v>
      </c>
      <c r="B69" s="1">
        <v>43055</v>
      </c>
      <c r="C69" s="1" t="str">
        <f>TEXT(B69, "mmmm")</f>
        <v>November</v>
      </c>
      <c r="D69" t="s">
        <v>12</v>
      </c>
      <c r="E69">
        <v>47.3</v>
      </c>
      <c r="F69" s="2">
        <v>0.87</v>
      </c>
      <c r="G69">
        <v>28</v>
      </c>
      <c r="H69">
        <v>0.3</v>
      </c>
      <c r="I69">
        <v>21</v>
      </c>
      <c r="J69" s="3">
        <f>H69*I69</f>
        <v>6.3</v>
      </c>
      <c r="L69" t="s">
        <v>465</v>
      </c>
      <c r="M69" s="2">
        <f t="shared" ref="M69" si="256">AVERAGE(F68:F107)</f>
        <v>0.83774999999999999</v>
      </c>
      <c r="N69">
        <f t="shared" ref="N69" si="257">_xlfn.STDEV.S(F68:F107)</f>
        <v>0.26544097320573978</v>
      </c>
      <c r="Q69" t="s">
        <v>465</v>
      </c>
      <c r="R69" s="2">
        <f t="shared" ref="R69" si="258">AVERAGE(E68:E107)</f>
        <v>58.492499999999986</v>
      </c>
      <c r="S69">
        <f t="shared" ref="S69" si="259">_xlfn.STDEV.S(E68:E107)</f>
        <v>16.39866141347661</v>
      </c>
    </row>
    <row r="70" spans="1:19" x14ac:dyDescent="0.25">
      <c r="A70" s="2">
        <f ca="1">RAND()</f>
        <v>0.79888808773622733</v>
      </c>
      <c r="B70" s="1">
        <v>42760</v>
      </c>
      <c r="C70" s="1" t="str">
        <f>TEXT(B70, "mmmm")</f>
        <v>January</v>
      </c>
      <c r="D70" t="s">
        <v>11</v>
      </c>
      <c r="E70">
        <v>32.199999999999996</v>
      </c>
      <c r="F70" s="2">
        <v>1.25</v>
      </c>
      <c r="G70">
        <v>24</v>
      </c>
      <c r="H70">
        <v>0.3</v>
      </c>
      <c r="I70">
        <v>14</v>
      </c>
      <c r="J70" s="3">
        <f>H70*I70</f>
        <v>4.2</v>
      </c>
      <c r="L70" t="s">
        <v>466</v>
      </c>
      <c r="M70" s="2">
        <f t="shared" ref="M70" si="260">AVERAGE(F101:F140)</f>
        <v>0.77500000000000002</v>
      </c>
      <c r="N70">
        <f t="shared" ref="N70" si="261">_xlfn.STDEV.S(F101:F140)</f>
        <v>0.22284868961144558</v>
      </c>
      <c r="Q70" t="s">
        <v>466</v>
      </c>
      <c r="R70" s="2">
        <f t="shared" ref="R70" si="262">AVERAGE(E101:E140)</f>
        <v>63.882499999999993</v>
      </c>
      <c r="S70">
        <f t="shared" ref="S70" si="263">_xlfn.STDEV.S(E101:E140)</f>
        <v>16.788715494305034</v>
      </c>
    </row>
    <row r="71" spans="1:19" x14ac:dyDescent="0.25">
      <c r="A71" s="2">
        <f ca="1">RAND()</f>
        <v>7.0252088547978264E-2</v>
      </c>
      <c r="B71" s="1">
        <v>42917</v>
      </c>
      <c r="C71" s="1" t="str">
        <f>TEXT(B71, "mmmm")</f>
        <v>July</v>
      </c>
      <c r="D71" t="s">
        <v>14</v>
      </c>
      <c r="E71">
        <v>102.89999999999999</v>
      </c>
      <c r="F71" s="2">
        <v>0.47</v>
      </c>
      <c r="G71">
        <v>59</v>
      </c>
      <c r="H71">
        <v>0.5</v>
      </c>
      <c r="I71">
        <v>43</v>
      </c>
      <c r="J71" s="3">
        <f>H71*I71</f>
        <v>21.5</v>
      </c>
      <c r="L71" t="s">
        <v>467</v>
      </c>
      <c r="M71" s="2">
        <f t="shared" ref="M71" si="264">AVERAGE(F70:F109)</f>
        <v>0.81274999999999997</v>
      </c>
      <c r="N71">
        <f t="shared" ref="N71" si="265">_xlfn.STDEV.S(F70:F109)</f>
        <v>0.25350858479369592</v>
      </c>
      <c r="Q71" t="s">
        <v>467</v>
      </c>
      <c r="R71" s="2">
        <f t="shared" ref="R71" si="266">AVERAGE(E70:E109)</f>
        <v>60.45</v>
      </c>
      <c r="S71">
        <f t="shared" ref="S71" si="267">_xlfn.STDEV.S(E70:E109)</f>
        <v>16.881760753957039</v>
      </c>
    </row>
    <row r="72" spans="1:19" x14ac:dyDescent="0.25">
      <c r="A72" s="2">
        <f ca="1">RAND()</f>
        <v>0.83208179351732081</v>
      </c>
      <c r="B72" s="1">
        <v>42791</v>
      </c>
      <c r="C72" s="1" t="str">
        <f>TEXT(B72, "mmmm")</f>
        <v>February</v>
      </c>
      <c r="D72" t="s">
        <v>14</v>
      </c>
      <c r="E72">
        <v>42.4</v>
      </c>
      <c r="F72" s="2">
        <v>1</v>
      </c>
      <c r="G72">
        <v>21</v>
      </c>
      <c r="H72">
        <v>0.3</v>
      </c>
      <c r="I72">
        <v>18</v>
      </c>
      <c r="J72" s="3">
        <f>H72*I72</f>
        <v>5.3999999999999995</v>
      </c>
      <c r="L72" t="s">
        <v>468</v>
      </c>
      <c r="M72" s="2">
        <f t="shared" ref="M72" si="268">AVERAGE(F103:F142)</f>
        <v>0.77549999999999986</v>
      </c>
      <c r="N72">
        <f t="shared" ref="N72" si="269">_xlfn.STDEV.S(F103:F142)</f>
        <v>0.22249114070521514</v>
      </c>
      <c r="Q72" t="s">
        <v>468</v>
      </c>
      <c r="R72" s="2">
        <f t="shared" ref="R72" si="270">AVERAGE(E103:E142)</f>
        <v>63.98249999999998</v>
      </c>
      <c r="S72">
        <f t="shared" ref="S72" si="271">_xlfn.STDEV.S(E103:E142)</f>
        <v>16.809290585863579</v>
      </c>
    </row>
    <row r="73" spans="1:19" x14ac:dyDescent="0.25">
      <c r="A73" s="2">
        <f ca="1">RAND()</f>
        <v>0.27774679225040244</v>
      </c>
      <c r="B73" s="1">
        <v>43084</v>
      </c>
      <c r="C73" s="1" t="str">
        <f>TEXT(B73, "mmmm")</f>
        <v>December</v>
      </c>
      <c r="D73" t="s">
        <v>13</v>
      </c>
      <c r="E73">
        <v>42.099999999999994</v>
      </c>
      <c r="F73" s="2">
        <v>1.05</v>
      </c>
      <c r="G73">
        <v>30</v>
      </c>
      <c r="H73">
        <v>0.3</v>
      </c>
      <c r="I73">
        <v>17</v>
      </c>
      <c r="J73" s="3">
        <f>H73*I73</f>
        <v>5.0999999999999996</v>
      </c>
      <c r="L73" t="s">
        <v>469</v>
      </c>
      <c r="M73" s="2">
        <f t="shared" ref="M73" si="272">AVERAGE(F72:F111)</f>
        <v>0.79974999999999996</v>
      </c>
      <c r="N73">
        <f t="shared" ref="N73" si="273">_xlfn.STDEV.S(F72:F111)</f>
        <v>0.24272478347465976</v>
      </c>
      <c r="Q73" t="s">
        <v>469</v>
      </c>
      <c r="R73" s="2">
        <f t="shared" ref="R73" si="274">AVERAGE(E72:E111)</f>
        <v>61.042499999999997</v>
      </c>
      <c r="S73">
        <f t="shared" ref="S73" si="275">_xlfn.STDEV.S(E72:E111)</f>
        <v>15.575175637977443</v>
      </c>
    </row>
    <row r="74" spans="1:19" x14ac:dyDescent="0.25">
      <c r="A74" s="2">
        <f ca="1">RAND()</f>
        <v>0.34614048561417221</v>
      </c>
      <c r="B74" s="1">
        <v>43006</v>
      </c>
      <c r="C74" s="1" t="str">
        <f>TEXT(B74, "mmmm")</f>
        <v>September</v>
      </c>
      <c r="D74" t="s">
        <v>12</v>
      </c>
      <c r="E74">
        <v>67.399999999999991</v>
      </c>
      <c r="F74" s="2">
        <v>0.69</v>
      </c>
      <c r="G74">
        <v>38</v>
      </c>
      <c r="H74">
        <v>0.3</v>
      </c>
      <c r="I74">
        <v>28</v>
      </c>
      <c r="J74" s="3">
        <f>H74*I74</f>
        <v>8.4</v>
      </c>
      <c r="L74" t="s">
        <v>470</v>
      </c>
      <c r="M74" s="2">
        <f t="shared" ref="M74" si="276">AVERAGE(F105:F144)</f>
        <v>0.77949999999999997</v>
      </c>
      <c r="N74">
        <f t="shared" ref="N74" si="277">_xlfn.STDEV.S(F105:F144)</f>
        <v>0.21893623940105691</v>
      </c>
      <c r="Q74" t="s">
        <v>470</v>
      </c>
      <c r="R74" s="2">
        <f t="shared" ref="R74" si="278">AVERAGE(E105:E144)</f>
        <v>63.524999999999977</v>
      </c>
      <c r="S74">
        <f t="shared" ref="S74" si="279">_xlfn.STDEV.S(E105:E144)</f>
        <v>16.301262339038523</v>
      </c>
    </row>
    <row r="75" spans="1:19" x14ac:dyDescent="0.25">
      <c r="A75" s="2">
        <f ca="1">RAND()</f>
        <v>0.14352684748241473</v>
      </c>
      <c r="B75" s="1">
        <v>42751</v>
      </c>
      <c r="C75" s="1" t="str">
        <f>TEXT(B75, "mmmm")</f>
        <v>January</v>
      </c>
      <c r="D75" t="s">
        <v>9</v>
      </c>
      <c r="E75">
        <v>30.599999999999998</v>
      </c>
      <c r="F75" s="2">
        <v>1.67</v>
      </c>
      <c r="G75">
        <v>24</v>
      </c>
      <c r="H75">
        <v>0.3</v>
      </c>
      <c r="I75">
        <v>12</v>
      </c>
      <c r="J75" s="3">
        <f>H75*I75</f>
        <v>3.5999999999999996</v>
      </c>
      <c r="L75" t="s">
        <v>471</v>
      </c>
      <c r="M75" s="2">
        <f t="shared" ref="M75" si="280">AVERAGE(F74:F113)</f>
        <v>0.78349999999999986</v>
      </c>
      <c r="N75">
        <f t="shared" ref="N75" si="281">_xlfn.STDEV.S(F74:F113)</f>
        <v>0.2382688634338346</v>
      </c>
      <c r="Q75" t="s">
        <v>471</v>
      </c>
      <c r="R75" s="2">
        <f t="shared" ref="R75" si="282">AVERAGE(E74:E113)</f>
        <v>62.150000000000013</v>
      </c>
      <c r="S75">
        <f t="shared" ref="S75" si="283">_xlfn.STDEV.S(E74:E113)</f>
        <v>15.041140164093131</v>
      </c>
    </row>
    <row r="76" spans="1:19" x14ac:dyDescent="0.25">
      <c r="A76" s="2">
        <f ca="1">RAND()</f>
        <v>0.79077511396967504</v>
      </c>
      <c r="B76" s="1">
        <v>42833</v>
      </c>
      <c r="C76" s="1" t="str">
        <f>TEXT(B76, "mmmm")</f>
        <v>April</v>
      </c>
      <c r="D76" t="s">
        <v>14</v>
      </c>
      <c r="E76">
        <v>63.8</v>
      </c>
      <c r="F76" s="2">
        <v>0.74</v>
      </c>
      <c r="G76">
        <v>37</v>
      </c>
      <c r="H76">
        <v>0.3</v>
      </c>
      <c r="I76">
        <v>26</v>
      </c>
      <c r="J76" s="3">
        <f>H76*I76</f>
        <v>7.8</v>
      </c>
      <c r="L76" t="s">
        <v>472</v>
      </c>
      <c r="M76" s="2">
        <f t="shared" ref="M76" si="284">AVERAGE(F107:F146)</f>
        <v>0.77224999999999999</v>
      </c>
      <c r="N76">
        <f t="shared" ref="N76" si="285">_xlfn.STDEV.S(F107:F146)</f>
        <v>0.21503115457044222</v>
      </c>
      <c r="Q76" t="s">
        <v>472</v>
      </c>
      <c r="R76" s="2">
        <f t="shared" ref="R76" si="286">AVERAGE(E107:E146)</f>
        <v>63.777499999999975</v>
      </c>
      <c r="S76">
        <f t="shared" ref="S76" si="287">_xlfn.STDEV.S(E107:E146)</f>
        <v>16.184346465422138</v>
      </c>
    </row>
    <row r="77" spans="1:19" x14ac:dyDescent="0.25">
      <c r="A77" s="2">
        <f ca="1">RAND()</f>
        <v>2.113147256813519E-2</v>
      </c>
      <c r="B77" s="1">
        <v>42841</v>
      </c>
      <c r="C77" s="1" t="str">
        <f>TEXT(B77, "mmmm")</f>
        <v>April</v>
      </c>
      <c r="D77" t="s">
        <v>8</v>
      </c>
      <c r="E77">
        <v>65.099999999999994</v>
      </c>
      <c r="F77" s="2">
        <v>0.69</v>
      </c>
      <c r="G77">
        <v>43</v>
      </c>
      <c r="H77">
        <v>0.3</v>
      </c>
      <c r="I77">
        <v>27</v>
      </c>
      <c r="J77" s="3">
        <f>H77*I77</f>
        <v>8.1</v>
      </c>
      <c r="L77" t="s">
        <v>473</v>
      </c>
      <c r="M77" s="2">
        <f t="shared" ref="M77" si="288">AVERAGE(F76:F115)</f>
        <v>0.76575000000000004</v>
      </c>
      <c r="N77">
        <f t="shared" ref="N77" si="289">_xlfn.STDEV.S(F76:F115)</f>
        <v>0.19113543996406362</v>
      </c>
      <c r="Q77" t="s">
        <v>473</v>
      </c>
      <c r="R77" s="2">
        <f t="shared" ref="R77" si="290">AVERAGE(E76:E115)</f>
        <v>62.645000000000017</v>
      </c>
      <c r="S77">
        <f t="shared" ref="S77" si="291">_xlfn.STDEV.S(E76:E115)</f>
        <v>14.23860678145587</v>
      </c>
    </row>
    <row r="78" spans="1:19" x14ac:dyDescent="0.25">
      <c r="A78" s="2">
        <f ca="1">RAND()</f>
        <v>0.18546411490441905</v>
      </c>
      <c r="B78" s="1">
        <v>42987</v>
      </c>
      <c r="C78" s="1" t="str">
        <f>TEXT(B78, "mmmm")</f>
        <v>September</v>
      </c>
      <c r="D78" t="s">
        <v>14</v>
      </c>
      <c r="E78">
        <v>64.8</v>
      </c>
      <c r="F78" s="2">
        <v>0.77</v>
      </c>
      <c r="G78">
        <v>45</v>
      </c>
      <c r="H78">
        <v>0.3</v>
      </c>
      <c r="I78">
        <v>26</v>
      </c>
      <c r="J78" s="3">
        <f>H78*I78</f>
        <v>7.8</v>
      </c>
      <c r="L78" t="s">
        <v>474</v>
      </c>
      <c r="M78" s="2">
        <f t="shared" ref="M78" si="292">AVERAGE(F109:F148)</f>
        <v>0.77099999999999991</v>
      </c>
      <c r="N78">
        <f t="shared" ref="N78" si="293">_xlfn.STDEV.S(F109:F148)</f>
        <v>0.21526132002158674</v>
      </c>
      <c r="Q78" t="s">
        <v>474</v>
      </c>
      <c r="R78" s="2">
        <f t="shared" ref="R78" si="294">AVERAGE(E109:E148)</f>
        <v>63.984999999999971</v>
      </c>
      <c r="S78">
        <f t="shared" ref="S78" si="295">_xlfn.STDEV.S(E109:E148)</f>
        <v>16.160454265003938</v>
      </c>
    </row>
    <row r="79" spans="1:19" x14ac:dyDescent="0.25">
      <c r="A79" s="2">
        <f ca="1">RAND()</f>
        <v>0.50079192114452387</v>
      </c>
      <c r="B79" s="1">
        <v>43060</v>
      </c>
      <c r="C79" s="1" t="str">
        <f>TEXT(B79, "mmmm")</f>
        <v>November</v>
      </c>
      <c r="D79" t="s">
        <v>10</v>
      </c>
      <c r="E79">
        <v>47</v>
      </c>
      <c r="F79" s="2">
        <v>0.95</v>
      </c>
      <c r="G79">
        <v>28</v>
      </c>
      <c r="H79">
        <v>0.3</v>
      </c>
      <c r="I79">
        <v>20</v>
      </c>
      <c r="J79" s="3">
        <f>H79*I79</f>
        <v>6</v>
      </c>
      <c r="L79" t="s">
        <v>475</v>
      </c>
      <c r="M79" s="2">
        <f t="shared" ref="M79" si="296">AVERAGE(F78:F117)</f>
        <v>0.77124999999999999</v>
      </c>
      <c r="N79">
        <f t="shared" ref="N79" si="297">_xlfn.STDEV.S(F78:F117)</f>
        <v>0.20170030446311329</v>
      </c>
      <c r="Q79" t="s">
        <v>475</v>
      </c>
      <c r="R79" s="2">
        <f t="shared" ref="R79" si="298">AVERAGE(E78:E117)</f>
        <v>62.545000000000016</v>
      </c>
      <c r="S79">
        <f t="shared" ref="S79" si="299">_xlfn.STDEV.S(E78:E117)</f>
        <v>14.871155180760313</v>
      </c>
    </row>
    <row r="80" spans="1:19" x14ac:dyDescent="0.25">
      <c r="A80" s="2">
        <f ca="1">RAND()</f>
        <v>0.78567467183357786</v>
      </c>
      <c r="B80" s="1">
        <v>42814</v>
      </c>
      <c r="C80" s="1" t="str">
        <f>TEXT(B80, "mmmm")</f>
        <v>March</v>
      </c>
      <c r="D80" t="s">
        <v>9</v>
      </c>
      <c r="E80">
        <v>58.199999999999996</v>
      </c>
      <c r="F80" s="2">
        <v>0.77</v>
      </c>
      <c r="G80">
        <v>33</v>
      </c>
      <c r="H80">
        <v>0.3</v>
      </c>
      <c r="I80">
        <v>24</v>
      </c>
      <c r="J80" s="3">
        <f>H80*I80</f>
        <v>7.1999999999999993</v>
      </c>
      <c r="L80" t="s">
        <v>476</v>
      </c>
      <c r="M80" s="2">
        <f t="shared" ref="M80" si="300">AVERAGE(F111:F150)</f>
        <v>0.77749999999999986</v>
      </c>
      <c r="N80">
        <f t="shared" ref="N80" si="301">_xlfn.STDEV.S(F111:F150)</f>
        <v>0.20842203239999268</v>
      </c>
      <c r="Q80" t="s">
        <v>476</v>
      </c>
      <c r="R80" s="2">
        <f t="shared" ref="R80" si="302">AVERAGE(E111:E150)</f>
        <v>63.129999999999981</v>
      </c>
      <c r="S80">
        <f t="shared" ref="S80" si="303">_xlfn.STDEV.S(E111:E150)</f>
        <v>14.841438868664584</v>
      </c>
    </row>
    <row r="81" spans="1:19" x14ac:dyDescent="0.25">
      <c r="A81" s="2">
        <f ca="1">RAND()</f>
        <v>0.78215316579838956</v>
      </c>
      <c r="B81" s="1">
        <v>42838</v>
      </c>
      <c r="C81" s="1" t="str">
        <f>TEXT(B81, "mmmm")</f>
        <v>April</v>
      </c>
      <c r="D81" t="s">
        <v>12</v>
      </c>
      <c r="E81">
        <v>61.099999999999994</v>
      </c>
      <c r="F81" s="2">
        <v>0.69</v>
      </c>
      <c r="G81">
        <v>46</v>
      </c>
      <c r="H81">
        <v>0.3</v>
      </c>
      <c r="I81">
        <v>27</v>
      </c>
      <c r="J81" s="3">
        <f>H81*I81</f>
        <v>8.1</v>
      </c>
      <c r="L81" t="s">
        <v>477</v>
      </c>
      <c r="M81" s="2">
        <f t="shared" ref="M81" si="304">AVERAGE(F80:F119)</f>
        <v>0.75924999999999998</v>
      </c>
      <c r="N81">
        <f t="shared" ref="N81" si="305">_xlfn.STDEV.S(F80:F119)</f>
        <v>0.2050439290018426</v>
      </c>
      <c r="Q81" t="s">
        <v>477</v>
      </c>
      <c r="R81" s="2">
        <f t="shared" ref="R81" si="306">AVERAGE(E80:E119)</f>
        <v>63.810000000000024</v>
      </c>
      <c r="S81">
        <f t="shared" ref="S81" si="307">_xlfn.STDEV.S(E80:E119)</f>
        <v>15.953535095748492</v>
      </c>
    </row>
    <row r="82" spans="1:19" x14ac:dyDescent="0.25">
      <c r="A82" s="2">
        <f ca="1">RAND()</f>
        <v>7.6085300032269765E-2</v>
      </c>
      <c r="B82" s="1">
        <v>42929</v>
      </c>
      <c r="C82" s="1" t="str">
        <f>TEXT(B82, "mmmm")</f>
        <v>July</v>
      </c>
      <c r="D82" t="s">
        <v>12</v>
      </c>
      <c r="E82">
        <v>78.899999999999991</v>
      </c>
      <c r="F82" s="2">
        <v>0.61</v>
      </c>
      <c r="G82">
        <v>49</v>
      </c>
      <c r="H82">
        <v>0.5</v>
      </c>
      <c r="I82">
        <v>33</v>
      </c>
      <c r="J82" s="3">
        <f>H82*I82</f>
        <v>16.5</v>
      </c>
      <c r="L82" t="s">
        <v>478</v>
      </c>
      <c r="M82" s="2">
        <f t="shared" ref="M82" si="308">AVERAGE(F113:F152)</f>
        <v>0.77549999999999986</v>
      </c>
      <c r="N82">
        <f t="shared" ref="N82" si="309">_xlfn.STDEV.S(F113:F152)</f>
        <v>0.20892827870115108</v>
      </c>
      <c r="Q82" t="s">
        <v>478</v>
      </c>
      <c r="R82" s="2">
        <f t="shared" ref="R82" si="310">AVERAGE(E113:E152)</f>
        <v>63.319999999999993</v>
      </c>
      <c r="S82">
        <f t="shared" ref="S82" si="311">_xlfn.STDEV.S(E113:E152)</f>
        <v>14.838415147938207</v>
      </c>
    </row>
    <row r="83" spans="1:19" x14ac:dyDescent="0.25">
      <c r="A83" s="2">
        <f ca="1">RAND()</f>
        <v>0.28968441733647776</v>
      </c>
      <c r="B83" s="1">
        <v>42853</v>
      </c>
      <c r="C83" s="1" t="str">
        <f>TEXT(B83, "mmmm")</f>
        <v>April</v>
      </c>
      <c r="D83" t="s">
        <v>13</v>
      </c>
      <c r="E83">
        <v>58.8</v>
      </c>
      <c r="F83" s="2">
        <v>0.74</v>
      </c>
      <c r="G83">
        <v>32</v>
      </c>
      <c r="H83">
        <v>0.3</v>
      </c>
      <c r="I83">
        <v>26</v>
      </c>
      <c r="J83" s="3">
        <f>H83*I83</f>
        <v>7.8</v>
      </c>
      <c r="L83" t="s">
        <v>479</v>
      </c>
      <c r="M83" s="2">
        <f t="shared" ref="M83" si="312">AVERAGE(F82:F121)</f>
        <v>0.76899999999999991</v>
      </c>
      <c r="N83">
        <f t="shared" ref="N83" si="313">_xlfn.STDEV.S(F82:F121)</f>
        <v>0.21578479307652088</v>
      </c>
      <c r="Q83" t="s">
        <v>479</v>
      </c>
      <c r="R83" s="2">
        <f t="shared" ref="R83" si="314">AVERAGE(E82:E121)</f>
        <v>63.555000000000007</v>
      </c>
      <c r="S83">
        <f t="shared" ref="S83" si="315">_xlfn.STDEV.S(E82:E121)</f>
        <v>16.484164117924379</v>
      </c>
    </row>
    <row r="84" spans="1:19" x14ac:dyDescent="0.25">
      <c r="A84" s="2">
        <f ca="1">RAND()</f>
        <v>0.14172186444597867</v>
      </c>
      <c r="B84" s="1">
        <v>42974</v>
      </c>
      <c r="C84" s="1" t="str">
        <f>TEXT(B84, "mmmm")</f>
        <v>August</v>
      </c>
      <c r="D84" t="s">
        <v>8</v>
      </c>
      <c r="E84">
        <v>65.699999999999989</v>
      </c>
      <c r="F84" s="2">
        <v>0.65</v>
      </c>
      <c r="G84">
        <v>45</v>
      </c>
      <c r="H84">
        <v>0.5</v>
      </c>
      <c r="I84">
        <v>29</v>
      </c>
      <c r="J84" s="3">
        <f>H84*I84</f>
        <v>14.5</v>
      </c>
      <c r="L84" t="s">
        <v>480</v>
      </c>
      <c r="M84" s="2">
        <f t="shared" ref="M84" si="316">AVERAGE(F115:F154)</f>
        <v>0.77899999999999991</v>
      </c>
      <c r="N84">
        <f t="shared" ref="N84" si="317">_xlfn.STDEV.S(F115:F154)</f>
        <v>0.20781895473877801</v>
      </c>
      <c r="Q84" t="s">
        <v>480</v>
      </c>
      <c r="R84" s="2">
        <f t="shared" ref="R84" si="318">AVERAGE(E115:E154)</f>
        <v>62.81750000000001</v>
      </c>
      <c r="S84">
        <f t="shared" ref="S84" si="319">_xlfn.STDEV.S(E115:E154)</f>
        <v>14.821171404274006</v>
      </c>
    </row>
    <row r="85" spans="1:19" x14ac:dyDescent="0.25">
      <c r="A85" s="2">
        <f ca="1">RAND()</f>
        <v>0.50473062639833666</v>
      </c>
      <c r="B85" s="1">
        <v>43087</v>
      </c>
      <c r="C85" s="1" t="str">
        <f>TEXT(B85, "mmmm")</f>
        <v>December</v>
      </c>
      <c r="D85" t="s">
        <v>9</v>
      </c>
      <c r="E85">
        <v>30.9</v>
      </c>
      <c r="F85" s="2">
        <v>1.43</v>
      </c>
      <c r="G85">
        <v>27</v>
      </c>
      <c r="H85">
        <v>0.3</v>
      </c>
      <c r="I85">
        <v>13</v>
      </c>
      <c r="J85" s="3">
        <f>H85*I85</f>
        <v>3.9</v>
      </c>
      <c r="L85" t="s">
        <v>481</v>
      </c>
      <c r="M85" s="2">
        <f t="shared" ref="M85" si="320">AVERAGE(F84:F123)</f>
        <v>0.77724999999999989</v>
      </c>
      <c r="N85">
        <f t="shared" ref="N85" si="321">_xlfn.STDEV.S(F84:F123)</f>
        <v>0.22805743203783629</v>
      </c>
      <c r="Q85" t="s">
        <v>481</v>
      </c>
      <c r="R85" s="2">
        <f t="shared" ref="R85" si="322">AVERAGE(E84:E123)</f>
        <v>63.375</v>
      </c>
      <c r="S85">
        <f t="shared" ref="S85" si="323">_xlfn.STDEV.S(E84:E123)</f>
        <v>17.456080418861013</v>
      </c>
    </row>
    <row r="86" spans="1:19" x14ac:dyDescent="0.25">
      <c r="A86" s="2">
        <f ca="1">RAND()</f>
        <v>0.15681904835778282</v>
      </c>
      <c r="B86" s="1">
        <v>42940</v>
      </c>
      <c r="C86" s="1" t="str">
        <f>TEXT(B86, "mmmm")</f>
        <v>July</v>
      </c>
      <c r="D86" t="s">
        <v>9</v>
      </c>
      <c r="E86">
        <v>83.5</v>
      </c>
      <c r="F86" s="2">
        <v>0.56999999999999995</v>
      </c>
      <c r="G86">
        <v>69</v>
      </c>
      <c r="H86">
        <v>0.5</v>
      </c>
      <c r="I86">
        <v>35</v>
      </c>
      <c r="J86" s="3">
        <f>H86*I86</f>
        <v>17.5</v>
      </c>
      <c r="L86" t="s">
        <v>482</v>
      </c>
      <c r="M86" s="2">
        <f t="shared" ref="M86" si="324">AVERAGE(F117:F156)</f>
        <v>0.77549999999999997</v>
      </c>
      <c r="N86">
        <f t="shared" ref="N86" si="325">_xlfn.STDEV.S(F117:F156)</f>
        <v>0.20673220631581576</v>
      </c>
      <c r="Q86" t="s">
        <v>482</v>
      </c>
      <c r="R86" s="2">
        <f t="shared" ref="R86" si="326">AVERAGE(E117:E156)</f>
        <v>62.997500000000002</v>
      </c>
      <c r="S86">
        <f t="shared" ref="S86" si="327">_xlfn.STDEV.S(E117:E156)</f>
        <v>14.759082166932162</v>
      </c>
    </row>
    <row r="87" spans="1:19" x14ac:dyDescent="0.25">
      <c r="A87" s="2">
        <f ca="1">RAND()</f>
        <v>0.87006558966856873</v>
      </c>
      <c r="B87" s="1">
        <v>42790</v>
      </c>
      <c r="C87" s="1" t="str">
        <f>TEXT(B87, "mmmm")</f>
        <v>February</v>
      </c>
      <c r="D87" t="s">
        <v>13</v>
      </c>
      <c r="E87">
        <v>47.3</v>
      </c>
      <c r="F87" s="2">
        <v>0.87</v>
      </c>
      <c r="G87">
        <v>36</v>
      </c>
      <c r="H87">
        <v>0.3</v>
      </c>
      <c r="I87">
        <v>21</v>
      </c>
      <c r="J87" s="3">
        <f>H87*I87</f>
        <v>6.3</v>
      </c>
      <c r="L87" t="s">
        <v>483</v>
      </c>
      <c r="M87" s="2">
        <f t="shared" ref="M87" si="328">AVERAGE(F86:F125)</f>
        <v>0.76674999999999982</v>
      </c>
      <c r="N87">
        <f t="shared" ref="N87" si="329">_xlfn.STDEV.S(F86:F125)</f>
        <v>0.20356297456901315</v>
      </c>
      <c r="Q87" t="s">
        <v>483</v>
      </c>
      <c r="R87" s="2">
        <f t="shared" ref="R87" si="330">AVERAGE(E86:E125)</f>
        <v>63.63000000000001</v>
      </c>
      <c r="S87">
        <f t="shared" ref="S87" si="331">_xlfn.STDEV.S(E86:E125)</f>
        <v>16.917116199660597</v>
      </c>
    </row>
    <row r="88" spans="1:19" x14ac:dyDescent="0.25">
      <c r="A88" s="2">
        <f ca="1">RAND()</f>
        <v>3.2046133630183493E-2</v>
      </c>
      <c r="B88" s="1">
        <v>42788</v>
      </c>
      <c r="C88" s="1" t="str">
        <f>TEXT(B88, "mmmm")</f>
        <v>February</v>
      </c>
      <c r="D88" t="s">
        <v>11</v>
      </c>
      <c r="E88">
        <v>47.699999999999996</v>
      </c>
      <c r="F88" s="2">
        <v>0.95</v>
      </c>
      <c r="G88">
        <v>36</v>
      </c>
      <c r="H88">
        <v>0.3</v>
      </c>
      <c r="I88">
        <v>19</v>
      </c>
      <c r="J88" s="3">
        <f>H88*I88</f>
        <v>5.7</v>
      </c>
      <c r="L88" t="s">
        <v>484</v>
      </c>
      <c r="M88" s="2">
        <f t="shared" ref="M88" si="332">AVERAGE(F119:F158)</f>
        <v>0.77899999999999991</v>
      </c>
      <c r="N88">
        <f t="shared" ref="N88" si="333">_xlfn.STDEV.S(F119:F158)</f>
        <v>0.20358076580347267</v>
      </c>
      <c r="Q88" t="s">
        <v>484</v>
      </c>
      <c r="R88" s="2">
        <f t="shared" ref="R88" si="334">AVERAGE(E119:E158)</f>
        <v>62.554999999999993</v>
      </c>
      <c r="S88">
        <f t="shared" ref="S88" si="335">_xlfn.STDEV.S(E119:E158)</f>
        <v>14.445333733308704</v>
      </c>
    </row>
    <row r="89" spans="1:19" x14ac:dyDescent="0.25">
      <c r="A89" s="2">
        <f ca="1">RAND()</f>
        <v>0.51811376066364068</v>
      </c>
      <c r="B89" s="1">
        <v>42999</v>
      </c>
      <c r="C89" s="1" t="str">
        <f>TEXT(B89, "mmmm")</f>
        <v>September</v>
      </c>
      <c r="D89" t="s">
        <v>12</v>
      </c>
      <c r="E89">
        <v>59.8</v>
      </c>
      <c r="F89" s="2">
        <v>0.71</v>
      </c>
      <c r="G89">
        <v>42</v>
      </c>
      <c r="H89">
        <v>0.3</v>
      </c>
      <c r="I89">
        <v>26</v>
      </c>
      <c r="J89" s="3">
        <f>H89*I89</f>
        <v>7.8</v>
      </c>
      <c r="L89" t="s">
        <v>485</v>
      </c>
      <c r="M89" s="2">
        <f t="shared" ref="M89" si="336">AVERAGE(F88:F127)</f>
        <v>0.78325</v>
      </c>
      <c r="N89">
        <f t="shared" ref="N89" si="337">_xlfn.STDEV.S(F88:F127)</f>
        <v>0.22674268144692927</v>
      </c>
      <c r="Q89" t="s">
        <v>485</v>
      </c>
      <c r="R89" s="2">
        <f t="shared" ref="R89" si="338">AVERAGE(E88:E127)</f>
        <v>62.832499999999996</v>
      </c>
      <c r="S89">
        <f t="shared" ref="S89" si="339">_xlfn.STDEV.S(E88:E127)</f>
        <v>17.150695395933713</v>
      </c>
    </row>
    <row r="90" spans="1:19" x14ac:dyDescent="0.25">
      <c r="A90" s="2">
        <f ca="1">RAND()</f>
        <v>0.66383614896380794</v>
      </c>
      <c r="B90" s="1">
        <v>42803</v>
      </c>
      <c r="C90" s="1" t="str">
        <f>TEXT(B90, "mmmm")</f>
        <v>March</v>
      </c>
      <c r="D90" t="s">
        <v>12</v>
      </c>
      <c r="E90">
        <v>52.9</v>
      </c>
      <c r="F90" s="2">
        <v>0.8</v>
      </c>
      <c r="G90">
        <v>29</v>
      </c>
      <c r="H90">
        <v>0.3</v>
      </c>
      <c r="I90">
        <v>23</v>
      </c>
      <c r="J90" s="3">
        <f>H90*I90</f>
        <v>6.8999999999999995</v>
      </c>
      <c r="L90" t="s">
        <v>486</v>
      </c>
      <c r="M90" s="2">
        <f t="shared" ref="M90" si="340">AVERAGE(F121:F160)</f>
        <v>0.7702500000000001</v>
      </c>
      <c r="N90">
        <f t="shared" ref="N90" si="341">_xlfn.STDEV.S(F121:F160)</f>
        <v>0.18929677554245095</v>
      </c>
      <c r="Q90" t="s">
        <v>486</v>
      </c>
      <c r="R90" s="2">
        <f t="shared" ref="R90" si="342">AVERAGE(E121:E160)</f>
        <v>62.629999999999995</v>
      </c>
      <c r="S90">
        <f t="shared" ref="S90" si="343">_xlfn.STDEV.S(E121:E160)</f>
        <v>12.608588851275631</v>
      </c>
    </row>
    <row r="91" spans="1:19" x14ac:dyDescent="0.25">
      <c r="A91" s="2">
        <f ca="1">RAND()</f>
        <v>5.5469800492842891E-2</v>
      </c>
      <c r="B91" s="1">
        <v>43094</v>
      </c>
      <c r="C91" s="1" t="str">
        <f>TEXT(B91, "mmmm")</f>
        <v>December</v>
      </c>
      <c r="D91" t="s">
        <v>9</v>
      </c>
      <c r="E91">
        <v>35.5</v>
      </c>
      <c r="F91" s="2">
        <v>1.25</v>
      </c>
      <c r="G91">
        <v>19</v>
      </c>
      <c r="H91">
        <v>0.3</v>
      </c>
      <c r="I91">
        <v>15</v>
      </c>
      <c r="J91" s="3">
        <f>H91*I91</f>
        <v>4.5</v>
      </c>
      <c r="L91" t="s">
        <v>487</v>
      </c>
      <c r="M91" s="2">
        <f t="shared" ref="M91" si="344">AVERAGE(F90:F129)</f>
        <v>0.77874999999999994</v>
      </c>
      <c r="N91">
        <f t="shared" ref="N91" si="345">_xlfn.STDEV.S(F90:F129)</f>
        <v>0.225128880467418</v>
      </c>
      <c r="Q91" t="s">
        <v>487</v>
      </c>
      <c r="R91" s="2">
        <f t="shared" ref="R91" si="346">AVERAGE(E90:E129)</f>
        <v>63.209999999999994</v>
      </c>
      <c r="S91">
        <f t="shared" ref="S91" si="347">_xlfn.STDEV.S(E90:E129)</f>
        <v>16.992755620844544</v>
      </c>
    </row>
    <row r="92" spans="1:19" x14ac:dyDescent="0.25">
      <c r="A92" s="2">
        <f ca="1">RAND()</f>
        <v>0.34241552933850461</v>
      </c>
      <c r="B92" s="1">
        <v>42883</v>
      </c>
      <c r="C92" s="1" t="str">
        <f>TEXT(B92, "mmmm")</f>
        <v>May</v>
      </c>
      <c r="D92" t="s">
        <v>8</v>
      </c>
      <c r="E92">
        <v>71.699999999999989</v>
      </c>
      <c r="F92" s="2">
        <v>0.65</v>
      </c>
      <c r="G92">
        <v>45</v>
      </c>
      <c r="H92">
        <v>0.3</v>
      </c>
      <c r="I92">
        <v>29</v>
      </c>
      <c r="J92" s="3">
        <f>H92*I92</f>
        <v>8.6999999999999993</v>
      </c>
      <c r="L92" t="s">
        <v>488</v>
      </c>
      <c r="M92" s="2">
        <f t="shared" ref="M92" si="348">AVERAGE(F123:F162)</f>
        <v>0.75400000000000011</v>
      </c>
      <c r="N92">
        <f t="shared" ref="N92" si="349">_xlfn.STDEV.S(F123:F162)</f>
        <v>0.18093489408468369</v>
      </c>
      <c r="Q92" t="s">
        <v>488</v>
      </c>
      <c r="R92" s="2">
        <f t="shared" ref="R92" si="350">AVERAGE(E123:E162)</f>
        <v>63.912500000000001</v>
      </c>
      <c r="S92">
        <f t="shared" ref="S92" si="351">_xlfn.STDEV.S(E123:E162)</f>
        <v>12.483059032965945</v>
      </c>
    </row>
    <row r="93" spans="1:19" x14ac:dyDescent="0.25">
      <c r="A93" s="2">
        <f ca="1">RAND()</f>
        <v>0.27498681528861879</v>
      </c>
      <c r="B93" s="1">
        <v>42824</v>
      </c>
      <c r="C93" s="1" t="str">
        <f>TEXT(B93, "mmmm")</f>
        <v>March</v>
      </c>
      <c r="D93" t="s">
        <v>12</v>
      </c>
      <c r="E93">
        <v>55.199999999999996</v>
      </c>
      <c r="F93" s="2">
        <v>0.8</v>
      </c>
      <c r="G93">
        <v>47</v>
      </c>
      <c r="H93">
        <v>0.3</v>
      </c>
      <c r="I93">
        <v>24</v>
      </c>
      <c r="J93" s="3">
        <f>H93*I93</f>
        <v>7.1999999999999993</v>
      </c>
      <c r="L93" t="s">
        <v>489</v>
      </c>
      <c r="M93" s="2">
        <f t="shared" ref="M93" si="352">AVERAGE(F92:F131)</f>
        <v>0.77050000000000007</v>
      </c>
      <c r="N93">
        <f t="shared" ref="N93" si="353">_xlfn.STDEV.S(F92:F131)</f>
        <v>0.21701884592629161</v>
      </c>
      <c r="Q93" t="s">
        <v>489</v>
      </c>
      <c r="R93" s="2">
        <f t="shared" ref="R93" si="354">AVERAGE(E92:E131)</f>
        <v>63.712499999999991</v>
      </c>
      <c r="S93">
        <f t="shared" ref="S93" si="355">_xlfn.STDEV.S(E92:E131)</f>
        <v>16.705260763588409</v>
      </c>
    </row>
    <row r="94" spans="1:19" x14ac:dyDescent="0.25">
      <c r="A94" s="2">
        <f ca="1">RAND()</f>
        <v>0.371046800504094</v>
      </c>
      <c r="B94" s="1">
        <v>42988</v>
      </c>
      <c r="C94" s="1" t="str">
        <f>TEXT(B94, "mmmm")</f>
        <v>September</v>
      </c>
      <c r="D94" t="s">
        <v>8</v>
      </c>
      <c r="E94">
        <v>61.8</v>
      </c>
      <c r="F94" s="2">
        <v>0.74</v>
      </c>
      <c r="G94">
        <v>50</v>
      </c>
      <c r="H94">
        <v>0.3</v>
      </c>
      <c r="I94">
        <v>26</v>
      </c>
      <c r="J94" s="3">
        <f>H94*I94</f>
        <v>7.8</v>
      </c>
      <c r="L94" t="s">
        <v>490</v>
      </c>
      <c r="M94" s="2">
        <f t="shared" ref="M94" si="356">AVERAGE(F125:F164)</f>
        <v>0.75900000000000012</v>
      </c>
      <c r="N94">
        <f t="shared" ref="N94" si="357">_xlfn.STDEV.S(F125:F164)</f>
        <v>0.17661779682083545</v>
      </c>
      <c r="Q94" t="s">
        <v>490</v>
      </c>
      <c r="R94" s="2">
        <f t="shared" ref="R94" si="358">AVERAGE(E125:E164)</f>
        <v>63.239999999999995</v>
      </c>
      <c r="S94">
        <f t="shared" ref="S94" si="359">_xlfn.STDEV.S(E125:E164)</f>
        <v>11.557011413878218</v>
      </c>
    </row>
    <row r="95" spans="1:19" x14ac:dyDescent="0.25">
      <c r="A95" s="2">
        <f ca="1">RAND()</f>
        <v>0.51786764656535345</v>
      </c>
      <c r="B95" s="1">
        <v>42969</v>
      </c>
      <c r="C95" s="1" t="str">
        <f>TEXT(B95, "mmmm")</f>
        <v>August</v>
      </c>
      <c r="D95" t="s">
        <v>10</v>
      </c>
      <c r="E95">
        <v>69</v>
      </c>
      <c r="F95" s="2">
        <v>0.63</v>
      </c>
      <c r="G95">
        <v>55</v>
      </c>
      <c r="H95">
        <v>0.5</v>
      </c>
      <c r="I95">
        <v>30</v>
      </c>
      <c r="J95" s="3">
        <f>H95*I95</f>
        <v>15</v>
      </c>
      <c r="L95" t="s">
        <v>491</v>
      </c>
      <c r="M95" s="2">
        <f t="shared" ref="M95" si="360">AVERAGE(F94:F133)</f>
        <v>0.78225000000000011</v>
      </c>
      <c r="N95">
        <f t="shared" ref="N95" si="361">_xlfn.STDEV.S(F94:F133)</f>
        <v>0.22557604323609187</v>
      </c>
      <c r="Q95" t="s">
        <v>491</v>
      </c>
      <c r="R95" s="2">
        <f t="shared" ref="R95" si="362">AVERAGE(E94:E133)</f>
        <v>63.230000000000004</v>
      </c>
      <c r="S95">
        <f t="shared" ref="S95" si="363">_xlfn.STDEV.S(E94:E133)</f>
        <v>16.92858604966829</v>
      </c>
    </row>
    <row r="96" spans="1:19" x14ac:dyDescent="0.25">
      <c r="A96" s="2">
        <f ca="1">RAND()</f>
        <v>0.13094736451014066</v>
      </c>
      <c r="B96" s="1">
        <v>43052</v>
      </c>
      <c r="C96" s="1" t="str">
        <f>TEXT(B96, "mmmm")</f>
        <v>November</v>
      </c>
      <c r="D96" t="s">
        <v>9</v>
      </c>
      <c r="E96">
        <v>44.699999999999996</v>
      </c>
      <c r="F96" s="2">
        <v>1.05</v>
      </c>
      <c r="G96">
        <v>26</v>
      </c>
      <c r="H96">
        <v>0.3</v>
      </c>
      <c r="I96">
        <v>19</v>
      </c>
      <c r="J96" s="3">
        <f>H96*I96</f>
        <v>5.7</v>
      </c>
      <c r="L96" t="s">
        <v>492</v>
      </c>
      <c r="M96" s="2">
        <f t="shared" ref="M96" si="364">AVERAGE(F127:F166)</f>
        <v>0.74725000000000019</v>
      </c>
      <c r="N96">
        <f t="shared" ref="N96" si="365">_xlfn.STDEV.S(F127:F166)</f>
        <v>0.17793671447729378</v>
      </c>
      <c r="Q96" t="s">
        <v>492</v>
      </c>
      <c r="R96" s="2">
        <f t="shared" ref="R96" si="366">AVERAGE(E127:E166)</f>
        <v>64.490000000000009</v>
      </c>
      <c r="S96">
        <f t="shared" ref="S96" si="367">_xlfn.STDEV.S(E127:E166)</f>
        <v>11.809900236231517</v>
      </c>
    </row>
    <row r="97" spans="1:19" x14ac:dyDescent="0.25">
      <c r="A97" s="2">
        <f ca="1">RAND()</f>
        <v>0.54502619668062091</v>
      </c>
      <c r="B97" s="1">
        <v>42830</v>
      </c>
      <c r="C97" s="1" t="str">
        <f>TEXT(B97, "mmmm")</f>
        <v>April</v>
      </c>
      <c r="D97" t="s">
        <v>11</v>
      </c>
      <c r="E97">
        <v>64.399999999999991</v>
      </c>
      <c r="F97" s="2">
        <v>0.71</v>
      </c>
      <c r="G97">
        <v>33</v>
      </c>
      <c r="H97">
        <v>0.3</v>
      </c>
      <c r="I97">
        <v>28</v>
      </c>
      <c r="J97" s="3">
        <f>H97*I97</f>
        <v>8.4</v>
      </c>
      <c r="L97" t="s">
        <v>493</v>
      </c>
      <c r="M97" s="2">
        <f t="shared" ref="M97" si="368">AVERAGE(F96:F135)</f>
        <v>0.79025000000000012</v>
      </c>
      <c r="N97">
        <f t="shared" ref="N97" si="369">_xlfn.STDEV.S(F96:F135)</f>
        <v>0.22571240493953734</v>
      </c>
      <c r="Q97" t="s">
        <v>493</v>
      </c>
      <c r="R97" s="2">
        <f t="shared" ref="R97" si="370">AVERAGE(E96:E135)</f>
        <v>62.647500000000001</v>
      </c>
      <c r="S97">
        <f t="shared" ref="S97" si="371">_xlfn.STDEV.S(E96:E135)</f>
        <v>17.082409418418138</v>
      </c>
    </row>
    <row r="98" spans="1:19" x14ac:dyDescent="0.25">
      <c r="A98" s="2">
        <f ca="1">RAND()</f>
        <v>0.71552547423722523</v>
      </c>
      <c r="B98" s="1">
        <v>43046</v>
      </c>
      <c r="C98" s="1" t="str">
        <f>TEXT(B98, "mmmm")</f>
        <v>November</v>
      </c>
      <c r="D98" t="s">
        <v>10</v>
      </c>
      <c r="E98">
        <v>52.3</v>
      </c>
      <c r="F98" s="2">
        <v>0.91</v>
      </c>
      <c r="G98">
        <v>34</v>
      </c>
      <c r="H98">
        <v>0.3</v>
      </c>
      <c r="I98">
        <v>21</v>
      </c>
      <c r="J98" s="3">
        <f>H98*I98</f>
        <v>6.3</v>
      </c>
      <c r="L98" t="s">
        <v>494</v>
      </c>
      <c r="M98" s="2">
        <f t="shared" ref="M98" si="372">AVERAGE(F129:F168)</f>
        <v>0.74625000000000019</v>
      </c>
      <c r="N98">
        <f t="shared" ref="N98" si="373">_xlfn.STDEV.S(F129:F168)</f>
        <v>0.16904994710257729</v>
      </c>
      <c r="Q98" t="s">
        <v>494</v>
      </c>
      <c r="R98" s="2">
        <f t="shared" ref="R98" si="374">AVERAGE(E129:E168)</f>
        <v>64.432500000000019</v>
      </c>
      <c r="S98">
        <f t="shared" ref="S98" si="375">_xlfn.STDEV.S(E129:E168)</f>
        <v>11.789138580131072</v>
      </c>
    </row>
    <row r="99" spans="1:19" x14ac:dyDescent="0.25">
      <c r="A99" s="2">
        <f ca="1">RAND()</f>
        <v>0.87976507260580417</v>
      </c>
      <c r="B99" s="1">
        <v>43002</v>
      </c>
      <c r="C99" s="1" t="str">
        <f>TEXT(B99, "mmmm")</f>
        <v>September</v>
      </c>
      <c r="D99" t="s">
        <v>8</v>
      </c>
      <c r="E99">
        <v>63.399999999999991</v>
      </c>
      <c r="F99" s="2">
        <v>0.71</v>
      </c>
      <c r="G99">
        <v>43</v>
      </c>
      <c r="H99">
        <v>0.3</v>
      </c>
      <c r="I99">
        <v>28</v>
      </c>
      <c r="J99" s="3">
        <f>H99*I99</f>
        <v>8.4</v>
      </c>
      <c r="L99" t="s">
        <v>495</v>
      </c>
      <c r="M99" s="2">
        <f t="shared" ref="M99" si="376">AVERAGE(F98:F137)</f>
        <v>0.77925</v>
      </c>
      <c r="N99">
        <f t="shared" ref="N99" si="377">_xlfn.STDEV.S(F98:F137)</f>
        <v>0.2231635883819022</v>
      </c>
      <c r="Q99" t="s">
        <v>495</v>
      </c>
      <c r="R99" s="2">
        <f t="shared" ref="R99" si="378">AVERAGE(E98:E137)</f>
        <v>63.354999999999997</v>
      </c>
      <c r="S99">
        <f t="shared" ref="S99" si="379">_xlfn.STDEV.S(E98:E137)</f>
        <v>16.883157287663931</v>
      </c>
    </row>
    <row r="100" spans="1:19" x14ac:dyDescent="0.25">
      <c r="A100" s="2">
        <f ca="1">RAND()</f>
        <v>0.42447212876438289</v>
      </c>
      <c r="B100" s="1">
        <v>43039</v>
      </c>
      <c r="C100" s="1" t="str">
        <f>TEXT(B100, "mmmm")</f>
        <v>October</v>
      </c>
      <c r="D100" t="s">
        <v>10</v>
      </c>
      <c r="E100">
        <v>54.199999999999996</v>
      </c>
      <c r="F100" s="2">
        <v>0.77</v>
      </c>
      <c r="G100">
        <v>38</v>
      </c>
      <c r="H100">
        <v>0.3</v>
      </c>
      <c r="I100">
        <v>24</v>
      </c>
      <c r="J100" s="3">
        <f>H100*I100</f>
        <v>7.1999999999999993</v>
      </c>
      <c r="L100" t="s">
        <v>496</v>
      </c>
      <c r="M100" s="2">
        <f t="shared" ref="M100" si="380">AVERAGE(F131:F170)</f>
        <v>0.75475000000000014</v>
      </c>
      <c r="N100">
        <f t="shared" ref="N100" si="381">_xlfn.STDEV.S(F131:F170)</f>
        <v>0.17146409506784677</v>
      </c>
      <c r="Q100" t="s">
        <v>496</v>
      </c>
      <c r="R100" s="2">
        <f t="shared" ref="R100" si="382">AVERAGE(E131:E170)</f>
        <v>63.875</v>
      </c>
      <c r="S100">
        <f t="shared" ref="S100" si="383">_xlfn.STDEV.S(E131:E170)</f>
        <v>12.041376316258107</v>
      </c>
    </row>
    <row r="101" spans="1:19" x14ac:dyDescent="0.25">
      <c r="A101" s="2">
        <f ca="1">RAND()</f>
        <v>0.66495716796197679</v>
      </c>
      <c r="B101" s="1">
        <v>42874</v>
      </c>
      <c r="C101" s="1" t="str">
        <f>TEXT(B101, "mmmm")</f>
        <v>May</v>
      </c>
      <c r="D101" t="s">
        <v>13</v>
      </c>
      <c r="E101">
        <v>75.3</v>
      </c>
      <c r="F101" s="2">
        <v>0.61</v>
      </c>
      <c r="G101">
        <v>58</v>
      </c>
      <c r="H101">
        <v>0.3</v>
      </c>
      <c r="I101">
        <v>31</v>
      </c>
      <c r="J101" s="3">
        <f>H101*I101</f>
        <v>9.2999999999999989</v>
      </c>
      <c r="L101" t="s">
        <v>497</v>
      </c>
      <c r="M101" s="2">
        <f t="shared" ref="M101" si="384">AVERAGE(F100:F139)</f>
        <v>0.77500000000000002</v>
      </c>
      <c r="N101">
        <f t="shared" ref="N101" si="385">_xlfn.STDEV.S(F100:F139)</f>
        <v>0.22284868961144558</v>
      </c>
      <c r="Q101" t="s">
        <v>497</v>
      </c>
      <c r="R101" s="2">
        <f t="shared" ref="R101" si="386">AVERAGE(E100:E139)</f>
        <v>63.782500000000006</v>
      </c>
      <c r="S101">
        <f t="shared" ref="S101" si="387">_xlfn.STDEV.S(E100:E139)</f>
        <v>16.835278702010175</v>
      </c>
    </row>
    <row r="102" spans="1:19" x14ac:dyDescent="0.25">
      <c r="A102" s="2">
        <f ca="1">RAND()</f>
        <v>0.52103351575498991</v>
      </c>
      <c r="B102" s="1">
        <v>42871</v>
      </c>
      <c r="C102" s="1" t="str">
        <f>TEXT(B102, "mmmm")</f>
        <v>May</v>
      </c>
      <c r="D102" t="s">
        <v>10</v>
      </c>
      <c r="E102">
        <v>65.699999999999989</v>
      </c>
      <c r="F102" s="2">
        <v>0.67</v>
      </c>
      <c r="G102">
        <v>55</v>
      </c>
      <c r="H102">
        <v>0.3</v>
      </c>
      <c r="I102">
        <v>29</v>
      </c>
      <c r="J102" s="3">
        <f>H102*I102</f>
        <v>8.6999999999999993</v>
      </c>
      <c r="L102" t="s">
        <v>498</v>
      </c>
      <c r="M102" s="2">
        <f t="shared" ref="M102" si="388">AVERAGE(F133:F172)</f>
        <v>0.73475000000000001</v>
      </c>
      <c r="N102">
        <f t="shared" ref="N102" si="389">_xlfn.STDEV.S(F133:F172)</f>
        <v>0.15307091535691933</v>
      </c>
      <c r="Q102" t="s">
        <v>498</v>
      </c>
      <c r="R102" s="2">
        <f t="shared" ref="R102" si="390">AVERAGE(E133:E172)</f>
        <v>65.14</v>
      </c>
      <c r="S102">
        <f t="shared" ref="S102" si="391">_xlfn.STDEV.S(E133:E172)</f>
        <v>11.575079331843005</v>
      </c>
    </row>
    <row r="103" spans="1:19" x14ac:dyDescent="0.25">
      <c r="A103" s="2">
        <f ca="1">RAND()</f>
        <v>0.96515018652757123</v>
      </c>
      <c r="B103" s="1">
        <v>42900</v>
      </c>
      <c r="C103" s="1" t="str">
        <f>TEXT(B103, "mmmm")</f>
        <v>June</v>
      </c>
      <c r="D103" t="s">
        <v>11</v>
      </c>
      <c r="E103">
        <v>80.5</v>
      </c>
      <c r="F103" s="2">
        <v>0.56999999999999995</v>
      </c>
      <c r="G103">
        <v>48</v>
      </c>
      <c r="H103">
        <v>0.3</v>
      </c>
      <c r="I103">
        <v>35</v>
      </c>
      <c r="J103" s="3">
        <f>H103*I103</f>
        <v>10.5</v>
      </c>
      <c r="L103" t="s">
        <v>499</v>
      </c>
      <c r="M103" s="2">
        <f t="shared" ref="M103" si="392">AVERAGE(F102:F141)</f>
        <v>0.77649999999999997</v>
      </c>
      <c r="N103">
        <f t="shared" ref="N103" si="393">_xlfn.STDEV.S(F102:F141)</f>
        <v>0.22190954498138707</v>
      </c>
      <c r="Q103" t="s">
        <v>499</v>
      </c>
      <c r="R103" s="2">
        <f t="shared" ref="R103" si="394">AVERAGE(E102:E141)</f>
        <v>63.874999999999979</v>
      </c>
      <c r="S103">
        <f t="shared" ref="S103" si="395">_xlfn.STDEV.S(E102:E141)</f>
        <v>16.78355040218149</v>
      </c>
    </row>
    <row r="104" spans="1:19" x14ac:dyDescent="0.25">
      <c r="A104" s="2">
        <f ca="1">RAND()</f>
        <v>0.41643139559460229</v>
      </c>
      <c r="B104" s="1">
        <v>42894</v>
      </c>
      <c r="C104" s="1" t="str">
        <f>TEXT(B104, "mmmm")</f>
        <v>June</v>
      </c>
      <c r="D104" t="s">
        <v>12</v>
      </c>
      <c r="E104">
        <v>90.699999999999989</v>
      </c>
      <c r="F104" s="2">
        <v>0.5</v>
      </c>
      <c r="G104">
        <v>46</v>
      </c>
      <c r="H104">
        <v>0.3</v>
      </c>
      <c r="I104">
        <v>39</v>
      </c>
      <c r="J104" s="3">
        <f>H104*I104</f>
        <v>11.7</v>
      </c>
      <c r="L104" t="s">
        <v>500</v>
      </c>
      <c r="M104" s="2">
        <f t="shared" ref="M104" si="396">AVERAGE(F135:F174)</f>
        <v>0.75024999999999997</v>
      </c>
      <c r="N104">
        <f t="shared" ref="N104" si="397">_xlfn.STDEV.S(F135:F174)</f>
        <v>0.17972182921792204</v>
      </c>
      <c r="Q104" t="s">
        <v>500</v>
      </c>
      <c r="R104" s="2">
        <f t="shared" ref="R104" si="398">AVERAGE(E135:E174)</f>
        <v>64.45</v>
      </c>
      <c r="S104">
        <f t="shared" ref="S104" si="399">_xlfn.STDEV.S(E135:E174)</f>
        <v>12.530393817864089</v>
      </c>
    </row>
    <row r="105" spans="1:19" x14ac:dyDescent="0.25">
      <c r="A105" s="2">
        <f ca="1">RAND()</f>
        <v>0.74276448448210808</v>
      </c>
      <c r="B105" s="1">
        <v>42994</v>
      </c>
      <c r="C105" s="1" t="str">
        <f>TEXT(B105, "mmmm")</f>
        <v>September</v>
      </c>
      <c r="D105" t="s">
        <v>14</v>
      </c>
      <c r="E105">
        <v>68.099999999999994</v>
      </c>
      <c r="F105" s="2">
        <v>0.69</v>
      </c>
      <c r="G105">
        <v>37</v>
      </c>
      <c r="H105">
        <v>0.3</v>
      </c>
      <c r="I105">
        <v>27</v>
      </c>
      <c r="J105" s="3">
        <f>H105*I105</f>
        <v>8.1</v>
      </c>
      <c r="L105" t="s">
        <v>501</v>
      </c>
      <c r="M105" s="2">
        <f t="shared" ref="M105" si="400">AVERAGE(F104:F143)</f>
        <v>0.77524999999999999</v>
      </c>
      <c r="N105">
        <f t="shared" ref="N105" si="401">_xlfn.STDEV.S(F104:F143)</f>
        <v>0.22273345574406295</v>
      </c>
      <c r="Q105" t="s">
        <v>501</v>
      </c>
      <c r="R105" s="2">
        <f t="shared" ref="R105" si="402">AVERAGE(E104:E143)</f>
        <v>63.97499999999998</v>
      </c>
      <c r="S105">
        <f t="shared" ref="S105" si="403">_xlfn.STDEV.S(E104:E143)</f>
        <v>16.801797065057855</v>
      </c>
    </row>
    <row r="106" spans="1:19" x14ac:dyDescent="0.25">
      <c r="A106" s="2">
        <f ca="1">RAND()</f>
        <v>0.63638716001017837</v>
      </c>
      <c r="B106" s="1">
        <v>43051</v>
      </c>
      <c r="C106" s="1" t="str">
        <f>TEXT(B106, "mmmm")</f>
        <v>November</v>
      </c>
      <c r="D106" t="s">
        <v>8</v>
      </c>
      <c r="E106">
        <v>49.699999999999996</v>
      </c>
      <c r="F106" s="2">
        <v>1.05</v>
      </c>
      <c r="G106">
        <v>38</v>
      </c>
      <c r="H106">
        <v>0.3</v>
      </c>
      <c r="I106">
        <v>19</v>
      </c>
      <c r="J106" s="3">
        <f>H106*I106</f>
        <v>5.7</v>
      </c>
      <c r="L106" t="s">
        <v>502</v>
      </c>
      <c r="M106" s="2">
        <f t="shared" ref="M106" si="404">AVERAGE(F137:F176)</f>
        <v>0.74125000000000008</v>
      </c>
      <c r="N106">
        <f t="shared" ref="N106" si="405">_xlfn.STDEV.S(F137:F176)</f>
        <v>0.17847196863861689</v>
      </c>
      <c r="Q106" t="s">
        <v>502</v>
      </c>
      <c r="R106" s="2">
        <f t="shared" ref="R106" si="406">AVERAGE(E137:E176)</f>
        <v>65.155000000000001</v>
      </c>
      <c r="S106">
        <f t="shared" ref="S106" si="407">_xlfn.STDEV.S(E137:E176)</f>
        <v>12.355917299322217</v>
      </c>
    </row>
    <row r="107" spans="1:19" x14ac:dyDescent="0.25">
      <c r="A107" s="2">
        <f ca="1">RAND()</f>
        <v>0.83472619516454383</v>
      </c>
      <c r="B107" s="1">
        <v>43029</v>
      </c>
      <c r="C107" s="1" t="str">
        <f>TEXT(B107, "mmmm")</f>
        <v>October</v>
      </c>
      <c r="D107" t="s">
        <v>14</v>
      </c>
      <c r="E107">
        <v>56.199999999999996</v>
      </c>
      <c r="F107" s="2">
        <v>0.83</v>
      </c>
      <c r="G107">
        <v>28</v>
      </c>
      <c r="H107">
        <v>0.3</v>
      </c>
      <c r="I107">
        <v>24</v>
      </c>
      <c r="J107" s="3">
        <f>H107*I107</f>
        <v>7.1999999999999993</v>
      </c>
      <c r="L107" t="s">
        <v>503</v>
      </c>
      <c r="M107" s="2">
        <f t="shared" ref="M107" si="408">AVERAGE(F106:F145)</f>
        <v>0.78225</v>
      </c>
      <c r="N107">
        <f t="shared" ref="N107" si="409">_xlfn.STDEV.S(F106:F145)</f>
        <v>0.21847357993177366</v>
      </c>
      <c r="Q107" t="s">
        <v>503</v>
      </c>
      <c r="R107" s="2">
        <f t="shared" ref="R107" si="410">AVERAGE(E106:E145)</f>
        <v>63.277499999999975</v>
      </c>
      <c r="S107">
        <f t="shared" ref="S107" si="411">_xlfn.STDEV.S(E106:E145)</f>
        <v>16.305174379271854</v>
      </c>
    </row>
    <row r="108" spans="1:19" x14ac:dyDescent="0.25">
      <c r="A108" s="2">
        <f ca="1">RAND()</f>
        <v>0.29881275223202575</v>
      </c>
      <c r="B108" s="1">
        <v>42823</v>
      </c>
      <c r="C108" s="1" t="str">
        <f>TEXT(B108, "mmmm")</f>
        <v>March</v>
      </c>
      <c r="D108" t="s">
        <v>11</v>
      </c>
      <c r="E108">
        <v>57.199999999999996</v>
      </c>
      <c r="F108" s="2">
        <v>0.83</v>
      </c>
      <c r="G108">
        <v>39</v>
      </c>
      <c r="H108">
        <v>0.3</v>
      </c>
      <c r="I108">
        <v>24</v>
      </c>
      <c r="J108" s="3">
        <f>H108*I108</f>
        <v>7.1999999999999993</v>
      </c>
      <c r="L108" t="s">
        <v>504</v>
      </c>
      <c r="M108" s="2">
        <f t="shared" ref="M108" si="412">AVERAGE(F139:F178)</f>
        <v>0.74675000000000002</v>
      </c>
      <c r="N108">
        <f t="shared" ref="N108" si="413">_xlfn.STDEV.S(F139:F178)</f>
        <v>0.17897697173171875</v>
      </c>
      <c r="Q108" t="s">
        <v>504</v>
      </c>
      <c r="R108" s="2">
        <f t="shared" ref="R108" si="414">AVERAGE(E139:E178)</f>
        <v>64.802499999999995</v>
      </c>
      <c r="S108">
        <f t="shared" ref="S108" si="415">_xlfn.STDEV.S(E139:E178)</f>
        <v>12.490601338401202</v>
      </c>
    </row>
    <row r="109" spans="1:19" x14ac:dyDescent="0.25">
      <c r="A109" s="2">
        <f ca="1">RAND()</f>
        <v>0.21678259974615455</v>
      </c>
      <c r="B109" s="1">
        <v>42902</v>
      </c>
      <c r="C109" s="1" t="str">
        <f>TEXT(B109, "mmmm")</f>
        <v>June</v>
      </c>
      <c r="D109" t="s">
        <v>13</v>
      </c>
      <c r="E109">
        <v>99.3</v>
      </c>
      <c r="F109" s="2">
        <v>0.47</v>
      </c>
      <c r="G109">
        <v>77</v>
      </c>
      <c r="H109">
        <v>0.3</v>
      </c>
      <c r="I109">
        <v>41</v>
      </c>
      <c r="J109" s="3">
        <f>H109*I109</f>
        <v>12.299999999999999</v>
      </c>
      <c r="L109" t="s">
        <v>505</v>
      </c>
      <c r="M109" s="2">
        <f t="shared" ref="M109" si="416">AVERAGE(F108:F147)</f>
        <v>0.76999999999999991</v>
      </c>
      <c r="N109">
        <f t="shared" ref="N109" si="417">_xlfn.STDEV.S(F108:F147)</f>
        <v>0.21488219790005605</v>
      </c>
      <c r="Q109" t="s">
        <v>505</v>
      </c>
      <c r="R109" s="2">
        <f t="shared" ref="R109" si="418">AVERAGE(E108:E147)</f>
        <v>64.024999999999977</v>
      </c>
      <c r="S109">
        <f t="shared" ref="S109" si="419">_xlfn.STDEV.S(E108:E147)</f>
        <v>16.141136330856131</v>
      </c>
    </row>
    <row r="110" spans="1:19" x14ac:dyDescent="0.25">
      <c r="A110" s="2">
        <f ca="1">RAND()</f>
        <v>0.70532303752710079</v>
      </c>
      <c r="B110" s="1">
        <v>42890</v>
      </c>
      <c r="C110" s="1" t="str">
        <f>TEXT(B110, "mmmm")</f>
        <v>June</v>
      </c>
      <c r="D110" t="s">
        <v>8</v>
      </c>
      <c r="E110">
        <v>90.399999999999991</v>
      </c>
      <c r="F110" s="2">
        <v>0.51</v>
      </c>
      <c r="G110">
        <v>43</v>
      </c>
      <c r="H110">
        <v>0.3</v>
      </c>
      <c r="I110">
        <v>38</v>
      </c>
      <c r="J110" s="3">
        <f>H110*I110</f>
        <v>11.4</v>
      </c>
      <c r="L110" t="s">
        <v>506</v>
      </c>
      <c r="M110" s="2">
        <f t="shared" ref="M110" si="420">AVERAGE(F141:F180)</f>
        <v>0.74974999999999992</v>
      </c>
      <c r="N110">
        <f t="shared" ref="N110" si="421">_xlfn.STDEV.S(F141:F180)</f>
        <v>0.17831817572774744</v>
      </c>
      <c r="Q110" t="s">
        <v>506</v>
      </c>
      <c r="R110" s="2">
        <f t="shared" ref="R110" si="422">AVERAGE(E141:E180)</f>
        <v>64.607499999999987</v>
      </c>
      <c r="S110">
        <f t="shared" ref="S110" si="423">_xlfn.STDEV.S(E141:E180)</f>
        <v>12.447374092348594</v>
      </c>
    </row>
    <row r="111" spans="1:19" x14ac:dyDescent="0.25">
      <c r="A111" s="2">
        <f ca="1">RAND()</f>
        <v>0.47476274353503356</v>
      </c>
      <c r="B111" s="1">
        <v>42989</v>
      </c>
      <c r="C111" s="1" t="str">
        <f>TEXT(B111, "mmmm")</f>
        <v>September</v>
      </c>
      <c r="D111" t="s">
        <v>9</v>
      </c>
      <c r="E111">
        <v>68.399999999999991</v>
      </c>
      <c r="F111" s="2">
        <v>0.69</v>
      </c>
      <c r="G111">
        <v>38</v>
      </c>
      <c r="H111">
        <v>0.3</v>
      </c>
      <c r="I111">
        <v>28</v>
      </c>
      <c r="J111" s="3">
        <f>H111*I111</f>
        <v>8.4</v>
      </c>
      <c r="L111" t="s">
        <v>507</v>
      </c>
      <c r="M111" s="2">
        <f t="shared" ref="M111" si="424">AVERAGE(F110:F149)</f>
        <v>0.77549999999999986</v>
      </c>
      <c r="N111">
        <f t="shared" ref="N111" si="425">_xlfn.STDEV.S(F110:F149)</f>
        <v>0.21063944160335818</v>
      </c>
      <c r="Q111" t="s">
        <v>507</v>
      </c>
      <c r="R111" s="2">
        <f t="shared" ref="R111" si="426">AVERAGE(E110:E149)</f>
        <v>63.434999999999981</v>
      </c>
      <c r="S111">
        <f t="shared" ref="S111" si="427">_xlfn.STDEV.S(E110:E149)</f>
        <v>15.278014201744941</v>
      </c>
    </row>
    <row r="112" spans="1:19" x14ac:dyDescent="0.25">
      <c r="A112" s="2">
        <f ca="1">RAND()</f>
        <v>9.8381893069473314E-2</v>
      </c>
      <c r="B112" s="1">
        <v>42847</v>
      </c>
      <c r="C112" s="1" t="str">
        <f>TEXT(B112, "mmmm")</f>
        <v>April</v>
      </c>
      <c r="D112" t="s">
        <v>14</v>
      </c>
      <c r="E112">
        <v>57.499999999999993</v>
      </c>
      <c r="F112" s="2">
        <v>0.77</v>
      </c>
      <c r="G112">
        <v>47</v>
      </c>
      <c r="H112">
        <v>0.3</v>
      </c>
      <c r="I112">
        <v>25</v>
      </c>
      <c r="J112" s="3">
        <f>H112*I112</f>
        <v>7.5</v>
      </c>
      <c r="L112" t="s">
        <v>508</v>
      </c>
      <c r="M112" s="2">
        <f t="shared" ref="M112" si="428">AVERAGE(F143:F182)</f>
        <v>0.75324999999999975</v>
      </c>
      <c r="N112">
        <f t="shared" ref="N112" si="429">_xlfn.STDEV.S(F143:F182)</f>
        <v>0.17866151207643011</v>
      </c>
      <c r="Q112" t="s">
        <v>508</v>
      </c>
      <c r="R112" s="2">
        <f t="shared" ref="R112" si="430">AVERAGE(E143:E182)</f>
        <v>64.3125</v>
      </c>
      <c r="S112">
        <f t="shared" ref="S112" si="431">_xlfn.STDEV.S(E143:E182)</f>
        <v>12.54622606449991</v>
      </c>
    </row>
    <row r="113" spans="1:19" x14ac:dyDescent="0.25">
      <c r="A113" s="2">
        <f ca="1">RAND()</f>
        <v>0.39102841393103249</v>
      </c>
      <c r="B113" s="1">
        <v>42864</v>
      </c>
      <c r="C113" s="1" t="str">
        <f>TEXT(B113, "mmmm")</f>
        <v>May</v>
      </c>
      <c r="D113" t="s">
        <v>10</v>
      </c>
      <c r="E113">
        <v>71.3</v>
      </c>
      <c r="F113" s="2">
        <v>0.63</v>
      </c>
      <c r="G113">
        <v>56</v>
      </c>
      <c r="H113">
        <v>0.3</v>
      </c>
      <c r="I113">
        <v>31</v>
      </c>
      <c r="J113" s="3">
        <f>H113*I113</f>
        <v>9.2999999999999989</v>
      </c>
      <c r="L113" t="s">
        <v>509</v>
      </c>
      <c r="M113" s="2">
        <f t="shared" ref="M113" si="432">AVERAGE(F112:F151)</f>
        <v>0.7779999999999998</v>
      </c>
      <c r="N113">
        <f t="shared" ref="N113" si="433">_xlfn.STDEV.S(F112:F151)</f>
        <v>0.20823064135712643</v>
      </c>
      <c r="Q113" t="s">
        <v>509</v>
      </c>
      <c r="R113" s="2">
        <f t="shared" ref="R113" si="434">AVERAGE(E112:E151)</f>
        <v>62.989999999999988</v>
      </c>
      <c r="S113">
        <f t="shared" ref="S113" si="435">_xlfn.STDEV.S(E112:E151)</f>
        <v>14.816844191489356</v>
      </c>
    </row>
    <row r="114" spans="1:19" x14ac:dyDescent="0.25">
      <c r="A114" s="2">
        <f ca="1">RAND()</f>
        <v>0.46251354482458107</v>
      </c>
      <c r="B114" s="1">
        <v>42840</v>
      </c>
      <c r="C114" s="1" t="str">
        <f>TEXT(B114, "mmmm")</f>
        <v>April</v>
      </c>
      <c r="D114" t="s">
        <v>14</v>
      </c>
      <c r="E114">
        <v>65.8</v>
      </c>
      <c r="F114" s="2">
        <v>0.74</v>
      </c>
      <c r="G114">
        <v>41</v>
      </c>
      <c r="H114">
        <v>0.3</v>
      </c>
      <c r="I114">
        <v>26</v>
      </c>
      <c r="J114" s="3">
        <f>H114*I114</f>
        <v>7.8</v>
      </c>
      <c r="L114" t="s">
        <v>510</v>
      </c>
      <c r="M114" s="2">
        <f t="shared" ref="M114" si="436">AVERAGE(F145:F184)</f>
        <v>0.77500000000000013</v>
      </c>
      <c r="N114">
        <f t="shared" ref="N114" si="437">_xlfn.STDEV.S(F145:F184)</f>
        <v>0.19706825577930429</v>
      </c>
      <c r="Q114" t="s">
        <v>510</v>
      </c>
      <c r="R114" s="2">
        <f t="shared" ref="R114" si="438">AVERAGE(E145:E184)</f>
        <v>62.965000000000011</v>
      </c>
      <c r="S114">
        <f t="shared" ref="S114" si="439">_xlfn.STDEV.S(E145:E184)</f>
        <v>12.754417032783289</v>
      </c>
    </row>
    <row r="115" spans="1:19" x14ac:dyDescent="0.25">
      <c r="A115" s="2">
        <f ca="1">RAND()</f>
        <v>0.11451714779260103</v>
      </c>
      <c r="B115" s="1">
        <v>42781</v>
      </c>
      <c r="C115" s="1" t="str">
        <f>TEXT(B115, "mmmm")</f>
        <v>February</v>
      </c>
      <c r="D115" t="s">
        <v>11</v>
      </c>
      <c r="E115">
        <v>52</v>
      </c>
      <c r="F115" s="2">
        <v>0.91</v>
      </c>
      <c r="G115">
        <v>33</v>
      </c>
      <c r="H115">
        <v>0.3</v>
      </c>
      <c r="I115">
        <v>20</v>
      </c>
      <c r="J115" s="3">
        <f>H115*I115</f>
        <v>6</v>
      </c>
      <c r="L115" t="s">
        <v>511</v>
      </c>
      <c r="M115" s="2">
        <f t="shared" ref="M115" si="440">AVERAGE(F114:F153)</f>
        <v>0.77749999999999997</v>
      </c>
      <c r="N115">
        <f t="shared" ref="N115" si="441">_xlfn.STDEV.S(F114:F153)</f>
        <v>0.2078800196365746</v>
      </c>
      <c r="Q115" t="s">
        <v>511</v>
      </c>
      <c r="R115" s="2">
        <f t="shared" ref="R115" si="442">AVERAGE(E114:E153)</f>
        <v>63.064999999999998</v>
      </c>
      <c r="S115">
        <f t="shared" ref="S115" si="443">_xlfn.STDEV.S(E114:E153)</f>
        <v>14.78531062427871</v>
      </c>
    </row>
    <row r="116" spans="1:19" x14ac:dyDescent="0.25">
      <c r="A116" s="2">
        <f ca="1">RAND()</f>
        <v>6.4043016311741474E-2</v>
      </c>
      <c r="B116" s="1">
        <v>42750</v>
      </c>
      <c r="C116" s="1" t="str">
        <f>TEXT(B116, "mmmm")</f>
        <v>January</v>
      </c>
      <c r="D116" t="s">
        <v>8</v>
      </c>
      <c r="E116">
        <v>43.4</v>
      </c>
      <c r="F116" s="2">
        <v>1.1100000000000001</v>
      </c>
      <c r="G116">
        <v>33</v>
      </c>
      <c r="H116">
        <v>0.3</v>
      </c>
      <c r="I116">
        <v>18</v>
      </c>
      <c r="J116" s="3">
        <f>H116*I116</f>
        <v>5.3999999999999995</v>
      </c>
      <c r="L116" t="s">
        <v>512</v>
      </c>
      <c r="M116" s="2">
        <f t="shared" ref="M116" si="444">AVERAGE(F147:F186)</f>
        <v>0.77550000000000008</v>
      </c>
      <c r="N116">
        <f t="shared" ref="N116" si="445">_xlfn.STDEV.S(F147:F186)</f>
        <v>0.19676811811798214</v>
      </c>
      <c r="Q116" t="s">
        <v>512</v>
      </c>
      <c r="R116" s="2">
        <f t="shared" ref="R116" si="446">AVERAGE(E147:E186)</f>
        <v>63.08000000000002</v>
      </c>
      <c r="S116">
        <f t="shared" ref="S116" si="447">_xlfn.STDEV.S(E147:E186)</f>
        <v>12.773614632093308</v>
      </c>
    </row>
    <row r="117" spans="1:19" x14ac:dyDescent="0.25">
      <c r="A117" s="2">
        <f ca="1">RAND()</f>
        <v>0.44196025171070552</v>
      </c>
      <c r="B117" s="1">
        <v>42919</v>
      </c>
      <c r="C117" s="1" t="str">
        <f>TEXT(B117, "mmmm")</f>
        <v>July</v>
      </c>
      <c r="D117" t="s">
        <v>9</v>
      </c>
      <c r="E117">
        <v>81.5</v>
      </c>
      <c r="F117" s="2">
        <v>0.54</v>
      </c>
      <c r="G117">
        <v>68</v>
      </c>
      <c r="H117">
        <v>0.5</v>
      </c>
      <c r="I117">
        <v>35</v>
      </c>
      <c r="J117" s="3">
        <f>H117*I117</f>
        <v>17.5</v>
      </c>
      <c r="L117" t="s">
        <v>513</v>
      </c>
      <c r="M117" s="2">
        <f t="shared" ref="M117" si="448">AVERAGE(F116:F155)</f>
        <v>0.77549999999999986</v>
      </c>
      <c r="N117">
        <f t="shared" ref="N117" si="449">_xlfn.STDEV.S(F116:F155)</f>
        <v>0.2067322063158164</v>
      </c>
      <c r="Q117" t="s">
        <v>513</v>
      </c>
      <c r="R117" s="2">
        <f t="shared" ref="R117" si="450">AVERAGE(E116:E155)</f>
        <v>63.022500000000001</v>
      </c>
      <c r="S117">
        <f t="shared" ref="S117" si="451">_xlfn.STDEV.S(E116:E155)</f>
        <v>14.724103516308629</v>
      </c>
    </row>
    <row r="118" spans="1:19" x14ac:dyDescent="0.25">
      <c r="A118" s="2">
        <f ca="1">RAND()</f>
        <v>0.75207446206541373</v>
      </c>
      <c r="B118" s="1">
        <v>42844</v>
      </c>
      <c r="C118" s="1" t="str">
        <f>TEXT(B118, "mmmm")</f>
        <v>April</v>
      </c>
      <c r="D118" t="s">
        <v>11</v>
      </c>
      <c r="E118">
        <v>59.8</v>
      </c>
      <c r="F118" s="2">
        <v>0.77</v>
      </c>
      <c r="G118">
        <v>53</v>
      </c>
      <c r="H118">
        <v>0.3</v>
      </c>
      <c r="I118">
        <v>26</v>
      </c>
      <c r="J118" s="3">
        <f>H118*I118</f>
        <v>7.8</v>
      </c>
      <c r="L118" t="s">
        <v>514</v>
      </c>
      <c r="M118" s="2">
        <f t="shared" ref="M118" si="452">AVERAGE(F149:F188)</f>
        <v>0.77375000000000005</v>
      </c>
      <c r="N118">
        <f t="shared" ref="N118" si="453">_xlfn.STDEV.S(F149:F188)</f>
        <v>0.19864525138405872</v>
      </c>
      <c r="Q118" t="s">
        <v>514</v>
      </c>
      <c r="R118" s="2">
        <f t="shared" ref="R118" si="454">AVERAGE(E149:E188)</f>
        <v>63.220000000000013</v>
      </c>
      <c r="S118">
        <f t="shared" ref="S118" si="455">_xlfn.STDEV.S(E149:E188)</f>
        <v>13.078543790969437</v>
      </c>
    </row>
    <row r="119" spans="1:19" x14ac:dyDescent="0.25">
      <c r="A119" s="2">
        <f ca="1">RAND()</f>
        <v>0.16977035375615745</v>
      </c>
      <c r="B119" s="1">
        <v>42912</v>
      </c>
      <c r="C119" s="1" t="str">
        <f>TEXT(B119, "mmmm")</f>
        <v>June</v>
      </c>
      <c r="D119" t="s">
        <v>9</v>
      </c>
      <c r="E119">
        <v>102.6</v>
      </c>
      <c r="F119" s="2">
        <v>0.47</v>
      </c>
      <c r="G119">
        <v>60</v>
      </c>
      <c r="H119">
        <v>0.3</v>
      </c>
      <c r="I119">
        <v>42</v>
      </c>
      <c r="J119" s="3">
        <f>H119*I119</f>
        <v>12.6</v>
      </c>
      <c r="L119" t="s">
        <v>515</v>
      </c>
      <c r="M119" s="2">
        <f t="shared" ref="M119" si="456">AVERAGE(F118:F157)</f>
        <v>0.77974999999999994</v>
      </c>
      <c r="N119">
        <f t="shared" ref="N119" si="457">_xlfn.STDEV.S(F118:F157)</f>
        <v>0.20348864392178825</v>
      </c>
      <c r="Q119" t="s">
        <v>515</v>
      </c>
      <c r="R119" s="2">
        <f t="shared" ref="R119" si="458">AVERAGE(E118:E157)</f>
        <v>62.512499999999989</v>
      </c>
      <c r="S119">
        <f t="shared" ref="S119" si="459">_xlfn.STDEV.S(E118:E157)</f>
        <v>14.451016954721281</v>
      </c>
    </row>
    <row r="120" spans="1:19" x14ac:dyDescent="0.25">
      <c r="A120" s="2">
        <f ca="1">RAND()</f>
        <v>0.68682482582408655</v>
      </c>
      <c r="B120" s="1">
        <v>42744</v>
      </c>
      <c r="C120" s="1" t="str">
        <f>TEXT(B120, "mmmm")</f>
        <v>January</v>
      </c>
      <c r="D120" t="s">
        <v>9</v>
      </c>
      <c r="E120">
        <v>38.099999999999994</v>
      </c>
      <c r="F120" s="2">
        <v>1.18</v>
      </c>
      <c r="G120">
        <v>20</v>
      </c>
      <c r="H120">
        <v>0.3</v>
      </c>
      <c r="I120">
        <v>17</v>
      </c>
      <c r="J120" s="3">
        <f>H120*I120</f>
        <v>5.0999999999999996</v>
      </c>
      <c r="L120" t="s">
        <v>516</v>
      </c>
      <c r="M120" s="2">
        <f t="shared" ref="M120" si="460">AVERAGE(F151:F190)</f>
        <v>0.77699999999999991</v>
      </c>
      <c r="N120">
        <f t="shared" ref="N120" si="461">_xlfn.STDEV.S(F151:F190)</f>
        <v>0.19684954556651538</v>
      </c>
      <c r="Q120" t="s">
        <v>516</v>
      </c>
      <c r="R120" s="2">
        <f t="shared" ref="R120" si="462">AVERAGE(E151:E190)</f>
        <v>62.570000000000014</v>
      </c>
      <c r="S120">
        <f t="shared" ref="S120" si="463">_xlfn.STDEV.S(E151:E190)</f>
        <v>12.724037417625192</v>
      </c>
    </row>
    <row r="121" spans="1:19" x14ac:dyDescent="0.25">
      <c r="A121" s="2">
        <f ca="1">RAND()</f>
        <v>0.97835032604654415</v>
      </c>
      <c r="B121" s="1">
        <v>42877</v>
      </c>
      <c r="C121" s="1" t="str">
        <f>TEXT(B121, "mmmm")</f>
        <v>May</v>
      </c>
      <c r="D121" t="s">
        <v>9</v>
      </c>
      <c r="E121">
        <v>71</v>
      </c>
      <c r="F121" s="2">
        <v>0.67</v>
      </c>
      <c r="G121">
        <v>34</v>
      </c>
      <c r="H121">
        <v>0.3</v>
      </c>
      <c r="I121">
        <v>30</v>
      </c>
      <c r="J121" s="3">
        <f>H121*I121</f>
        <v>9</v>
      </c>
      <c r="L121" t="s">
        <v>517</v>
      </c>
      <c r="M121" s="2">
        <f t="shared" ref="M121" si="464">AVERAGE(F120:F159)</f>
        <v>0.78199999999999992</v>
      </c>
      <c r="N121">
        <f t="shared" ref="N121" si="465">_xlfn.STDEV.S(F120:F159)</f>
        <v>0.19975882895028649</v>
      </c>
      <c r="Q121" t="s">
        <v>517</v>
      </c>
      <c r="R121" s="2">
        <f t="shared" ref="R121" si="466">AVERAGE(E120:E159)</f>
        <v>61.954999999999984</v>
      </c>
      <c r="S121">
        <f t="shared" ref="S121" si="467">_xlfn.STDEV.S(E120:E159)</f>
        <v>13.182621621684895</v>
      </c>
    </row>
    <row r="122" spans="1:19" x14ac:dyDescent="0.25">
      <c r="A122" s="2">
        <f ca="1">RAND()</f>
        <v>0.60900550944497511</v>
      </c>
      <c r="B122" s="1">
        <v>42743</v>
      </c>
      <c r="C122" s="1" t="str">
        <f>TEXT(B122, "mmmm")</f>
        <v>January</v>
      </c>
      <c r="D122" t="s">
        <v>8</v>
      </c>
      <c r="E122">
        <v>37.5</v>
      </c>
      <c r="F122" s="2">
        <v>1.18</v>
      </c>
      <c r="G122">
        <v>28</v>
      </c>
      <c r="H122">
        <v>0.3</v>
      </c>
      <c r="I122">
        <v>15</v>
      </c>
      <c r="J122" s="3">
        <f>H122*I122</f>
        <v>4.5</v>
      </c>
      <c r="L122" t="s">
        <v>518</v>
      </c>
      <c r="M122" s="2">
        <f t="shared" ref="M122" si="468">AVERAGE(F153:F192)</f>
        <v>0.78950000000000009</v>
      </c>
      <c r="N122">
        <f t="shared" ref="N122" si="469">_xlfn.STDEV.S(F153:F192)</f>
        <v>0.20254724045363956</v>
      </c>
      <c r="Q122" t="s">
        <v>518</v>
      </c>
      <c r="R122" s="2">
        <f t="shared" ref="R122" si="470">AVERAGE(E153:E192)</f>
        <v>61.872500000000002</v>
      </c>
      <c r="S122">
        <f t="shared" ref="S122" si="471">_xlfn.STDEV.S(E153:E192)</f>
        <v>12.980083115770391</v>
      </c>
    </row>
    <row r="123" spans="1:19" x14ac:dyDescent="0.25">
      <c r="A123" s="2">
        <f ca="1">RAND()</f>
        <v>0.85003808554405835</v>
      </c>
      <c r="B123" s="1">
        <v>42898</v>
      </c>
      <c r="C123" s="1" t="str">
        <f>TEXT(B123, "mmmm")</f>
        <v>June</v>
      </c>
      <c r="D123" t="s">
        <v>9</v>
      </c>
      <c r="E123">
        <v>93</v>
      </c>
      <c r="F123" s="2">
        <v>0.5</v>
      </c>
      <c r="G123">
        <v>67</v>
      </c>
      <c r="H123">
        <v>0.3</v>
      </c>
      <c r="I123">
        <v>40</v>
      </c>
      <c r="J123" s="3">
        <f>H123*I123</f>
        <v>12</v>
      </c>
      <c r="L123" t="s">
        <v>519</v>
      </c>
      <c r="M123" s="2">
        <f t="shared" ref="M123" si="472">AVERAGE(F122:F161)</f>
        <v>0.7702500000000001</v>
      </c>
      <c r="N123">
        <f t="shared" ref="N123" si="473">_xlfn.STDEV.S(F122:F161)</f>
        <v>0.1892967755424507</v>
      </c>
      <c r="Q123" t="s">
        <v>519</v>
      </c>
      <c r="R123" s="2">
        <f t="shared" ref="R123" si="474">AVERAGE(E122:E161)</f>
        <v>62.729999999999983</v>
      </c>
      <c r="S123">
        <f t="shared" ref="S123" si="475">_xlfn.STDEV.S(E122:E161)</f>
        <v>12.692258896565129</v>
      </c>
    </row>
    <row r="124" spans="1:19" x14ac:dyDescent="0.25">
      <c r="A124" s="2">
        <f ca="1">RAND()</f>
        <v>0.12960974547418724</v>
      </c>
      <c r="B124" s="1">
        <v>42983</v>
      </c>
      <c r="C124" s="1" t="str">
        <f>TEXT(B124, "mmmm")</f>
        <v>September</v>
      </c>
      <c r="D124" t="s">
        <v>10</v>
      </c>
      <c r="E124">
        <v>61.8</v>
      </c>
      <c r="F124" s="2">
        <v>0.71</v>
      </c>
      <c r="G124">
        <v>39</v>
      </c>
      <c r="H124">
        <v>0.3</v>
      </c>
      <c r="I124">
        <v>26</v>
      </c>
      <c r="J124" s="3">
        <f>H124*I124</f>
        <v>7.8</v>
      </c>
      <c r="L124" t="s">
        <v>520</v>
      </c>
      <c r="M124" s="2">
        <f t="shared" ref="M124" si="476">AVERAGE(F155:F194)</f>
        <v>0.80024999999999991</v>
      </c>
      <c r="N124">
        <f t="shared" ref="N124" si="477">_xlfn.STDEV.S(F155:F194)</f>
        <v>0.22149246094711697</v>
      </c>
      <c r="Q124" t="s">
        <v>520</v>
      </c>
      <c r="R124" s="2">
        <f t="shared" ref="R124" si="478">AVERAGE(E155:E194)</f>
        <v>61.875</v>
      </c>
      <c r="S124">
        <f t="shared" ref="S124" si="479">_xlfn.STDEV.S(E155:E194)</f>
        <v>13.81455475492869</v>
      </c>
    </row>
    <row r="125" spans="1:19" x14ac:dyDescent="0.25">
      <c r="A125" s="2">
        <f ca="1">RAND()</f>
        <v>0.80546935502553951</v>
      </c>
      <c r="B125" s="1">
        <v>42772</v>
      </c>
      <c r="C125" s="1" t="str">
        <f>TEXT(B125, "mmmm")</f>
        <v>February</v>
      </c>
      <c r="D125" t="s">
        <v>9</v>
      </c>
      <c r="E125">
        <v>45</v>
      </c>
      <c r="F125" s="2">
        <v>0.95</v>
      </c>
      <c r="G125">
        <v>28</v>
      </c>
      <c r="H125">
        <v>0.3</v>
      </c>
      <c r="I125">
        <v>20</v>
      </c>
      <c r="J125" s="3">
        <f>H125*I125</f>
        <v>6</v>
      </c>
      <c r="L125" t="s">
        <v>521</v>
      </c>
      <c r="M125" s="2">
        <f t="shared" ref="M125" si="480">AVERAGE(F124:F163)</f>
        <v>0.75825000000000009</v>
      </c>
      <c r="N125">
        <f t="shared" ref="N125" si="481">_xlfn.STDEV.S(F124:F163)</f>
        <v>0.17676418450318665</v>
      </c>
      <c r="Q125" t="s">
        <v>521</v>
      </c>
      <c r="R125" s="2">
        <f t="shared" ref="R125" si="482">AVERAGE(E124:E163)</f>
        <v>63.197500000000005</v>
      </c>
      <c r="S125">
        <f t="shared" ref="S125" si="483">_xlfn.STDEV.S(E124:E163)</f>
        <v>11.559156377255421</v>
      </c>
    </row>
    <row r="126" spans="1:19" x14ac:dyDescent="0.25">
      <c r="A126" s="2">
        <f ca="1">RAND()</f>
        <v>0.40734627536138657</v>
      </c>
      <c r="B126" s="1">
        <v>42861</v>
      </c>
      <c r="C126" s="1" t="str">
        <f>TEXT(B126, "mmmm")</f>
        <v>May</v>
      </c>
      <c r="D126" t="s">
        <v>14</v>
      </c>
      <c r="E126">
        <v>66.699999999999989</v>
      </c>
      <c r="F126" s="2">
        <v>0.67</v>
      </c>
      <c r="G126">
        <v>51</v>
      </c>
      <c r="H126">
        <v>0.3</v>
      </c>
      <c r="I126">
        <v>29</v>
      </c>
      <c r="J126" s="3">
        <f>H126*I126</f>
        <v>8.6999999999999993</v>
      </c>
      <c r="L126" t="s">
        <v>522</v>
      </c>
      <c r="M126" s="2">
        <f t="shared" ref="M126" si="484">AVERAGE(F157:F196)</f>
        <v>0.78724999999999989</v>
      </c>
      <c r="N126">
        <f t="shared" ref="N126" si="485">_xlfn.STDEV.S(F157:F196)</f>
        <v>0.21723185652012372</v>
      </c>
      <c r="Q126" t="s">
        <v>522</v>
      </c>
      <c r="R126" s="2">
        <f t="shared" ref="R126" si="486">AVERAGE(E157:E196)</f>
        <v>62.712499999999991</v>
      </c>
      <c r="S126">
        <f t="shared" ref="S126" si="487">_xlfn.STDEV.S(E157:E196)</f>
        <v>13.592573151239453</v>
      </c>
    </row>
    <row r="127" spans="1:19" x14ac:dyDescent="0.25">
      <c r="A127" s="2">
        <f ca="1">RAND()</f>
        <v>0.54357562524314895</v>
      </c>
      <c r="B127" s="1">
        <v>43082</v>
      </c>
      <c r="C127" s="1" t="str">
        <f>TEXT(B127, "mmmm")</f>
        <v>December</v>
      </c>
      <c r="D127" t="s">
        <v>11</v>
      </c>
      <c r="E127">
        <v>32.199999999999996</v>
      </c>
      <c r="F127" s="2">
        <v>1.43</v>
      </c>
      <c r="G127">
        <v>26</v>
      </c>
      <c r="H127">
        <v>0.3</v>
      </c>
      <c r="I127">
        <v>14</v>
      </c>
      <c r="J127" s="3">
        <f>H127*I127</f>
        <v>4.2</v>
      </c>
      <c r="L127" t="s">
        <v>523</v>
      </c>
      <c r="M127" s="2">
        <f t="shared" ref="M127" si="488">AVERAGE(F126:F165)</f>
        <v>0.74925000000000019</v>
      </c>
      <c r="N127">
        <f t="shared" ref="N127" si="489">_xlfn.STDEV.S(F126:F165)</f>
        <v>0.17656824786423445</v>
      </c>
      <c r="Q127" t="s">
        <v>523</v>
      </c>
      <c r="R127" s="2">
        <f t="shared" ref="R127" si="490">AVERAGE(E126:E165)</f>
        <v>64.210000000000008</v>
      </c>
      <c r="S127">
        <f t="shared" ref="S127" si="491">_xlfn.STDEV.S(E126:E165)</f>
        <v>11.614972653587598</v>
      </c>
    </row>
    <row r="128" spans="1:19" x14ac:dyDescent="0.25">
      <c r="A128" s="2">
        <f ca="1">RAND()</f>
        <v>0.61147401804471713</v>
      </c>
      <c r="B128" s="1">
        <v>43030</v>
      </c>
      <c r="C128" s="1" t="str">
        <f>TEXT(B128, "mmmm")</f>
        <v>October</v>
      </c>
      <c r="D128" t="s">
        <v>8</v>
      </c>
      <c r="E128">
        <v>57.499999999999993</v>
      </c>
      <c r="F128" s="2">
        <v>0.77</v>
      </c>
      <c r="G128">
        <v>35</v>
      </c>
      <c r="H128">
        <v>0.3</v>
      </c>
      <c r="I128">
        <v>25</v>
      </c>
      <c r="J128" s="3">
        <f>H128*I128</f>
        <v>7.5</v>
      </c>
      <c r="L128" t="s">
        <v>524</v>
      </c>
      <c r="M128" s="2">
        <f t="shared" ref="M128" si="492">AVERAGE(F159:F198)</f>
        <v>0.80674999999999986</v>
      </c>
      <c r="N128">
        <f t="shared" ref="N128" si="493">_xlfn.STDEV.S(F159:F198)</f>
        <v>0.23913720447496781</v>
      </c>
      <c r="Q128" t="s">
        <v>524</v>
      </c>
      <c r="R128" s="2">
        <f t="shared" ref="R128" si="494">AVERAGE(E159:E198)</f>
        <v>61.882499999999979</v>
      </c>
      <c r="S128">
        <f t="shared" ref="S128" si="495">_xlfn.STDEV.S(E159:E198)</f>
        <v>14.483888263542051</v>
      </c>
    </row>
    <row r="129" spans="1:19" x14ac:dyDescent="0.25">
      <c r="A129" s="2">
        <f ca="1">RAND()</f>
        <v>0.60147655390320742</v>
      </c>
      <c r="B129" s="1">
        <v>42850</v>
      </c>
      <c r="C129" s="1" t="str">
        <f>TEXT(B129, "mmmm")</f>
        <v>April</v>
      </c>
      <c r="D129" t="s">
        <v>10</v>
      </c>
      <c r="E129">
        <v>65.099999999999994</v>
      </c>
      <c r="F129" s="2">
        <v>0.71</v>
      </c>
      <c r="G129">
        <v>37</v>
      </c>
      <c r="H129">
        <v>0.3</v>
      </c>
      <c r="I129">
        <v>27</v>
      </c>
      <c r="J129" s="3">
        <f>H129*I129</f>
        <v>8.1</v>
      </c>
      <c r="L129" t="s">
        <v>525</v>
      </c>
      <c r="M129" s="2">
        <f t="shared" ref="M129" si="496">AVERAGE(F128:F167)</f>
        <v>0.73225000000000018</v>
      </c>
      <c r="N129">
        <f t="shared" ref="N129" si="497">_xlfn.STDEV.S(F128:F167)</f>
        <v>0.14019194716987704</v>
      </c>
      <c r="Q129" t="s">
        <v>525</v>
      </c>
      <c r="R129" s="2">
        <f t="shared" ref="R129" si="498">AVERAGE(E128:E167)</f>
        <v>65.032500000000013</v>
      </c>
      <c r="S129">
        <f t="shared" ref="S129" si="499">_xlfn.STDEV.S(E128:E167)</f>
        <v>10.738389973863192</v>
      </c>
    </row>
    <row r="130" spans="1:19" x14ac:dyDescent="0.25">
      <c r="A130" s="2">
        <f ca="1">RAND()</f>
        <v>0.37867329387858517</v>
      </c>
      <c r="B130" s="1">
        <v>42997</v>
      </c>
      <c r="C130" s="1" t="str">
        <f>TEXT(B130, "mmmm")</f>
        <v>September</v>
      </c>
      <c r="D130" t="s">
        <v>10</v>
      </c>
      <c r="E130">
        <v>67.399999999999991</v>
      </c>
      <c r="F130" s="2">
        <v>0.67</v>
      </c>
      <c r="G130">
        <v>48</v>
      </c>
      <c r="H130">
        <v>0.3</v>
      </c>
      <c r="I130">
        <v>28</v>
      </c>
      <c r="J130" s="3">
        <f>H130*I130</f>
        <v>8.4</v>
      </c>
      <c r="L130" t="s">
        <v>526</v>
      </c>
      <c r="M130" s="2">
        <f t="shared" ref="M130" si="500">AVERAGE(F161:F200)</f>
        <v>0.82924999999999982</v>
      </c>
      <c r="N130">
        <f t="shared" ref="N130" si="501">_xlfn.STDEV.S(F161:F200)</f>
        <v>0.24969096283821948</v>
      </c>
      <c r="Q130" t="s">
        <v>526</v>
      </c>
      <c r="R130" s="2">
        <f t="shared" ref="R130" si="502">AVERAGE(E161:E200)</f>
        <v>60.567499999999995</v>
      </c>
      <c r="S130">
        <f t="shared" ref="S130" si="503">_xlfn.STDEV.S(E161:E200)</f>
        <v>14.823999728437586</v>
      </c>
    </row>
    <row r="131" spans="1:19" x14ac:dyDescent="0.25">
      <c r="A131" s="2">
        <f ca="1">RAND()</f>
        <v>0.58805803338619878</v>
      </c>
      <c r="B131" s="1">
        <v>42765</v>
      </c>
      <c r="C131" s="1" t="str">
        <f>TEXT(B131, "mmmm")</f>
        <v>January</v>
      </c>
      <c r="D131" t="s">
        <v>9</v>
      </c>
      <c r="E131">
        <v>41.099999999999994</v>
      </c>
      <c r="F131" s="2">
        <v>1.05</v>
      </c>
      <c r="G131">
        <v>20</v>
      </c>
      <c r="H131">
        <v>0.3</v>
      </c>
      <c r="I131">
        <v>17</v>
      </c>
      <c r="J131" s="3">
        <f>H131*I131</f>
        <v>5.0999999999999996</v>
      </c>
      <c r="L131" t="s">
        <v>527</v>
      </c>
      <c r="M131" s="2">
        <f t="shared" ref="M131" si="504">AVERAGE(F130:F169)</f>
        <v>0.7522500000000002</v>
      </c>
      <c r="N131">
        <f t="shared" ref="N131" si="505">_xlfn.STDEV.S(F130:F169)</f>
        <v>0.17196432993278093</v>
      </c>
      <c r="Q131" t="s">
        <v>527</v>
      </c>
      <c r="R131" s="2">
        <f t="shared" ref="R131" si="506">AVERAGE(E130:E169)</f>
        <v>64.022500000000008</v>
      </c>
      <c r="S131">
        <f t="shared" ref="S131" si="507">_xlfn.STDEV.S(E130:E169)</f>
        <v>12.047672133908321</v>
      </c>
    </row>
    <row r="132" spans="1:19" x14ac:dyDescent="0.25">
      <c r="A132" s="2">
        <f ca="1">RAND()</f>
        <v>0.45408452378934394</v>
      </c>
      <c r="B132" s="1">
        <v>42753</v>
      </c>
      <c r="C132" s="1" t="str">
        <f>TEXT(B132, "mmmm")</f>
        <v>January</v>
      </c>
      <c r="D132" t="s">
        <v>11</v>
      </c>
      <c r="E132">
        <v>42.8</v>
      </c>
      <c r="F132" s="2">
        <v>1.18</v>
      </c>
      <c r="G132">
        <v>33</v>
      </c>
      <c r="H132">
        <v>0.3</v>
      </c>
      <c r="I132">
        <v>16</v>
      </c>
      <c r="J132" s="3">
        <f>H132*I132</f>
        <v>4.8</v>
      </c>
      <c r="L132" t="s">
        <v>528</v>
      </c>
      <c r="M132" s="2">
        <f t="shared" ref="M132" si="508">AVERAGE(F163:F202)</f>
        <v>0.84475</v>
      </c>
      <c r="N132">
        <f t="shared" ref="N132" si="509">_xlfn.STDEV.S(F163:F202)</f>
        <v>0.25576418926976552</v>
      </c>
      <c r="Q132" t="s">
        <v>528</v>
      </c>
      <c r="R132" s="2">
        <f t="shared" ref="R132" si="510">AVERAGE(E163:E202)</f>
        <v>59.529999999999987</v>
      </c>
      <c r="S132">
        <f t="shared" ref="S132" si="511">_xlfn.STDEV.S(E163:E202)</f>
        <v>14.890527017933117</v>
      </c>
    </row>
    <row r="133" spans="1:19" x14ac:dyDescent="0.25">
      <c r="A133" s="2">
        <f ca="1">RAND()</f>
        <v>0.30200905685439416</v>
      </c>
      <c r="B133" s="1">
        <v>43008</v>
      </c>
      <c r="C133" s="1" t="str">
        <f>TEXT(B133, "mmmm")</f>
        <v>September</v>
      </c>
      <c r="D133" t="s">
        <v>14</v>
      </c>
      <c r="E133">
        <v>64.8</v>
      </c>
      <c r="F133" s="2">
        <v>0.74</v>
      </c>
      <c r="G133">
        <v>29</v>
      </c>
      <c r="H133">
        <v>0.3</v>
      </c>
      <c r="I133">
        <v>26</v>
      </c>
      <c r="J133" s="3">
        <f>H133*I133</f>
        <v>7.8</v>
      </c>
      <c r="L133" t="s">
        <v>529</v>
      </c>
      <c r="M133" s="2">
        <f t="shared" ref="M133" si="512">AVERAGE(F132:F171)</f>
        <v>0.75025000000000008</v>
      </c>
      <c r="N133">
        <f t="shared" ref="N133" si="513">_xlfn.STDEV.S(F132:F171)</f>
        <v>0.16578465333694539</v>
      </c>
      <c r="Q133" t="s">
        <v>529</v>
      </c>
      <c r="R133" s="2">
        <f t="shared" ref="R133" si="514">AVERAGE(E132:E171)</f>
        <v>64.105000000000004</v>
      </c>
      <c r="S133">
        <f t="shared" ref="S133" si="515">_xlfn.STDEV.S(E132:E171)</f>
        <v>11.677568898731113</v>
      </c>
    </row>
    <row r="134" spans="1:19" x14ac:dyDescent="0.25">
      <c r="A134" s="2">
        <f ca="1">RAND()</f>
        <v>9.2355129501729971E-3</v>
      </c>
      <c r="B134" s="1">
        <v>42832</v>
      </c>
      <c r="C134" s="1" t="str">
        <f>TEXT(B134, "mmmm")</f>
        <v>April</v>
      </c>
      <c r="D134" t="s">
        <v>13</v>
      </c>
      <c r="E134">
        <v>59.8</v>
      </c>
      <c r="F134" s="2">
        <v>0.74</v>
      </c>
      <c r="G134">
        <v>44</v>
      </c>
      <c r="H134">
        <v>0.3</v>
      </c>
      <c r="I134">
        <v>26</v>
      </c>
      <c r="J134" s="3">
        <f>H134*I134</f>
        <v>7.8</v>
      </c>
      <c r="L134" t="s">
        <v>530</v>
      </c>
      <c r="M134" s="2">
        <f t="shared" ref="M134" si="516">AVERAGE(F165:F204)</f>
        <v>0.84149999999999991</v>
      </c>
      <c r="N134">
        <f t="shared" ref="N134" si="517">_xlfn.STDEV.S(F165:F204)</f>
        <v>0.25786649298644493</v>
      </c>
      <c r="Q134" t="s">
        <v>530</v>
      </c>
      <c r="R134" s="2">
        <f t="shared" ref="R134" si="518">AVERAGE(E165:E204)</f>
        <v>59.864999999999995</v>
      </c>
      <c r="S134">
        <f t="shared" ref="S134" si="519">_xlfn.STDEV.S(E165:E204)</f>
        <v>15.079389057882068</v>
      </c>
    </row>
    <row r="135" spans="1:19" x14ac:dyDescent="0.25">
      <c r="A135" s="2">
        <f ca="1">RAND()</f>
        <v>0.34274148417101225</v>
      </c>
      <c r="B135" s="1">
        <v>42780</v>
      </c>
      <c r="C135" s="1" t="str">
        <f>TEXT(B135, "mmmm")</f>
        <v>February</v>
      </c>
      <c r="D135" t="s">
        <v>10</v>
      </c>
      <c r="E135">
        <v>47.699999999999996</v>
      </c>
      <c r="F135" s="2">
        <v>0.95</v>
      </c>
      <c r="G135">
        <v>35</v>
      </c>
      <c r="H135">
        <v>0.3</v>
      </c>
      <c r="I135">
        <v>19</v>
      </c>
      <c r="J135" s="3">
        <f>H135*I135</f>
        <v>5.7</v>
      </c>
      <c r="L135" t="s">
        <v>531</v>
      </c>
      <c r="M135" s="2">
        <f t="shared" ref="M135" si="520">AVERAGE(F134:F173)</f>
        <v>0.73549999999999993</v>
      </c>
      <c r="N135">
        <f t="shared" ref="N135" si="521">_xlfn.STDEV.S(F134:F173)</f>
        <v>0.15317076108475186</v>
      </c>
      <c r="Q135" t="s">
        <v>531</v>
      </c>
      <c r="R135" s="2">
        <f t="shared" ref="R135" si="522">AVERAGE(E134:E173)</f>
        <v>65.08250000000001</v>
      </c>
      <c r="S135">
        <f t="shared" ref="S135" si="523">_xlfn.STDEV.S(E134:E173)</f>
        <v>11.582521923249772</v>
      </c>
    </row>
    <row r="136" spans="1:19" x14ac:dyDescent="0.25">
      <c r="A136" s="2">
        <f ca="1">RAND()</f>
        <v>0.10465781595737134</v>
      </c>
      <c r="B136" s="1">
        <v>42872</v>
      </c>
      <c r="C136" s="1" t="str">
        <f>TEXT(B136, "mmmm")</f>
        <v>May</v>
      </c>
      <c r="D136" t="s">
        <v>11</v>
      </c>
      <c r="E136">
        <v>70.699999999999989</v>
      </c>
      <c r="F136" s="2">
        <v>0.67</v>
      </c>
      <c r="G136">
        <v>43</v>
      </c>
      <c r="H136">
        <v>0.3</v>
      </c>
      <c r="I136">
        <v>29</v>
      </c>
      <c r="J136" s="3">
        <f>H136*I136</f>
        <v>8.6999999999999993</v>
      </c>
      <c r="L136" t="s">
        <v>532</v>
      </c>
      <c r="M136" s="2">
        <f t="shared" ref="M136" si="524">AVERAGE(F167:F206)</f>
        <v>0.87124999999999986</v>
      </c>
      <c r="N136">
        <f t="shared" ref="N136" si="525">_xlfn.STDEV.S(F167:F206)</f>
        <v>0.26633492987551394</v>
      </c>
      <c r="Q136" t="s">
        <v>532</v>
      </c>
      <c r="R136" s="2">
        <f t="shared" ref="R136" si="526">AVERAGE(E167:E206)</f>
        <v>57.909999999999982</v>
      </c>
      <c r="S136">
        <f t="shared" ref="S136" si="527">_xlfn.STDEV.S(E167:E206)</f>
        <v>15.024472344504188</v>
      </c>
    </row>
    <row r="137" spans="1:19" x14ac:dyDescent="0.25">
      <c r="A137" s="2">
        <f ca="1">RAND()</f>
        <v>0.59292606486070243</v>
      </c>
      <c r="B137" s="1">
        <v>42884</v>
      </c>
      <c r="C137" s="1" t="str">
        <f>TEXT(B137, "mmmm")</f>
        <v>May</v>
      </c>
      <c r="D137" t="s">
        <v>9</v>
      </c>
      <c r="E137">
        <v>66.699999999999989</v>
      </c>
      <c r="F137" s="2">
        <v>0.65</v>
      </c>
      <c r="G137">
        <v>32</v>
      </c>
      <c r="H137">
        <v>0.3</v>
      </c>
      <c r="I137">
        <v>29</v>
      </c>
      <c r="J137" s="3">
        <f>H137*I137</f>
        <v>8.6999999999999993</v>
      </c>
      <c r="L137" t="s">
        <v>533</v>
      </c>
      <c r="M137" s="2">
        <f t="shared" ref="M137" si="528">AVERAGE(F136:F175)</f>
        <v>0.74324999999999997</v>
      </c>
      <c r="N137">
        <f t="shared" ref="N137" si="529">_xlfn.STDEV.S(F136:F175)</f>
        <v>0.17717711694581481</v>
      </c>
      <c r="Q137" t="s">
        <v>533</v>
      </c>
      <c r="R137" s="2">
        <f t="shared" ref="R137" si="530">AVERAGE(E136:E175)</f>
        <v>65.024999999999991</v>
      </c>
      <c r="S137">
        <f t="shared" ref="S137" si="531">_xlfn.STDEV.S(E136:E175)</f>
        <v>12.26700285213783</v>
      </c>
    </row>
    <row r="138" spans="1:19" x14ac:dyDescent="0.25">
      <c r="A138" s="2">
        <f ca="1">RAND()</f>
        <v>0.65268826395083557</v>
      </c>
      <c r="B138" s="1">
        <v>43037</v>
      </c>
      <c r="C138" s="1" t="str">
        <f>TEXT(B138, "mmmm")</f>
        <v>October</v>
      </c>
      <c r="D138" t="s">
        <v>8</v>
      </c>
      <c r="E138">
        <v>61.499999999999993</v>
      </c>
      <c r="F138" s="2">
        <v>0.8</v>
      </c>
      <c r="G138">
        <v>34</v>
      </c>
      <c r="H138">
        <v>0.3</v>
      </c>
      <c r="I138">
        <v>25</v>
      </c>
      <c r="J138" s="3">
        <f>H138*I138</f>
        <v>7.5</v>
      </c>
      <c r="L138" t="s">
        <v>534</v>
      </c>
      <c r="M138" s="2">
        <f t="shared" ref="M138" si="532">AVERAGE(F169:F208)</f>
        <v>0.91099999999999981</v>
      </c>
      <c r="N138">
        <f t="shared" ref="N138" si="533">_xlfn.STDEV.S(F169:F208)</f>
        <v>0.36820284264700304</v>
      </c>
      <c r="Q138" t="s">
        <v>534</v>
      </c>
      <c r="R138" s="2">
        <f t="shared" ref="R138" si="534">AVERAGE(E169:E208)</f>
        <v>57.007499999999979</v>
      </c>
      <c r="S138">
        <f t="shared" ref="S138" si="535">_xlfn.STDEV.S(E169:E208)</f>
        <v>16.379449092204034</v>
      </c>
    </row>
    <row r="139" spans="1:19" x14ac:dyDescent="0.25">
      <c r="A139" s="2">
        <f ca="1">RAND()</f>
        <v>0.11974572980210196</v>
      </c>
      <c r="B139" s="1">
        <v>42887</v>
      </c>
      <c r="C139" s="1" t="str">
        <f>TEXT(B139, "mmmm")</f>
        <v>June</v>
      </c>
      <c r="D139" t="s">
        <v>12</v>
      </c>
      <c r="E139">
        <v>71.3</v>
      </c>
      <c r="F139" s="2">
        <v>0.65</v>
      </c>
      <c r="G139">
        <v>42</v>
      </c>
      <c r="H139">
        <v>0.3</v>
      </c>
      <c r="I139">
        <v>31</v>
      </c>
      <c r="J139" s="3">
        <f>H139*I139</f>
        <v>9.2999999999999989</v>
      </c>
      <c r="L139" t="s">
        <v>535</v>
      </c>
      <c r="M139" s="2">
        <f t="shared" ref="M139" si="536">AVERAGE(F138:F177)</f>
        <v>0.74500000000000011</v>
      </c>
      <c r="N139">
        <f t="shared" ref="N139" si="537">_xlfn.STDEV.S(F138:F177)</f>
        <v>0.17808093809507042</v>
      </c>
      <c r="Q139" t="s">
        <v>535</v>
      </c>
      <c r="R139" s="2">
        <f t="shared" ref="R139" si="538">AVERAGE(E138:E177)</f>
        <v>64.992499999999978</v>
      </c>
      <c r="S139">
        <f t="shared" ref="S139" si="539">_xlfn.STDEV.S(E138:E177)</f>
        <v>12.377800382446466</v>
      </c>
    </row>
    <row r="140" spans="1:19" x14ac:dyDescent="0.25">
      <c r="A140" s="2">
        <f ca="1">RAND()</f>
        <v>0.50103342437673559</v>
      </c>
      <c r="B140" s="1">
        <v>43038</v>
      </c>
      <c r="C140" s="1" t="str">
        <f>TEXT(B140, "mmmm")</f>
        <v>October</v>
      </c>
      <c r="D140" t="s">
        <v>9</v>
      </c>
      <c r="E140">
        <v>58.199999999999996</v>
      </c>
      <c r="F140" s="2">
        <v>0.77</v>
      </c>
      <c r="G140">
        <v>35</v>
      </c>
      <c r="H140">
        <v>0.3</v>
      </c>
      <c r="I140">
        <v>24</v>
      </c>
      <c r="J140" s="3">
        <f>H140*I140</f>
        <v>7.1999999999999993</v>
      </c>
      <c r="L140" t="s">
        <v>536</v>
      </c>
      <c r="M140" s="2">
        <f t="shared" ref="M140" si="540">AVERAGE(F171:F210)</f>
        <v>0.90975000000000006</v>
      </c>
      <c r="N140">
        <f t="shared" ref="N140" si="541">_xlfn.STDEV.S(F171:F210)</f>
        <v>0.36975034890155362</v>
      </c>
      <c r="Q140" t="s">
        <v>536</v>
      </c>
      <c r="R140" s="2">
        <f t="shared" ref="R140" si="542">AVERAGE(E171:E210)</f>
        <v>57.277499999999989</v>
      </c>
      <c r="S140">
        <f t="shared" ref="S140" si="543">_xlfn.STDEV.S(E171:E210)</f>
        <v>16.653289310877788</v>
      </c>
    </row>
    <row r="141" spans="1:19" x14ac:dyDescent="0.25">
      <c r="A141" s="2">
        <f ca="1">RAND()</f>
        <v>3.3159912820935666E-2</v>
      </c>
      <c r="B141" s="1">
        <v>42885</v>
      </c>
      <c r="C141" s="1" t="str">
        <f>TEXT(B141, "mmmm")</f>
        <v>May</v>
      </c>
      <c r="D141" t="s">
        <v>10</v>
      </c>
      <c r="E141">
        <v>75</v>
      </c>
      <c r="F141" s="2">
        <v>0.67</v>
      </c>
      <c r="G141">
        <v>43</v>
      </c>
      <c r="H141">
        <v>0.3</v>
      </c>
      <c r="I141">
        <v>30</v>
      </c>
      <c r="J141" s="3">
        <f>H141*I141</f>
        <v>9</v>
      </c>
      <c r="L141" t="s">
        <v>537</v>
      </c>
      <c r="M141" s="2">
        <f t="shared" ref="M141" si="544">AVERAGE(F140:F179)</f>
        <v>0.74975000000000003</v>
      </c>
      <c r="N141">
        <f t="shared" ref="N141" si="545">_xlfn.STDEV.S(F140:F179)</f>
        <v>0.17831817572774744</v>
      </c>
      <c r="Q141" t="s">
        <v>537</v>
      </c>
      <c r="R141" s="2">
        <f t="shared" ref="R141" si="546">AVERAGE(E140:E179)</f>
        <v>64.474999999999994</v>
      </c>
      <c r="S141">
        <f t="shared" ref="S141" si="547">_xlfn.STDEV.S(E140:E179)</f>
        <v>12.487609243381389</v>
      </c>
    </row>
    <row r="142" spans="1:19" x14ac:dyDescent="0.25">
      <c r="A142" s="2">
        <f ca="1">RAND()</f>
        <v>0.95718952886917641</v>
      </c>
      <c r="B142" s="1">
        <v>42973</v>
      </c>
      <c r="C142" s="1" t="str">
        <f>TEXT(B142, "mmmm")</f>
        <v>August</v>
      </c>
      <c r="D142" t="s">
        <v>14</v>
      </c>
      <c r="E142">
        <v>70</v>
      </c>
      <c r="F142" s="2">
        <v>0.63</v>
      </c>
      <c r="G142">
        <v>46</v>
      </c>
      <c r="H142">
        <v>0.5</v>
      </c>
      <c r="I142">
        <v>30</v>
      </c>
      <c r="J142" s="3">
        <f>H142*I142</f>
        <v>15</v>
      </c>
      <c r="L142" t="s">
        <v>538</v>
      </c>
      <c r="M142" s="2">
        <f t="shared" ref="M142" si="548">AVERAGE(F173:F212)</f>
        <v>0.90650000000000031</v>
      </c>
      <c r="N142">
        <f t="shared" ref="N142" si="549">_xlfn.STDEV.S(F173:F212)</f>
        <v>0.3703674544044751</v>
      </c>
      <c r="Q142" t="s">
        <v>538</v>
      </c>
      <c r="R142" s="2">
        <f t="shared" ref="R142" si="550">AVERAGE(E173:E212)</f>
        <v>57.29999999999999</v>
      </c>
      <c r="S142">
        <f t="shared" ref="S142" si="551">_xlfn.STDEV.S(E173:E212)</f>
        <v>16.317758141645278</v>
      </c>
    </row>
    <row r="143" spans="1:19" x14ac:dyDescent="0.25">
      <c r="A143" s="2">
        <f ca="1">RAND()</f>
        <v>0.54556472559975522</v>
      </c>
      <c r="B143" s="1">
        <v>42928</v>
      </c>
      <c r="C143" s="1" t="str">
        <f>TEXT(B143, "mmmm")</f>
        <v>July</v>
      </c>
      <c r="D143" t="s">
        <v>11</v>
      </c>
      <c r="E143">
        <v>80.199999999999989</v>
      </c>
      <c r="F143" s="2">
        <v>0.56000000000000005</v>
      </c>
      <c r="G143">
        <v>39</v>
      </c>
      <c r="H143">
        <v>0.5</v>
      </c>
      <c r="I143">
        <v>34</v>
      </c>
      <c r="J143" s="3">
        <f>H143*I143</f>
        <v>17</v>
      </c>
      <c r="L143" t="s">
        <v>539</v>
      </c>
      <c r="M143" s="2">
        <f t="shared" ref="M143" si="552">AVERAGE(F142:F181)</f>
        <v>0.74824999999999986</v>
      </c>
      <c r="N143">
        <f t="shared" ref="N143" si="553">_xlfn.STDEV.S(F142:F181)</f>
        <v>0.17925611958942039</v>
      </c>
      <c r="Q143" t="s">
        <v>539</v>
      </c>
      <c r="R143" s="2">
        <f t="shared" ref="R143" si="554">AVERAGE(E142:E181)</f>
        <v>64.664999999999992</v>
      </c>
      <c r="S143">
        <f t="shared" ref="S143" si="555">_xlfn.STDEV.S(E142:E181)</f>
        <v>12.501806023377275</v>
      </c>
    </row>
    <row r="144" spans="1:19" x14ac:dyDescent="0.25">
      <c r="A144" s="2">
        <f ca="1">RAND()</f>
        <v>0.80131479731786226</v>
      </c>
      <c r="B144" s="1">
        <v>42866</v>
      </c>
      <c r="C144" s="1" t="str">
        <f>TEXT(B144, "mmmm")</f>
        <v>May</v>
      </c>
      <c r="D144" t="s">
        <v>12</v>
      </c>
      <c r="E144">
        <v>72.699999999999989</v>
      </c>
      <c r="F144" s="2">
        <v>0.67</v>
      </c>
      <c r="G144">
        <v>57</v>
      </c>
      <c r="H144">
        <v>0.3</v>
      </c>
      <c r="I144">
        <v>29</v>
      </c>
      <c r="J144" s="3">
        <f>H144*I144</f>
        <v>8.6999999999999993</v>
      </c>
      <c r="L144" t="s">
        <v>540</v>
      </c>
      <c r="M144" s="2">
        <f t="shared" ref="M144" si="556">AVERAGE(F175:F214)</f>
        <v>0.90525</v>
      </c>
      <c r="N144">
        <f t="shared" ref="N144" si="557">_xlfn.STDEV.S(F175:F214)</f>
        <v>0.36448057526237226</v>
      </c>
      <c r="Q144" t="s">
        <v>540</v>
      </c>
      <c r="R144" s="2">
        <f t="shared" ref="R144" si="558">AVERAGE(E175:E214)</f>
        <v>56.994999999999983</v>
      </c>
      <c r="S144">
        <f t="shared" ref="S144" si="559">_xlfn.STDEV.S(E175:E214)</f>
        <v>16.233945915888754</v>
      </c>
    </row>
    <row r="145" spans="1:19" x14ac:dyDescent="0.25">
      <c r="A145" s="2">
        <f ca="1">RAND()</f>
        <v>0.45267415179039538</v>
      </c>
      <c r="B145" s="1">
        <v>43024</v>
      </c>
      <c r="C145" s="1" t="str">
        <f>TEXT(B145, "mmmm")</f>
        <v>October</v>
      </c>
      <c r="D145" t="s">
        <v>9</v>
      </c>
      <c r="E145">
        <v>58.199999999999996</v>
      </c>
      <c r="F145" s="2">
        <v>0.8</v>
      </c>
      <c r="G145">
        <v>28</v>
      </c>
      <c r="H145">
        <v>0.3</v>
      </c>
      <c r="I145">
        <v>24</v>
      </c>
      <c r="J145" s="3">
        <f>H145*I145</f>
        <v>7.1999999999999993</v>
      </c>
      <c r="L145" t="s">
        <v>541</v>
      </c>
      <c r="M145" s="2">
        <f t="shared" ref="M145" si="560">AVERAGE(F144:F183)</f>
        <v>0.77249999999999996</v>
      </c>
      <c r="N145">
        <f t="shared" ref="N145" si="561">_xlfn.STDEV.S(F144:F183)</f>
        <v>0.19776637343476403</v>
      </c>
      <c r="Q145" t="s">
        <v>541</v>
      </c>
      <c r="R145" s="2">
        <f t="shared" ref="R145" si="562">AVERAGE(E144:E183)</f>
        <v>63.320000000000007</v>
      </c>
      <c r="S145">
        <f t="shared" ref="S145" si="563">_xlfn.STDEV.S(E144:E183)</f>
        <v>12.824379827060545</v>
      </c>
    </row>
    <row r="146" spans="1:19" x14ac:dyDescent="0.25">
      <c r="A146" s="2">
        <f ca="1">RAND()</f>
        <v>0.16839895236653857</v>
      </c>
      <c r="B146" s="1">
        <v>42862</v>
      </c>
      <c r="C146" s="1" t="str">
        <f>TEXT(B146, "mmmm")</f>
        <v>May</v>
      </c>
      <c r="D146" t="s">
        <v>8</v>
      </c>
      <c r="E146">
        <v>69.699999999999989</v>
      </c>
      <c r="F146" s="2">
        <v>0.65</v>
      </c>
      <c r="G146">
        <v>49</v>
      </c>
      <c r="H146">
        <v>0.3</v>
      </c>
      <c r="I146">
        <v>29</v>
      </c>
      <c r="J146" s="3">
        <f>H146*I146</f>
        <v>8.6999999999999993</v>
      </c>
      <c r="L146" t="s">
        <v>542</v>
      </c>
      <c r="M146" s="2">
        <f t="shared" ref="M146" si="564">AVERAGE(F177:F216)</f>
        <v>0.90175000000000005</v>
      </c>
      <c r="N146">
        <f t="shared" ref="N146" si="565">_xlfn.STDEV.S(F177:F216)</f>
        <v>0.36756919809012223</v>
      </c>
      <c r="Q146" t="s">
        <v>542</v>
      </c>
      <c r="R146" s="2">
        <f t="shared" ref="R146" si="566">AVERAGE(E177:E216)</f>
        <v>57.562499999999986</v>
      </c>
      <c r="S146">
        <f t="shared" ref="S146" si="567">_xlfn.STDEV.S(E177:E216)</f>
        <v>17.058717412032777</v>
      </c>
    </row>
    <row r="147" spans="1:19" x14ac:dyDescent="0.25">
      <c r="A147" s="2">
        <f ca="1">RAND()</f>
        <v>0.68795603865234867</v>
      </c>
      <c r="B147" s="1">
        <v>42837</v>
      </c>
      <c r="C147" s="1" t="str">
        <f>TEXT(B147, "mmmm")</f>
        <v>April</v>
      </c>
      <c r="D147" t="s">
        <v>11</v>
      </c>
      <c r="E147">
        <v>66.099999999999994</v>
      </c>
      <c r="F147" s="2">
        <v>0.74</v>
      </c>
      <c r="G147">
        <v>30</v>
      </c>
      <c r="H147">
        <v>0.3</v>
      </c>
      <c r="I147">
        <v>27</v>
      </c>
      <c r="J147" s="3">
        <f>H147*I147</f>
        <v>8.1</v>
      </c>
      <c r="L147" t="s">
        <v>543</v>
      </c>
      <c r="M147" s="2">
        <f t="shared" ref="M147" si="568">AVERAGE(F146:F185)</f>
        <v>0.77175000000000005</v>
      </c>
      <c r="N147">
        <f t="shared" ref="N147" si="569">_xlfn.STDEV.S(F146:F185)</f>
        <v>0.1977162885784344</v>
      </c>
      <c r="Q147" t="s">
        <v>543</v>
      </c>
      <c r="R147" s="2">
        <f t="shared" ref="R147" si="570">AVERAGE(E146:E185)</f>
        <v>63.310000000000016</v>
      </c>
      <c r="S147">
        <f t="shared" ref="S147" si="571">_xlfn.STDEV.S(E146:E185)</f>
        <v>12.808747011319964</v>
      </c>
    </row>
    <row r="148" spans="1:19" x14ac:dyDescent="0.25">
      <c r="A148" s="2">
        <f ca="1">RAND()</f>
        <v>0.68029005604870163</v>
      </c>
      <c r="B148" s="1">
        <v>43059</v>
      </c>
      <c r="C148" s="1" t="str">
        <f>TEXT(B148, "mmmm")</f>
        <v>November</v>
      </c>
      <c r="D148" t="s">
        <v>9</v>
      </c>
      <c r="E148">
        <v>55.599999999999994</v>
      </c>
      <c r="F148" s="2">
        <v>0.87</v>
      </c>
      <c r="G148">
        <v>41</v>
      </c>
      <c r="H148">
        <v>0.3</v>
      </c>
      <c r="I148">
        <v>22</v>
      </c>
      <c r="J148" s="3">
        <f>H148*I148</f>
        <v>6.6</v>
      </c>
      <c r="L148" t="s">
        <v>544</v>
      </c>
      <c r="M148" s="2">
        <f t="shared" ref="M148" si="572">AVERAGE(F179:F218)</f>
        <v>0.89775000000000005</v>
      </c>
      <c r="N148">
        <f t="shared" ref="N148" si="573">_xlfn.STDEV.S(F179:F218)</f>
        <v>0.36866695066525895</v>
      </c>
      <c r="Q148" t="s">
        <v>544</v>
      </c>
      <c r="R148" s="2">
        <f t="shared" ref="R148" si="574">AVERAGE(E179:E218)</f>
        <v>57.709999999999994</v>
      </c>
      <c r="S148">
        <f t="shared" ref="S148" si="575">_xlfn.STDEV.S(E179:E218)</f>
        <v>17.055066169654165</v>
      </c>
    </row>
    <row r="149" spans="1:19" x14ac:dyDescent="0.25">
      <c r="A149" s="2">
        <f ca="1">RAND()</f>
        <v>4.0922807733972943E-2</v>
      </c>
      <c r="B149" s="1">
        <v>42886</v>
      </c>
      <c r="C149" s="1" t="str">
        <f>TEXT(B149, "mmmm")</f>
        <v>May</v>
      </c>
      <c r="D149" t="s">
        <v>11</v>
      </c>
      <c r="E149">
        <v>77.3</v>
      </c>
      <c r="F149" s="2">
        <v>0.65</v>
      </c>
      <c r="G149">
        <v>56</v>
      </c>
      <c r="H149">
        <v>0.3</v>
      </c>
      <c r="I149">
        <v>31</v>
      </c>
      <c r="J149" s="3">
        <f>H149*I149</f>
        <v>9.2999999999999989</v>
      </c>
      <c r="L149" t="s">
        <v>545</v>
      </c>
      <c r="M149" s="2">
        <f t="shared" ref="M149" si="576">AVERAGE(F148:F187)</f>
        <v>0.77975000000000005</v>
      </c>
      <c r="N149">
        <f t="shared" ref="N149" si="577">_xlfn.STDEV.S(F148:F187)</f>
        <v>0.19781482534988373</v>
      </c>
      <c r="Q149" t="s">
        <v>545</v>
      </c>
      <c r="R149" s="2">
        <f t="shared" ref="R149" si="578">AVERAGE(E148:E187)</f>
        <v>62.677500000000023</v>
      </c>
      <c r="S149">
        <f t="shared" ref="S149" si="579">_xlfn.STDEV.S(E148:E187)</f>
        <v>12.928729437643598</v>
      </c>
    </row>
    <row r="150" spans="1:19" x14ac:dyDescent="0.25">
      <c r="A150" s="2">
        <f ca="1">RAND()</f>
        <v>0.75352765605147221</v>
      </c>
      <c r="B150" s="1">
        <v>42946</v>
      </c>
      <c r="C150" s="1" t="str">
        <f>TEXT(B150, "mmmm")</f>
        <v>July</v>
      </c>
      <c r="D150" t="s">
        <v>8</v>
      </c>
      <c r="E150">
        <v>78.199999999999989</v>
      </c>
      <c r="F150" s="2">
        <v>0.59</v>
      </c>
      <c r="G150">
        <v>52</v>
      </c>
      <c r="H150">
        <v>0.5</v>
      </c>
      <c r="I150">
        <v>34</v>
      </c>
      <c r="J150" s="3">
        <f>H150*I150</f>
        <v>17</v>
      </c>
      <c r="L150" t="s">
        <v>546</v>
      </c>
      <c r="M150" s="2">
        <f t="shared" ref="M150" si="580">AVERAGE(F181:F220)</f>
        <v>0.89575000000000016</v>
      </c>
      <c r="N150">
        <f t="shared" ref="N150" si="581">_xlfn.STDEV.S(F181:F220)</f>
        <v>0.36959359176928785</v>
      </c>
      <c r="Q150" t="s">
        <v>546</v>
      </c>
      <c r="R150" s="2">
        <f t="shared" ref="R150" si="582">AVERAGE(E181:E220)</f>
        <v>57.947499999999991</v>
      </c>
      <c r="S150">
        <f t="shared" ref="S150" si="583">_xlfn.STDEV.S(E181:E220)</f>
        <v>17.177086519024442</v>
      </c>
    </row>
    <row r="151" spans="1:19" x14ac:dyDescent="0.25">
      <c r="A151" s="2">
        <f ca="1">RAND()</f>
        <v>0.53959565742591598</v>
      </c>
      <c r="B151" s="1">
        <v>43035</v>
      </c>
      <c r="C151" s="1" t="str">
        <f>TEXT(B151, "mmmm")</f>
        <v>October</v>
      </c>
      <c r="D151" t="s">
        <v>13</v>
      </c>
      <c r="E151">
        <v>62.8</v>
      </c>
      <c r="F151" s="2">
        <v>0.71</v>
      </c>
      <c r="G151">
        <v>52</v>
      </c>
      <c r="H151">
        <v>0.3</v>
      </c>
      <c r="I151">
        <v>26</v>
      </c>
      <c r="J151" s="3">
        <f>H151*I151</f>
        <v>7.8</v>
      </c>
      <c r="L151" t="s">
        <v>547</v>
      </c>
      <c r="M151" s="2">
        <f t="shared" ref="M151" si="584">AVERAGE(F150:F189)</f>
        <v>0.77599999999999991</v>
      </c>
      <c r="N151">
        <f t="shared" ref="N151" si="585">_xlfn.STDEV.S(F150:F189)</f>
        <v>0.19771515382307514</v>
      </c>
      <c r="Q151" t="s">
        <v>547</v>
      </c>
      <c r="R151" s="2">
        <f t="shared" ref="R151" si="586">AVERAGE(E150:E189)</f>
        <v>62.750000000000014</v>
      </c>
      <c r="S151">
        <f t="shared" ref="S151" si="587">_xlfn.STDEV.S(E150:E189)</f>
        <v>12.896113507167286</v>
      </c>
    </row>
    <row r="152" spans="1:19" x14ac:dyDescent="0.25">
      <c r="A152" s="2">
        <f ca="1">RAND()</f>
        <v>0.24557558682514558</v>
      </c>
      <c r="B152" s="1">
        <v>43005</v>
      </c>
      <c r="C152" s="1" t="str">
        <f>TEXT(B152, "mmmm")</f>
        <v>September</v>
      </c>
      <c r="D152" t="s">
        <v>11</v>
      </c>
      <c r="E152">
        <v>70.699999999999989</v>
      </c>
      <c r="F152" s="2">
        <v>0.67</v>
      </c>
      <c r="G152">
        <v>51</v>
      </c>
      <c r="H152">
        <v>0.3</v>
      </c>
      <c r="I152">
        <v>29</v>
      </c>
      <c r="J152" s="3">
        <f>H152*I152</f>
        <v>8.6999999999999993</v>
      </c>
      <c r="L152" t="s">
        <v>548</v>
      </c>
      <c r="M152" s="2">
        <f t="shared" ref="M152" si="588">AVERAGE(F183:F222)</f>
        <v>0.8992500000000001</v>
      </c>
      <c r="N152">
        <f t="shared" ref="N152" si="589">_xlfn.STDEV.S(F183:F222)</f>
        <v>0.36780978570660466</v>
      </c>
      <c r="Q152" t="s">
        <v>548</v>
      </c>
      <c r="R152" s="2">
        <f t="shared" ref="R152" si="590">AVERAGE(E183:E222)</f>
        <v>57.634999999999991</v>
      </c>
      <c r="S152">
        <f t="shared" ref="S152" si="591">_xlfn.STDEV.S(E183:E222)</f>
        <v>16.927879446761857</v>
      </c>
    </row>
    <row r="153" spans="1:19" x14ac:dyDescent="0.25">
      <c r="A153" s="2">
        <f ca="1">RAND()</f>
        <v>0.27510390471707236</v>
      </c>
      <c r="B153" s="1">
        <v>43003</v>
      </c>
      <c r="C153" s="1" t="str">
        <f>TEXT(B153, "mmmm")</f>
        <v>September</v>
      </c>
      <c r="D153" t="s">
        <v>9</v>
      </c>
      <c r="E153">
        <v>61.099999999999994</v>
      </c>
      <c r="F153" s="2">
        <v>0.71</v>
      </c>
      <c r="G153">
        <v>33</v>
      </c>
      <c r="H153">
        <v>0.3</v>
      </c>
      <c r="I153">
        <v>27</v>
      </c>
      <c r="J153" s="3">
        <f>H153*I153</f>
        <v>8.1</v>
      </c>
      <c r="L153" t="s">
        <v>549</v>
      </c>
      <c r="M153" s="2">
        <f t="shared" ref="M153" si="592">AVERAGE(F152:F191)</f>
        <v>0.77849999999999997</v>
      </c>
      <c r="N153">
        <f t="shared" ref="N153" si="593">_xlfn.STDEV.S(F152:F191)</f>
        <v>0.19655429210167299</v>
      </c>
      <c r="Q153" t="s">
        <v>549</v>
      </c>
      <c r="R153" s="2">
        <f t="shared" ref="R153" si="594">AVERAGE(E152:E191)</f>
        <v>62.537500000000009</v>
      </c>
      <c r="S153">
        <f t="shared" ref="S153" si="595">_xlfn.STDEV.S(E152:E191)</f>
        <v>12.725095083015825</v>
      </c>
    </row>
    <row r="154" spans="1:19" x14ac:dyDescent="0.25">
      <c r="A154" s="2">
        <f ca="1">RAND()</f>
        <v>0.12962764348981237</v>
      </c>
      <c r="B154" s="1">
        <v>43053</v>
      </c>
      <c r="C154" s="1" t="str">
        <f>TEXT(B154, "mmmm")</f>
        <v>November</v>
      </c>
      <c r="D154" t="s">
        <v>10</v>
      </c>
      <c r="E154">
        <v>55.9</v>
      </c>
      <c r="F154" s="2">
        <v>0.8</v>
      </c>
      <c r="G154">
        <v>28</v>
      </c>
      <c r="H154">
        <v>0.3</v>
      </c>
      <c r="I154">
        <v>23</v>
      </c>
      <c r="J154" s="3">
        <f>H154*I154</f>
        <v>6.8999999999999995</v>
      </c>
      <c r="L154" t="s">
        <v>550</v>
      </c>
      <c r="M154" s="2">
        <f t="shared" ref="M154" si="596">AVERAGE(F185:F224)</f>
        <v>0.8952500000000001</v>
      </c>
      <c r="N154">
        <f t="shared" ref="N154" si="597">_xlfn.STDEV.S(F185:F224)</f>
        <v>0.36241347331608104</v>
      </c>
      <c r="Q154" t="s">
        <v>550</v>
      </c>
      <c r="R154" s="2">
        <f t="shared" ref="R154" si="598">AVERAGE(E185:E224)</f>
        <v>57.7</v>
      </c>
      <c r="S154">
        <f t="shared" ref="S154" si="599">_xlfn.STDEV.S(E185:E224)</f>
        <v>16.819402715087911</v>
      </c>
    </row>
    <row r="155" spans="1:19" x14ac:dyDescent="0.25">
      <c r="A155" s="2">
        <f ca="1">RAND()</f>
        <v>0.93168024288810969</v>
      </c>
      <c r="B155" s="1">
        <v>42801</v>
      </c>
      <c r="C155" s="1" t="str">
        <f>TEXT(B155, "mmmm")</f>
        <v>March</v>
      </c>
      <c r="D155" t="s">
        <v>10</v>
      </c>
      <c r="E155">
        <v>60.199999999999996</v>
      </c>
      <c r="F155" s="2">
        <v>0.77</v>
      </c>
      <c r="G155">
        <v>32</v>
      </c>
      <c r="H155">
        <v>0.3</v>
      </c>
      <c r="I155">
        <v>24</v>
      </c>
      <c r="J155" s="3">
        <f>H155*I155</f>
        <v>7.1999999999999993</v>
      </c>
      <c r="L155" t="s">
        <v>551</v>
      </c>
      <c r="M155" s="2">
        <f t="shared" ref="M155" si="600">AVERAGE(F154:F193)</f>
        <v>0.78699999999999981</v>
      </c>
      <c r="N155">
        <f t="shared" ref="N155" si="601">_xlfn.STDEV.S(F154:F193)</f>
        <v>0.20416433802963002</v>
      </c>
      <c r="Q155" t="s">
        <v>551</v>
      </c>
      <c r="R155" s="2">
        <f t="shared" ref="R155" si="602">AVERAGE(E154:E193)</f>
        <v>62.335000000000001</v>
      </c>
      <c r="S155">
        <f t="shared" ref="S155" si="603">_xlfn.STDEV.S(E154:E193)</f>
        <v>13.2780240652336</v>
      </c>
    </row>
    <row r="156" spans="1:19" x14ac:dyDescent="0.25">
      <c r="A156" s="2">
        <f ca="1">RAND()</f>
        <v>0.40251966308315013</v>
      </c>
      <c r="B156" s="1">
        <v>43092</v>
      </c>
      <c r="C156" s="1" t="str">
        <f>TEXT(B156, "mmmm")</f>
        <v>December</v>
      </c>
      <c r="D156" t="s">
        <v>14</v>
      </c>
      <c r="E156">
        <v>42.4</v>
      </c>
      <c r="F156" s="2">
        <v>1.1100000000000001</v>
      </c>
      <c r="G156">
        <v>20</v>
      </c>
      <c r="H156">
        <v>0.3</v>
      </c>
      <c r="I156">
        <v>18</v>
      </c>
      <c r="J156" s="3">
        <f>H156*I156</f>
        <v>5.3999999999999995</v>
      </c>
      <c r="L156" t="s">
        <v>552</v>
      </c>
      <c r="M156" s="2">
        <f t="shared" ref="M156" si="604">AVERAGE(F187:F226)</f>
        <v>0.90075000000000005</v>
      </c>
      <c r="N156">
        <f t="shared" ref="N156" si="605">_xlfn.STDEV.S(F187:F226)</f>
        <v>0.36832529867092439</v>
      </c>
      <c r="Q156" t="s">
        <v>552</v>
      </c>
      <c r="R156" s="2">
        <f t="shared" ref="R156" si="606">AVERAGE(E187:E226)</f>
        <v>57.649999999999991</v>
      </c>
      <c r="S156">
        <f t="shared" ref="S156" si="607">_xlfn.STDEV.S(E187:E226)</f>
        <v>17.479379793022343</v>
      </c>
    </row>
    <row r="157" spans="1:19" x14ac:dyDescent="0.25">
      <c r="A157" s="2">
        <f ca="1">RAND()</f>
        <v>5.9757880756060811E-2</v>
      </c>
      <c r="B157" s="1">
        <v>42829</v>
      </c>
      <c r="C157" s="1" t="str">
        <f>TEXT(B157, "mmmm")</f>
        <v>April</v>
      </c>
      <c r="D157" t="s">
        <v>10</v>
      </c>
      <c r="E157">
        <v>62.099999999999994</v>
      </c>
      <c r="F157" s="2">
        <v>0.71</v>
      </c>
      <c r="G157">
        <v>31</v>
      </c>
      <c r="H157">
        <v>0.3</v>
      </c>
      <c r="I157">
        <v>27</v>
      </c>
      <c r="J157" s="3">
        <f>H157*I157</f>
        <v>8.1</v>
      </c>
      <c r="L157" t="s">
        <v>553</v>
      </c>
      <c r="M157" s="2">
        <f t="shared" ref="M157" si="608">AVERAGE(F156:F195)</f>
        <v>0.79724999999999979</v>
      </c>
      <c r="N157">
        <f t="shared" ref="N157" si="609">_xlfn.STDEV.S(F156:F195)</f>
        <v>0.22272194346890062</v>
      </c>
      <c r="Q157" t="s">
        <v>553</v>
      </c>
      <c r="R157" s="2">
        <f t="shared" ref="R157" si="610">AVERAGE(E156:E195)</f>
        <v>62.245000000000005</v>
      </c>
      <c r="S157">
        <f t="shared" ref="S157" si="611">_xlfn.STDEV.S(E156:E195)</f>
        <v>13.96590996053032</v>
      </c>
    </row>
    <row r="158" spans="1:19" x14ac:dyDescent="0.25">
      <c r="A158" s="2">
        <f ca="1">RAND()</f>
        <v>0.247670565356085</v>
      </c>
      <c r="B158" s="1">
        <v>43032</v>
      </c>
      <c r="C158" s="1" t="str">
        <f>TEXT(B158, "mmmm")</f>
        <v>October</v>
      </c>
      <c r="D158" t="s">
        <v>10</v>
      </c>
      <c r="E158">
        <v>61.499999999999993</v>
      </c>
      <c r="F158" s="2">
        <v>0.74</v>
      </c>
      <c r="G158">
        <v>48</v>
      </c>
      <c r="H158">
        <v>0.3</v>
      </c>
      <c r="I158">
        <v>25</v>
      </c>
      <c r="J158" s="3">
        <f>H158*I158</f>
        <v>7.5</v>
      </c>
      <c r="L158" t="s">
        <v>554</v>
      </c>
      <c r="M158" s="2">
        <f t="shared" ref="M158" si="612">AVERAGE(F189:F228)</f>
        <v>0.8992500000000001</v>
      </c>
      <c r="N158">
        <f t="shared" ref="N158" si="613">_xlfn.STDEV.S(F189:F228)</f>
        <v>0.36762848791708874</v>
      </c>
      <c r="Q158" t="s">
        <v>554</v>
      </c>
      <c r="R158" s="2">
        <f t="shared" ref="R158" si="614">AVERAGE(E189:E228)</f>
        <v>57.664999999999999</v>
      </c>
      <c r="S158">
        <f t="shared" ref="S158" si="615">_xlfn.STDEV.S(E189:E228)</f>
        <v>17.253577109600261</v>
      </c>
    </row>
    <row r="159" spans="1:19" x14ac:dyDescent="0.25">
      <c r="A159" s="2">
        <f ca="1">RAND()</f>
        <v>0.48848881863140303</v>
      </c>
      <c r="B159" s="1">
        <v>42891</v>
      </c>
      <c r="C159" s="1" t="str">
        <f>TEXT(B159, "mmmm")</f>
        <v>June</v>
      </c>
      <c r="D159" t="s">
        <v>9</v>
      </c>
      <c r="E159">
        <v>78.599999999999994</v>
      </c>
      <c r="F159" s="2">
        <v>0.59</v>
      </c>
      <c r="G159">
        <v>36</v>
      </c>
      <c r="H159">
        <v>0.3</v>
      </c>
      <c r="I159">
        <v>32</v>
      </c>
      <c r="J159" s="3">
        <f>H159*I159</f>
        <v>9.6</v>
      </c>
      <c r="L159" t="s">
        <v>555</v>
      </c>
      <c r="M159" s="2">
        <f t="shared" ref="M159" si="616">AVERAGE(F158:F197)</f>
        <v>0.78949999999999987</v>
      </c>
      <c r="N159">
        <f t="shared" ref="N159" si="617">_xlfn.STDEV.S(F158:F197)</f>
        <v>0.21687701820534397</v>
      </c>
      <c r="Q159" t="s">
        <v>555</v>
      </c>
      <c r="R159" s="2">
        <f t="shared" ref="R159" si="618">AVERAGE(E158:E197)</f>
        <v>62.64</v>
      </c>
      <c r="S159">
        <f t="shared" ref="S159" si="619">_xlfn.STDEV.S(E158:E197)</f>
        <v>13.603653355455085</v>
      </c>
    </row>
    <row r="160" spans="1:19" x14ac:dyDescent="0.25">
      <c r="A160" s="2">
        <f ca="1">RAND()</f>
        <v>0.19266277739244408</v>
      </c>
      <c r="B160" s="1">
        <v>42854</v>
      </c>
      <c r="C160" s="1" t="str">
        <f>TEXT(B160, "mmmm")</f>
        <v>April</v>
      </c>
      <c r="D160" t="s">
        <v>14</v>
      </c>
      <c r="E160">
        <v>65.099999999999994</v>
      </c>
      <c r="F160" s="2">
        <v>0.71</v>
      </c>
      <c r="G160">
        <v>32</v>
      </c>
      <c r="H160">
        <v>0.3</v>
      </c>
      <c r="I160">
        <v>27</v>
      </c>
      <c r="J160" s="3">
        <f>H160*I160</f>
        <v>8.1</v>
      </c>
      <c r="L160" t="s">
        <v>556</v>
      </c>
      <c r="M160" s="2">
        <f t="shared" ref="M160" si="620">AVERAGE(F191:F230)</f>
        <v>0.9235000000000001</v>
      </c>
      <c r="N160">
        <f t="shared" ref="N160" si="621">_xlfn.STDEV.S(F191:F230)</f>
        <v>0.37791295972512634</v>
      </c>
      <c r="Q160" t="s">
        <v>556</v>
      </c>
      <c r="R160" s="2">
        <f t="shared" ref="R160" si="622">AVERAGE(E191:E230)</f>
        <v>56.472500000000004</v>
      </c>
      <c r="S160">
        <f t="shared" ref="S160" si="623">_xlfn.STDEV.S(E191:E230)</f>
        <v>17.847789312218268</v>
      </c>
    </row>
    <row r="161" spans="1:19" x14ac:dyDescent="0.25">
      <c r="A161" s="2">
        <f ca="1">RAND()</f>
        <v>0.70551784949617902</v>
      </c>
      <c r="B161" s="1">
        <v>42863</v>
      </c>
      <c r="C161" s="1" t="str">
        <f>TEXT(B161, "mmmm")</f>
        <v>May</v>
      </c>
      <c r="D161" t="s">
        <v>9</v>
      </c>
      <c r="E161">
        <v>75</v>
      </c>
      <c r="F161" s="2">
        <v>0.67</v>
      </c>
      <c r="G161">
        <v>56</v>
      </c>
      <c r="H161">
        <v>0.3</v>
      </c>
      <c r="I161">
        <v>30</v>
      </c>
      <c r="J161" s="3">
        <f>H161*I161</f>
        <v>9</v>
      </c>
      <c r="L161" t="s">
        <v>557</v>
      </c>
      <c r="M161" s="2">
        <f t="shared" ref="M161" si="624">AVERAGE(F160:F199)</f>
        <v>0.82524999999999993</v>
      </c>
      <c r="N161">
        <f t="shared" ref="N161" si="625">_xlfn.STDEV.S(F160:F199)</f>
        <v>0.25030225318346205</v>
      </c>
      <c r="Q161" t="s">
        <v>557</v>
      </c>
      <c r="R161" s="2">
        <f t="shared" ref="R161" si="626">AVERAGE(E160:E199)</f>
        <v>60.797499999999992</v>
      </c>
      <c r="S161">
        <f t="shared" ref="S161" si="627">_xlfn.STDEV.S(E160:E199)</f>
        <v>14.82109528289376</v>
      </c>
    </row>
    <row r="162" spans="1:19" x14ac:dyDescent="0.25">
      <c r="A162" s="2">
        <f ca="1">RAND()</f>
        <v>0.95333925318385815</v>
      </c>
      <c r="B162" s="1">
        <v>42897</v>
      </c>
      <c r="C162" s="1" t="str">
        <f>TEXT(B162, "mmmm")</f>
        <v>June</v>
      </c>
      <c r="D162" t="s">
        <v>8</v>
      </c>
      <c r="E162">
        <v>84.8</v>
      </c>
      <c r="F162" s="2">
        <v>0.53</v>
      </c>
      <c r="G162">
        <v>42</v>
      </c>
      <c r="H162">
        <v>0.3</v>
      </c>
      <c r="I162">
        <v>36</v>
      </c>
      <c r="J162" s="3">
        <f>H162*I162</f>
        <v>10.799999999999999</v>
      </c>
      <c r="L162" t="s">
        <v>558</v>
      </c>
      <c r="M162" s="2">
        <f t="shared" ref="M162" si="628">AVERAGE(F193:F232)</f>
        <v>0.9255000000000001</v>
      </c>
      <c r="N162">
        <f t="shared" ref="N162" si="629">_xlfn.STDEV.S(F193:F232)</f>
        <v>0.38107775638346642</v>
      </c>
      <c r="Q162" t="s">
        <v>558</v>
      </c>
      <c r="R162" s="2">
        <f t="shared" ref="R162" si="630">AVERAGE(E193:E232)</f>
        <v>56.372500000000016</v>
      </c>
      <c r="S162">
        <f t="shared" ref="S162" si="631">_xlfn.STDEV.S(E193:E232)</f>
        <v>18.046094648185786</v>
      </c>
    </row>
    <row r="163" spans="1:19" x14ac:dyDescent="0.25">
      <c r="A163" s="2">
        <f ca="1">RAND()</f>
        <v>0.37768843123814189</v>
      </c>
      <c r="B163" s="1">
        <v>42875</v>
      </c>
      <c r="C163" s="1" t="str">
        <f>TEXT(B163, "mmmm")</f>
        <v>May</v>
      </c>
      <c r="D163" t="s">
        <v>14</v>
      </c>
      <c r="E163">
        <v>64.399999999999991</v>
      </c>
      <c r="F163" s="2">
        <v>0.67</v>
      </c>
      <c r="G163">
        <v>59</v>
      </c>
      <c r="H163">
        <v>0.3</v>
      </c>
      <c r="I163">
        <v>28</v>
      </c>
      <c r="J163" s="3">
        <f>H163*I163</f>
        <v>8.4</v>
      </c>
      <c r="L163" t="s">
        <v>559</v>
      </c>
      <c r="M163" s="2">
        <f t="shared" ref="M163" si="632">AVERAGE(F162:F201)</f>
        <v>0.84374999999999978</v>
      </c>
      <c r="N163">
        <f t="shared" ref="N163" si="633">_xlfn.STDEV.S(F162:F201)</f>
        <v>0.25694145297403914</v>
      </c>
      <c r="Q163" t="s">
        <v>559</v>
      </c>
      <c r="R163" s="2">
        <f t="shared" ref="R163" si="634">AVERAGE(E162:E201)</f>
        <v>59.637499999999974</v>
      </c>
      <c r="S163">
        <f t="shared" ref="S163" si="635">_xlfn.STDEV.S(E162:E201)</f>
        <v>15.060351878955229</v>
      </c>
    </row>
    <row r="164" spans="1:19" x14ac:dyDescent="0.25">
      <c r="A164" s="2">
        <f ca="1">RAND()</f>
        <v>0.49261895865580596</v>
      </c>
      <c r="B164" s="1">
        <v>43017</v>
      </c>
      <c r="C164" s="1" t="str">
        <f>TEXT(B164, "mmmm")</f>
        <v>October</v>
      </c>
      <c r="D164" t="s">
        <v>9</v>
      </c>
      <c r="E164">
        <v>63.499999999999993</v>
      </c>
      <c r="F164" s="2">
        <v>0.74</v>
      </c>
      <c r="G164">
        <v>47</v>
      </c>
      <c r="H164">
        <v>0.3</v>
      </c>
      <c r="I164">
        <v>25</v>
      </c>
      <c r="J164" s="3">
        <f>H164*I164</f>
        <v>7.5</v>
      </c>
      <c r="L164" t="s">
        <v>560</v>
      </c>
      <c r="M164" s="2">
        <f t="shared" ref="M164" si="636">AVERAGE(F195:F234)</f>
        <v>0.96100000000000008</v>
      </c>
      <c r="N164">
        <f t="shared" ref="N164" si="637">_xlfn.STDEV.S(F195:F234)</f>
        <v>0.40911912878581125</v>
      </c>
      <c r="Q164" t="s">
        <v>560</v>
      </c>
      <c r="R164" s="2">
        <f t="shared" ref="R164" si="638">AVERAGE(E195:E234)</f>
        <v>55.000000000000021</v>
      </c>
      <c r="S164">
        <f t="shared" ref="S164" si="639">_xlfn.STDEV.S(E195:E234)</f>
        <v>18.262501864721926</v>
      </c>
    </row>
    <row r="165" spans="1:19" x14ac:dyDescent="0.25">
      <c r="A165" s="2">
        <f ca="1">RAND()</f>
        <v>0.71818723611531621</v>
      </c>
      <c r="B165" s="1">
        <v>42935</v>
      </c>
      <c r="C165" s="1" t="str">
        <f>TEXT(B165, "mmmm")</f>
        <v>July</v>
      </c>
      <c r="D165" t="s">
        <v>11</v>
      </c>
      <c r="E165">
        <v>83.8</v>
      </c>
      <c r="F165" s="2">
        <v>0.56000000000000005</v>
      </c>
      <c r="G165">
        <v>44</v>
      </c>
      <c r="H165">
        <v>0.5</v>
      </c>
      <c r="I165">
        <v>36</v>
      </c>
      <c r="J165" s="3">
        <f>H165*I165</f>
        <v>18</v>
      </c>
      <c r="L165" t="s">
        <v>561</v>
      </c>
      <c r="M165" s="2">
        <f t="shared" ref="M165" si="640">AVERAGE(F164:F203)</f>
        <v>0.84375</v>
      </c>
      <c r="N165">
        <f t="shared" ref="N165" si="641">_xlfn.STDEV.S(F164:F203)</f>
        <v>0.25654196937593238</v>
      </c>
      <c r="Q165" t="s">
        <v>561</v>
      </c>
      <c r="R165" s="2">
        <f t="shared" ref="R165" si="642">AVERAGE(E164:E203)</f>
        <v>59.759999999999991</v>
      </c>
      <c r="S165">
        <f t="shared" ref="S165" si="643">_xlfn.STDEV.S(E164:E203)</f>
        <v>15.037999730597043</v>
      </c>
    </row>
    <row r="166" spans="1:19" x14ac:dyDescent="0.25">
      <c r="A166" s="2">
        <f ca="1">RAND()</f>
        <v>2.997379117652299E-3</v>
      </c>
      <c r="B166" s="1">
        <v>42925</v>
      </c>
      <c r="C166" s="1" t="str">
        <f>TEXT(B166, "mmmm")</f>
        <v>July</v>
      </c>
      <c r="D166" t="s">
        <v>8</v>
      </c>
      <c r="E166">
        <v>77.899999999999991</v>
      </c>
      <c r="F166" s="2">
        <v>0.59</v>
      </c>
      <c r="G166">
        <v>44</v>
      </c>
      <c r="H166">
        <v>0.5</v>
      </c>
      <c r="I166">
        <v>33</v>
      </c>
      <c r="J166" s="3">
        <f>H166*I166</f>
        <v>16.5</v>
      </c>
      <c r="L166" t="s">
        <v>562</v>
      </c>
      <c r="M166" s="2">
        <f t="shared" ref="M166" si="644">AVERAGE(F197:F236)</f>
        <v>0.97950000000000015</v>
      </c>
      <c r="N166">
        <f t="shared" ref="N166" si="645">_xlfn.STDEV.S(F197:F236)</f>
        <v>0.41910741539732432</v>
      </c>
      <c r="Q166" t="s">
        <v>562</v>
      </c>
      <c r="R166" s="2">
        <f t="shared" ref="R166" si="646">AVERAGE(E197:E236)</f>
        <v>54.590000000000011</v>
      </c>
      <c r="S166">
        <f t="shared" ref="S166" si="647">_xlfn.STDEV.S(E197:E236)</f>
        <v>18.848489023302005</v>
      </c>
    </row>
    <row r="167" spans="1:19" x14ac:dyDescent="0.25">
      <c r="A167" s="2">
        <f ca="1">RAND()</f>
        <v>0.46002339693522387</v>
      </c>
      <c r="B167" s="1">
        <v>43048</v>
      </c>
      <c r="C167" s="1" t="str">
        <f>TEXT(B167, "mmmm")</f>
        <v>November</v>
      </c>
      <c r="D167" t="s">
        <v>12</v>
      </c>
      <c r="E167">
        <v>53.9</v>
      </c>
      <c r="F167" s="2">
        <v>0.83</v>
      </c>
      <c r="G167">
        <v>33</v>
      </c>
      <c r="H167">
        <v>0.3</v>
      </c>
      <c r="I167">
        <v>23</v>
      </c>
      <c r="J167" s="3">
        <f>H167*I167</f>
        <v>6.8999999999999995</v>
      </c>
      <c r="L167" t="s">
        <v>563</v>
      </c>
      <c r="M167" s="2">
        <f t="shared" ref="M167" si="648">AVERAGE(F166:F205)</f>
        <v>0.86324999999999985</v>
      </c>
      <c r="N167">
        <f t="shared" ref="N167" si="649">_xlfn.STDEV.S(F166:F205)</f>
        <v>0.26992294721993854</v>
      </c>
      <c r="Q167" t="s">
        <v>563</v>
      </c>
      <c r="R167" s="2">
        <f t="shared" ref="R167" si="650">AVERAGE(E166:E205)</f>
        <v>58.492499999999993</v>
      </c>
      <c r="S167">
        <f t="shared" ref="S167" si="651">_xlfn.STDEV.S(E166:E205)</f>
        <v>15.341186185877001</v>
      </c>
    </row>
    <row r="168" spans="1:19" x14ac:dyDescent="0.25">
      <c r="A168" s="2">
        <f ca="1">RAND()</f>
        <v>0.4705799627196493</v>
      </c>
      <c r="B168" s="1">
        <v>43081</v>
      </c>
      <c r="C168" s="1" t="str">
        <f>TEXT(B168, "mmmm")</f>
        <v>December</v>
      </c>
      <c r="D168" t="s">
        <v>10</v>
      </c>
      <c r="E168">
        <v>33.5</v>
      </c>
      <c r="F168" s="2">
        <v>1.33</v>
      </c>
      <c r="G168">
        <v>22</v>
      </c>
      <c r="H168">
        <v>0.3</v>
      </c>
      <c r="I168">
        <v>15</v>
      </c>
      <c r="J168" s="3">
        <f>H168*I168</f>
        <v>4.5</v>
      </c>
      <c r="L168" t="s">
        <v>564</v>
      </c>
      <c r="M168" s="2">
        <f t="shared" ref="M168" si="652">AVERAGE(F199:F238)</f>
        <v>0.95899999999999996</v>
      </c>
      <c r="N168">
        <f t="shared" ref="N168" si="653">_xlfn.STDEV.S(F199:F238)</f>
        <v>0.41767242716063591</v>
      </c>
      <c r="Q168" t="s">
        <v>564</v>
      </c>
      <c r="R168" s="2">
        <f t="shared" ref="R168" si="654">AVERAGE(E199:E238)</f>
        <v>55.905000000000008</v>
      </c>
      <c r="S168">
        <f t="shared" ref="S168" si="655">_xlfn.STDEV.S(E199:E238)</f>
        <v>19.054348046762932</v>
      </c>
    </row>
    <row r="169" spans="1:19" x14ac:dyDescent="0.25">
      <c r="A169" s="2">
        <f ca="1">RAND()</f>
        <v>0.74572031720655907</v>
      </c>
      <c r="B169" s="1">
        <v>43043</v>
      </c>
      <c r="C169" s="1" t="str">
        <f>TEXT(B169, "mmmm")</f>
        <v>November</v>
      </c>
      <c r="D169" t="s">
        <v>14</v>
      </c>
      <c r="E169">
        <v>48.699999999999996</v>
      </c>
      <c r="F169" s="2">
        <v>0.95</v>
      </c>
      <c r="G169">
        <v>39</v>
      </c>
      <c r="H169">
        <v>0.3</v>
      </c>
      <c r="I169">
        <v>19</v>
      </c>
      <c r="J169" s="3">
        <f>H169*I169</f>
        <v>5.7</v>
      </c>
      <c r="L169" t="s">
        <v>565</v>
      </c>
      <c r="M169" s="2">
        <f t="shared" ref="M169" si="656">AVERAGE(F168:F207)</f>
        <v>0.9129999999999997</v>
      </c>
      <c r="N169">
        <f t="shared" ref="N169" si="657">_xlfn.STDEV.S(F168:F207)</f>
        <v>0.37030271746788851</v>
      </c>
      <c r="Q169" t="s">
        <v>565</v>
      </c>
      <c r="R169" s="2">
        <f t="shared" ref="R169" si="658">AVERAGE(E168:E207)</f>
        <v>56.939999999999984</v>
      </c>
      <c r="S169">
        <f t="shared" ref="S169" si="659">_xlfn.STDEV.S(E168:E207)</f>
        <v>16.472693799911479</v>
      </c>
    </row>
    <row r="170" spans="1:19" x14ac:dyDescent="0.25">
      <c r="A170" s="2">
        <f ca="1">RAND()</f>
        <v>0.43039129916430785</v>
      </c>
      <c r="B170" s="1">
        <v>43019</v>
      </c>
      <c r="C170" s="1" t="str">
        <f>TEXT(B170, "mmmm")</f>
        <v>October</v>
      </c>
      <c r="D170" t="s">
        <v>11</v>
      </c>
      <c r="E170">
        <v>61.499999999999993</v>
      </c>
      <c r="F170" s="2">
        <v>0.77</v>
      </c>
      <c r="G170">
        <v>47</v>
      </c>
      <c r="H170">
        <v>0.3</v>
      </c>
      <c r="I170">
        <v>25</v>
      </c>
      <c r="J170" s="3">
        <f>H170*I170</f>
        <v>7.5</v>
      </c>
      <c r="L170" t="s">
        <v>566</v>
      </c>
      <c r="M170" s="2">
        <f t="shared" ref="M170" si="660">AVERAGE(F201:F240)</f>
        <v>0.95024999999999982</v>
      </c>
      <c r="N170">
        <f t="shared" ref="N170" si="661">_xlfn.STDEV.S(F201:F240)</f>
        <v>0.41412550742188836</v>
      </c>
      <c r="Q170" t="s">
        <v>566</v>
      </c>
      <c r="R170" s="2">
        <f t="shared" ref="R170" si="662">AVERAGE(E201:E240)</f>
        <v>56.307500000000005</v>
      </c>
      <c r="S170">
        <f t="shared" ref="S170" si="663">_xlfn.STDEV.S(E201:E240)</f>
        <v>18.799296052014313</v>
      </c>
    </row>
    <row r="171" spans="1:19" x14ac:dyDescent="0.25">
      <c r="A171" s="2">
        <f ca="1">RAND()</f>
        <v>0.98024782491426199</v>
      </c>
      <c r="B171" s="1">
        <v>42769</v>
      </c>
      <c r="C171" s="1" t="str">
        <f>TEXT(B171, "mmmm")</f>
        <v>February</v>
      </c>
      <c r="D171" t="s">
        <v>13</v>
      </c>
      <c r="E171">
        <v>50.3</v>
      </c>
      <c r="F171" s="2">
        <v>0.87</v>
      </c>
      <c r="G171">
        <v>25</v>
      </c>
      <c r="H171">
        <v>0.3</v>
      </c>
      <c r="I171">
        <v>21</v>
      </c>
      <c r="J171" s="3">
        <f>H171*I171</f>
        <v>6.3</v>
      </c>
      <c r="L171" t="s">
        <v>567</v>
      </c>
      <c r="M171" s="2">
        <f t="shared" ref="M171" si="664">AVERAGE(F170:F209)</f>
        <v>0.90399999999999991</v>
      </c>
      <c r="N171">
        <f t="shared" ref="N171" si="665">_xlfn.STDEV.S(F170:F209)</f>
        <v>0.37009908583152906</v>
      </c>
      <c r="Q171" t="s">
        <v>567</v>
      </c>
      <c r="R171" s="2">
        <f t="shared" ref="R171" si="666">AVERAGE(E170:E209)</f>
        <v>57.664999999999985</v>
      </c>
      <c r="S171">
        <f t="shared" ref="S171" si="667">_xlfn.STDEV.S(E170:E209)</f>
        <v>16.56424245793114</v>
      </c>
    </row>
    <row r="172" spans="1:19" x14ac:dyDescent="0.25">
      <c r="A172" s="2">
        <f ca="1">RAND()</f>
        <v>0.9100231576556983</v>
      </c>
      <c r="B172" s="1">
        <v>42892</v>
      </c>
      <c r="C172" s="1" t="str">
        <f>TEXT(B172, "mmmm")</f>
        <v>June</v>
      </c>
      <c r="D172" t="s">
        <v>10</v>
      </c>
      <c r="E172">
        <v>84.199999999999989</v>
      </c>
      <c r="F172" s="2">
        <v>0.56000000000000005</v>
      </c>
      <c r="G172">
        <v>44</v>
      </c>
      <c r="H172">
        <v>0.3</v>
      </c>
      <c r="I172">
        <v>34</v>
      </c>
      <c r="J172" s="3">
        <f>H172*I172</f>
        <v>10.199999999999999</v>
      </c>
      <c r="L172" t="s">
        <v>568</v>
      </c>
      <c r="M172" s="2">
        <f t="shared" ref="M172" si="668">AVERAGE(F203:F242)</f>
        <v>0.94399999999999995</v>
      </c>
      <c r="N172">
        <f t="shared" ref="N172" si="669">_xlfn.STDEV.S(F203:F242)</f>
        <v>0.40859860561781264</v>
      </c>
      <c r="Q172" t="s">
        <v>568</v>
      </c>
      <c r="R172" s="2">
        <f t="shared" ref="R172" si="670">AVERAGE(E203:E242)</f>
        <v>56.185000000000002</v>
      </c>
      <c r="S172">
        <f t="shared" ref="S172" si="671">_xlfn.STDEV.S(E203:E242)</f>
        <v>18.155391231511061</v>
      </c>
    </row>
    <row r="173" spans="1:19" x14ac:dyDescent="0.25">
      <c r="A173" s="2">
        <f ca="1">RAND()</f>
        <v>0.23999979816800454</v>
      </c>
      <c r="B173" s="1">
        <v>43026</v>
      </c>
      <c r="C173" s="1" t="str">
        <f>TEXT(B173, "mmmm")</f>
        <v>October</v>
      </c>
      <c r="D173" t="s">
        <v>11</v>
      </c>
      <c r="E173">
        <v>62.499999999999993</v>
      </c>
      <c r="F173" s="2">
        <v>0.77</v>
      </c>
      <c r="G173">
        <v>33</v>
      </c>
      <c r="H173">
        <v>0.3</v>
      </c>
      <c r="I173">
        <v>25</v>
      </c>
      <c r="J173" s="3">
        <f>H173*I173</f>
        <v>7.5</v>
      </c>
      <c r="L173" t="s">
        <v>569</v>
      </c>
      <c r="M173" s="2">
        <f t="shared" ref="M173" si="672">AVERAGE(F172:F211)</f>
        <v>0.90574999999999994</v>
      </c>
      <c r="N173">
        <f t="shared" ref="N173" si="673">_xlfn.STDEV.S(F172:F211)</f>
        <v>0.37105454364415819</v>
      </c>
      <c r="Q173" t="s">
        <v>569</v>
      </c>
      <c r="R173" s="2">
        <f t="shared" ref="R173" si="674">AVERAGE(E172:E211)</f>
        <v>57.515000000000001</v>
      </c>
      <c r="S173">
        <f t="shared" ref="S173" si="675">_xlfn.STDEV.S(E172:E211)</f>
        <v>16.618934983927208</v>
      </c>
    </row>
    <row r="174" spans="1:19" x14ac:dyDescent="0.25">
      <c r="A174" s="2">
        <f ca="1">RAND()</f>
        <v>0.86059862278019605</v>
      </c>
      <c r="B174" s="1">
        <v>42738</v>
      </c>
      <c r="C174" s="1" t="str">
        <f>TEXT(B174, "mmmm")</f>
        <v>January</v>
      </c>
      <c r="D174" t="s">
        <v>10</v>
      </c>
      <c r="E174">
        <v>34.5</v>
      </c>
      <c r="F174" s="2">
        <v>1.33</v>
      </c>
      <c r="G174">
        <v>27</v>
      </c>
      <c r="H174">
        <v>0.3</v>
      </c>
      <c r="I174">
        <v>15</v>
      </c>
      <c r="J174" s="3">
        <f>H174*I174</f>
        <v>4.5</v>
      </c>
      <c r="L174" t="s">
        <v>570</v>
      </c>
      <c r="M174" s="2">
        <f t="shared" ref="M174" si="676">AVERAGE(F205:F244)</f>
        <v>0.95224999999999971</v>
      </c>
      <c r="N174">
        <f t="shared" ref="N174" si="677">_xlfn.STDEV.S(F205:F244)</f>
        <v>0.4041609700893824</v>
      </c>
      <c r="Q174" t="s">
        <v>570</v>
      </c>
      <c r="R174" s="2">
        <f t="shared" ref="R174" si="678">AVERAGE(E205:E244)</f>
        <v>55.694999999999993</v>
      </c>
      <c r="S174">
        <f t="shared" ref="S174" si="679">_xlfn.STDEV.S(E205:E244)</f>
        <v>17.925257213045686</v>
      </c>
    </row>
    <row r="175" spans="1:19" x14ac:dyDescent="0.25">
      <c r="A175" s="2">
        <f ca="1">RAND()</f>
        <v>9.0763014026992272E-2</v>
      </c>
      <c r="B175" s="1">
        <v>42970</v>
      </c>
      <c r="C175" s="1" t="str">
        <f>TEXT(B175, "mmmm")</f>
        <v>August</v>
      </c>
      <c r="D175" t="s">
        <v>11</v>
      </c>
      <c r="E175">
        <v>70.699999999999989</v>
      </c>
      <c r="F175" s="2">
        <v>0.67</v>
      </c>
      <c r="G175">
        <v>33</v>
      </c>
      <c r="H175">
        <v>0.5</v>
      </c>
      <c r="I175">
        <v>29</v>
      </c>
      <c r="J175" s="3">
        <f>H175*I175</f>
        <v>14.5</v>
      </c>
      <c r="L175" t="s">
        <v>571</v>
      </c>
      <c r="M175" s="2">
        <f t="shared" ref="M175" si="680">AVERAGE(F174:F213)</f>
        <v>0.91349999999999998</v>
      </c>
      <c r="N175">
        <f t="shared" ref="N175" si="681">_xlfn.STDEV.S(F174:F213)</f>
        <v>0.37036745440447588</v>
      </c>
      <c r="Q175" t="s">
        <v>571</v>
      </c>
      <c r="R175" s="2">
        <f t="shared" ref="R175" si="682">AVERAGE(E174:E213)</f>
        <v>56.789999999999985</v>
      </c>
      <c r="S175">
        <f t="shared" ref="S175" si="683">_xlfn.STDEV.S(E174:E213)</f>
        <v>16.469159989787908</v>
      </c>
    </row>
    <row r="176" spans="1:19" x14ac:dyDescent="0.25">
      <c r="A176" s="2">
        <f ca="1">RAND()</f>
        <v>0.15289272520142305</v>
      </c>
      <c r="B176" s="1">
        <v>42914</v>
      </c>
      <c r="C176" s="1" t="str">
        <f>TEXT(B176, "mmmm")</f>
        <v>June</v>
      </c>
      <c r="D176" t="s">
        <v>11</v>
      </c>
      <c r="E176">
        <v>75.899999999999991</v>
      </c>
      <c r="F176" s="2">
        <v>0.59</v>
      </c>
      <c r="G176">
        <v>65</v>
      </c>
      <c r="H176">
        <v>0.3</v>
      </c>
      <c r="I176">
        <v>33</v>
      </c>
      <c r="J176" s="3">
        <f>H176*I176</f>
        <v>9.9</v>
      </c>
      <c r="L176" t="s">
        <v>572</v>
      </c>
      <c r="M176" s="2">
        <f t="shared" ref="M176" si="684">AVERAGE(F207:F246)</f>
        <v>0.92274999999999974</v>
      </c>
      <c r="N176">
        <f t="shared" ref="N176" si="685">_xlfn.STDEV.S(F207:F246)</f>
        <v>0.40486140395233672</v>
      </c>
      <c r="Q176" t="s">
        <v>572</v>
      </c>
      <c r="R176" s="2">
        <f t="shared" ref="R176" si="686">AVERAGE(E207:E246)</f>
        <v>57.642500000000005</v>
      </c>
      <c r="S176">
        <f t="shared" ref="S176" si="687">_xlfn.STDEV.S(E207:E246)</f>
        <v>18.420639030926463</v>
      </c>
    </row>
    <row r="177" spans="1:19" x14ac:dyDescent="0.25">
      <c r="A177" s="2">
        <f ca="1">RAND()</f>
        <v>0.95513539035229567</v>
      </c>
      <c r="B177" s="1">
        <v>43016</v>
      </c>
      <c r="C177" s="1" t="str">
        <f>TEXT(B177, "mmmm")</f>
        <v>October</v>
      </c>
      <c r="D177" t="s">
        <v>8</v>
      </c>
      <c r="E177">
        <v>60.199999999999996</v>
      </c>
      <c r="F177" s="2">
        <v>0.8</v>
      </c>
      <c r="G177">
        <v>47</v>
      </c>
      <c r="H177">
        <v>0.3</v>
      </c>
      <c r="I177">
        <v>24</v>
      </c>
      <c r="J177" s="3">
        <f>H177*I177</f>
        <v>7.1999999999999993</v>
      </c>
      <c r="L177" t="s">
        <v>573</v>
      </c>
      <c r="M177" s="2">
        <f t="shared" ref="M177" si="688">AVERAGE(F176:F215)</f>
        <v>0.90124999999999988</v>
      </c>
      <c r="N177">
        <f t="shared" ref="N177" si="689">_xlfn.STDEV.S(F176:F215)</f>
        <v>0.36798960060556934</v>
      </c>
      <c r="Q177" t="s">
        <v>573</v>
      </c>
      <c r="R177" s="2">
        <f t="shared" ref="R177" si="690">AVERAGE(E176:E215)</f>
        <v>57.519999999999982</v>
      </c>
      <c r="S177">
        <f t="shared" ref="S177" si="691">_xlfn.STDEV.S(E176:E215)</f>
        <v>17.009562921169717</v>
      </c>
    </row>
    <row r="178" spans="1:19" x14ac:dyDescent="0.25">
      <c r="A178" s="2">
        <f ca="1">RAND()</f>
        <v>2.3551779142907292E-2</v>
      </c>
      <c r="B178" s="1">
        <v>43066</v>
      </c>
      <c r="C178" s="1" t="str">
        <f>TEXT(B178, "mmmm")</f>
        <v>November</v>
      </c>
      <c r="D178" t="s">
        <v>9</v>
      </c>
      <c r="E178">
        <v>53.9</v>
      </c>
      <c r="F178" s="2">
        <v>0.87</v>
      </c>
      <c r="G178">
        <v>30</v>
      </c>
      <c r="H178">
        <v>0.3</v>
      </c>
      <c r="I178">
        <v>23</v>
      </c>
      <c r="J178" s="3">
        <f>H178*I178</f>
        <v>6.8999999999999995</v>
      </c>
      <c r="L178" t="s">
        <v>574</v>
      </c>
      <c r="M178" s="2">
        <f t="shared" ref="M178" si="692">AVERAGE(F209:F248)</f>
        <v>0.90224999999999977</v>
      </c>
      <c r="N178">
        <f t="shared" ref="N178" si="693">_xlfn.STDEV.S(F209:F248)</f>
        <v>0.34422329887324671</v>
      </c>
      <c r="Q178" t="s">
        <v>574</v>
      </c>
      <c r="R178" s="2">
        <f t="shared" ref="R178" si="694">AVERAGE(E209:E248)</f>
        <v>57.930000000000007</v>
      </c>
      <c r="S178">
        <f t="shared" ref="S178" si="695">_xlfn.STDEV.S(E209:E248)</f>
        <v>17.91331262583132</v>
      </c>
    </row>
    <row r="179" spans="1:19" x14ac:dyDescent="0.25">
      <c r="A179" s="2">
        <f ca="1">RAND()</f>
        <v>0.23355647133186941</v>
      </c>
      <c r="B179" s="1">
        <v>43020</v>
      </c>
      <c r="C179" s="1" t="str">
        <f>TEXT(B179, "mmmm")</f>
        <v>October</v>
      </c>
      <c r="D179" t="s">
        <v>12</v>
      </c>
      <c r="E179">
        <v>58.199999999999996</v>
      </c>
      <c r="F179" s="2">
        <v>0.77</v>
      </c>
      <c r="G179">
        <v>39</v>
      </c>
      <c r="H179">
        <v>0.3</v>
      </c>
      <c r="I179">
        <v>24</v>
      </c>
      <c r="J179" s="3">
        <f>H179*I179</f>
        <v>7.1999999999999993</v>
      </c>
      <c r="L179" t="s">
        <v>575</v>
      </c>
      <c r="M179" s="2">
        <f t="shared" ref="M179" si="696">AVERAGE(F178:F217)</f>
        <v>0.90024999999999999</v>
      </c>
      <c r="N179">
        <f t="shared" ref="N179" si="697">_xlfn.STDEV.S(F178:F217)</f>
        <v>0.36811709048574837</v>
      </c>
      <c r="Q179" t="s">
        <v>575</v>
      </c>
      <c r="R179" s="2">
        <f t="shared" ref="R179" si="698">AVERAGE(E178:E217)</f>
        <v>57.594999999999985</v>
      </c>
      <c r="S179">
        <f t="shared" ref="S179" si="699">_xlfn.STDEV.S(E178:E217)</f>
        <v>17.065108352334715</v>
      </c>
    </row>
    <row r="180" spans="1:19" x14ac:dyDescent="0.25">
      <c r="A180" s="2">
        <f ca="1">RAND()</f>
        <v>0.68654723989565647</v>
      </c>
      <c r="B180" s="1">
        <v>42852</v>
      </c>
      <c r="C180" s="1" t="str">
        <f>TEXT(B180, "mmmm")</f>
        <v>April</v>
      </c>
      <c r="D180" t="s">
        <v>12</v>
      </c>
      <c r="E180">
        <v>63.499999999999993</v>
      </c>
      <c r="F180" s="2">
        <v>0.77</v>
      </c>
      <c r="G180">
        <v>50</v>
      </c>
      <c r="H180">
        <v>0.3</v>
      </c>
      <c r="I180">
        <v>25</v>
      </c>
      <c r="J180" s="3">
        <f>H180*I180</f>
        <v>7.5</v>
      </c>
      <c r="L180" t="s">
        <v>576</v>
      </c>
      <c r="M180" s="2">
        <f t="shared" ref="M180" si="700">AVERAGE(F211:F250)</f>
        <v>0.90599999999999969</v>
      </c>
      <c r="N180">
        <f t="shared" ref="N180" si="701">_xlfn.STDEV.S(F211:F250)</f>
        <v>0.34195366307777503</v>
      </c>
      <c r="Q180" t="s">
        <v>576</v>
      </c>
      <c r="R180" s="2">
        <f t="shared" ref="R180" si="702">AVERAGE(E211:E250)</f>
        <v>57.42</v>
      </c>
      <c r="S180">
        <f t="shared" ref="S180" si="703">_xlfn.STDEV.S(E211:E250)</f>
        <v>17.722666929018381</v>
      </c>
    </row>
    <row r="181" spans="1:19" x14ac:dyDescent="0.25">
      <c r="A181" s="2">
        <f ca="1">RAND()</f>
        <v>0.53467034877819219</v>
      </c>
      <c r="B181" s="1">
        <v>42953</v>
      </c>
      <c r="C181" s="1" t="str">
        <f>TEXT(B181, "mmmm")</f>
        <v>August</v>
      </c>
      <c r="D181" t="s">
        <v>8</v>
      </c>
      <c r="E181">
        <v>77.3</v>
      </c>
      <c r="F181" s="2">
        <v>0.61</v>
      </c>
      <c r="G181">
        <v>36</v>
      </c>
      <c r="H181">
        <v>0.5</v>
      </c>
      <c r="I181">
        <v>31</v>
      </c>
      <c r="J181" s="3">
        <f>H181*I181</f>
        <v>15.5</v>
      </c>
      <c r="L181" t="s">
        <v>577</v>
      </c>
      <c r="M181" s="2">
        <f t="shared" ref="M181" si="704">AVERAGE(F180:F219)</f>
        <v>0.89575000000000016</v>
      </c>
      <c r="N181">
        <f t="shared" ref="N181" si="705">_xlfn.STDEV.S(F180:F219)</f>
        <v>0.36959359176928785</v>
      </c>
      <c r="Q181" t="s">
        <v>577</v>
      </c>
      <c r="R181" s="2">
        <f t="shared" ref="R181" si="706">AVERAGE(E180:E219)</f>
        <v>58.047499999999992</v>
      </c>
      <c r="S181">
        <f t="shared" ref="S181" si="707">_xlfn.STDEV.S(E180:E219)</f>
        <v>17.197987173518662</v>
      </c>
    </row>
    <row r="182" spans="1:19" x14ac:dyDescent="0.25">
      <c r="A182" s="2">
        <f ca="1">RAND()</f>
        <v>0.49842176976566444</v>
      </c>
      <c r="B182" s="1">
        <v>42822</v>
      </c>
      <c r="C182" s="1" t="str">
        <f>TEXT(B182, "mmmm")</f>
        <v>March</v>
      </c>
      <c r="D182" t="s">
        <v>10</v>
      </c>
      <c r="E182">
        <v>55.9</v>
      </c>
      <c r="F182" s="2">
        <v>0.83</v>
      </c>
      <c r="G182">
        <v>48</v>
      </c>
      <c r="H182">
        <v>0.3</v>
      </c>
      <c r="I182">
        <v>23</v>
      </c>
      <c r="J182" s="3">
        <f>H182*I182</f>
        <v>6.8999999999999995</v>
      </c>
      <c r="L182" t="s">
        <v>578</v>
      </c>
      <c r="M182" s="2">
        <f t="shared" ref="M182" si="708">AVERAGE(F213:F252)</f>
        <v>0.91249999999999964</v>
      </c>
      <c r="N182">
        <f t="shared" ref="N182" si="709">_xlfn.STDEV.S(F213:F252)</f>
        <v>0.33848645013217005</v>
      </c>
      <c r="Q182" t="s">
        <v>578</v>
      </c>
      <c r="R182" s="2">
        <f t="shared" ref="R182" si="710">AVERAGE(E213:E252)</f>
        <v>57.29999999999999</v>
      </c>
      <c r="S182">
        <f t="shared" ref="S182" si="711">_xlfn.STDEV.S(E213:E252)</f>
        <v>17.627906197931654</v>
      </c>
    </row>
    <row r="183" spans="1:19" x14ac:dyDescent="0.25">
      <c r="A183" s="2">
        <f ca="1">RAND()</f>
        <v>0.73154179487171833</v>
      </c>
      <c r="B183" s="1">
        <v>43090</v>
      </c>
      <c r="C183" s="1" t="str">
        <f>TEXT(B183, "mmmm")</f>
        <v>December</v>
      </c>
      <c r="D183" t="s">
        <v>12</v>
      </c>
      <c r="E183">
        <v>40.5</v>
      </c>
      <c r="F183" s="2">
        <v>1.33</v>
      </c>
      <c r="G183">
        <v>23</v>
      </c>
      <c r="H183">
        <v>0.3</v>
      </c>
      <c r="I183">
        <v>15</v>
      </c>
      <c r="J183" s="3">
        <f>H183*I183</f>
        <v>4.5</v>
      </c>
      <c r="L183" t="s">
        <v>579</v>
      </c>
      <c r="M183" s="2">
        <f t="shared" ref="M183" si="712">AVERAGE(F182:F221)</f>
        <v>0.89825000000000021</v>
      </c>
      <c r="N183">
        <f t="shared" ref="N183" si="713">_xlfn.STDEV.S(F182:F221)</f>
        <v>0.36794570042540037</v>
      </c>
      <c r="Q183" t="s">
        <v>579</v>
      </c>
      <c r="R183" s="2">
        <f t="shared" ref="R183" si="714">AVERAGE(E182:E221)</f>
        <v>57.634999999999991</v>
      </c>
      <c r="S183">
        <f t="shared" ref="S183" si="715">_xlfn.STDEV.S(E182:E221)</f>
        <v>16.927879446761857</v>
      </c>
    </row>
    <row r="184" spans="1:19" x14ac:dyDescent="0.25">
      <c r="A184" s="2">
        <f ca="1">RAND()</f>
        <v>0.72783694064118698</v>
      </c>
      <c r="B184" s="1">
        <v>42802</v>
      </c>
      <c r="C184" s="1" t="str">
        <f>TEXT(B184, "mmmm")</f>
        <v>March</v>
      </c>
      <c r="D184" t="s">
        <v>11</v>
      </c>
      <c r="E184">
        <v>58.499999999999993</v>
      </c>
      <c r="F184" s="2">
        <v>0.77</v>
      </c>
      <c r="G184">
        <v>43</v>
      </c>
      <c r="H184">
        <v>0.3</v>
      </c>
      <c r="I184">
        <v>25</v>
      </c>
      <c r="J184" s="3">
        <f>H184*I184</f>
        <v>7.5</v>
      </c>
      <c r="L184" t="s">
        <v>580</v>
      </c>
      <c r="M184" s="2">
        <f t="shared" ref="M184" si="716">AVERAGE(F215:F254)</f>
        <v>0.91024999999999978</v>
      </c>
      <c r="N184">
        <f t="shared" ref="N184" si="717">_xlfn.STDEV.S(F215:F254)</f>
        <v>0.3469906338793613</v>
      </c>
      <c r="Q184" t="s">
        <v>580</v>
      </c>
      <c r="R184" s="2">
        <f t="shared" ref="R184" si="718">AVERAGE(E215:E254)</f>
        <v>57.784999999999989</v>
      </c>
      <c r="S184">
        <f t="shared" ref="S184" si="719">_xlfn.STDEV.S(E215:E254)</f>
        <v>17.911084520987234</v>
      </c>
    </row>
    <row r="185" spans="1:19" x14ac:dyDescent="0.25">
      <c r="A185" s="2">
        <f ca="1">RAND()</f>
        <v>0.78020113187994744</v>
      </c>
      <c r="B185" s="1">
        <v>42881</v>
      </c>
      <c r="C185" s="1" t="str">
        <f>TEXT(B185, "mmmm")</f>
        <v>May</v>
      </c>
      <c r="D185" t="s">
        <v>13</v>
      </c>
      <c r="E185">
        <v>72</v>
      </c>
      <c r="F185" s="2">
        <v>0.67</v>
      </c>
      <c r="G185">
        <v>63</v>
      </c>
      <c r="H185">
        <v>0.3</v>
      </c>
      <c r="I185">
        <v>30</v>
      </c>
      <c r="J185" s="3">
        <f>H185*I185</f>
        <v>9</v>
      </c>
      <c r="L185" t="s">
        <v>581</v>
      </c>
      <c r="M185" s="2">
        <f t="shared" ref="M185" si="720">AVERAGE(F184:F223)</f>
        <v>0.88674999999999993</v>
      </c>
      <c r="N185">
        <f t="shared" ref="N185" si="721">_xlfn.STDEV.S(F184:F223)</f>
        <v>0.36123284272982004</v>
      </c>
      <c r="Q185" t="s">
        <v>581</v>
      </c>
      <c r="R185" s="2">
        <f t="shared" ref="R185" si="722">AVERAGE(E184:E223)</f>
        <v>58.027499999999996</v>
      </c>
      <c r="S185">
        <f t="shared" ref="S185" si="723">_xlfn.STDEV.S(E184:E223)</f>
        <v>16.700882634436724</v>
      </c>
    </row>
    <row r="186" spans="1:19" x14ac:dyDescent="0.25">
      <c r="A186" s="2">
        <f ca="1">RAND()</f>
        <v>0.69859634089356126</v>
      </c>
      <c r="B186" s="1">
        <v>43013</v>
      </c>
      <c r="C186" s="1" t="str">
        <f>TEXT(B186, "mmmm")</f>
        <v>October</v>
      </c>
      <c r="D186" t="s">
        <v>12</v>
      </c>
      <c r="E186">
        <v>60.499999999999993</v>
      </c>
      <c r="F186" s="2">
        <v>0.8</v>
      </c>
      <c r="G186">
        <v>33</v>
      </c>
      <c r="H186">
        <v>0.3</v>
      </c>
      <c r="I186">
        <v>25</v>
      </c>
      <c r="J186" s="3">
        <f>H186*I186</f>
        <v>7.5</v>
      </c>
      <c r="L186" t="s">
        <v>582</v>
      </c>
      <c r="M186" s="2">
        <f t="shared" ref="M186" si="724">AVERAGE(F217:F256)</f>
        <v>0.92799999999999971</v>
      </c>
      <c r="N186">
        <f t="shared" ref="N186" si="725">_xlfn.STDEV.S(F217:F256)</f>
        <v>0.33768594118173711</v>
      </c>
      <c r="Q186" t="s">
        <v>582</v>
      </c>
      <c r="R186" s="2">
        <f t="shared" ref="R186" si="726">AVERAGE(E217:E256)</f>
        <v>56.167499999999997</v>
      </c>
      <c r="S186">
        <f t="shared" ref="S186" si="727">_xlfn.STDEV.S(E217:E256)</f>
        <v>16.756206465910065</v>
      </c>
    </row>
    <row r="187" spans="1:19" x14ac:dyDescent="0.25">
      <c r="A187" s="2">
        <f ca="1">RAND()</f>
        <v>3.9464740888996319E-2</v>
      </c>
      <c r="B187" s="1">
        <v>42776</v>
      </c>
      <c r="C187" s="1" t="str">
        <f>TEXT(B187, "mmmm")</f>
        <v>February</v>
      </c>
      <c r="D187" t="s">
        <v>13</v>
      </c>
      <c r="E187">
        <v>50</v>
      </c>
      <c r="F187" s="2">
        <v>0.91</v>
      </c>
      <c r="G187">
        <v>40</v>
      </c>
      <c r="H187">
        <v>0.3</v>
      </c>
      <c r="I187">
        <v>20</v>
      </c>
      <c r="J187" s="3">
        <f>H187*I187</f>
        <v>6</v>
      </c>
      <c r="L187" t="s">
        <v>583</v>
      </c>
      <c r="M187" s="2">
        <f t="shared" ref="M187" si="728">AVERAGE(F186:F225)</f>
        <v>0.89124999999999999</v>
      </c>
      <c r="N187">
        <f t="shared" ref="N187" si="729">_xlfn.STDEV.S(F186:F225)</f>
        <v>0.36583019390043625</v>
      </c>
      <c r="Q187" t="s">
        <v>583</v>
      </c>
      <c r="R187" s="2">
        <f t="shared" ref="R187" si="730">AVERAGE(E186:E225)</f>
        <v>58.085000000000001</v>
      </c>
      <c r="S187">
        <f t="shared" ref="S187" si="731">_xlfn.STDEV.S(E186:E225)</f>
        <v>17.323817160938869</v>
      </c>
    </row>
    <row r="188" spans="1:19" x14ac:dyDescent="0.25">
      <c r="A188" s="2">
        <f ca="1">RAND()</f>
        <v>0.22943355707748481</v>
      </c>
      <c r="B188" s="1">
        <v>42882</v>
      </c>
      <c r="C188" s="1" t="str">
        <f>TEXT(B188, "mmmm")</f>
        <v>May</v>
      </c>
      <c r="D188" t="s">
        <v>14</v>
      </c>
      <c r="E188">
        <v>77.3</v>
      </c>
      <c r="F188" s="2">
        <v>0.63</v>
      </c>
      <c r="G188">
        <v>56</v>
      </c>
      <c r="H188">
        <v>0.3</v>
      </c>
      <c r="I188">
        <v>31</v>
      </c>
      <c r="J188" s="3">
        <f>H188*I188</f>
        <v>9.2999999999999989</v>
      </c>
      <c r="L188" t="s">
        <v>584</v>
      </c>
      <c r="M188" s="2">
        <f t="shared" ref="M188" si="732">AVERAGE(F219:F258)</f>
        <v>0.92149999999999999</v>
      </c>
      <c r="N188">
        <f t="shared" ref="N188" si="733">_xlfn.STDEV.S(F219:F258)</f>
        <v>0.3432615060540023</v>
      </c>
      <c r="Q188" t="s">
        <v>584</v>
      </c>
      <c r="R188" s="2">
        <f t="shared" ref="R188" si="734">AVERAGE(E219:E258)</f>
        <v>57.04</v>
      </c>
      <c r="S188">
        <f t="shared" ref="S188" si="735">_xlfn.STDEV.S(E219:E258)</f>
        <v>17.587186477806188</v>
      </c>
    </row>
    <row r="189" spans="1:19" x14ac:dyDescent="0.25">
      <c r="A189" s="2">
        <f ca="1">RAND()</f>
        <v>0.67957260622670501</v>
      </c>
      <c r="B189" s="1">
        <v>43018</v>
      </c>
      <c r="C189" s="1" t="str">
        <f>TEXT(B189, "mmmm")</f>
        <v>October</v>
      </c>
      <c r="D189" t="s">
        <v>10</v>
      </c>
      <c r="E189">
        <v>58.499999999999993</v>
      </c>
      <c r="F189" s="2">
        <v>0.74</v>
      </c>
      <c r="G189">
        <v>51</v>
      </c>
      <c r="H189">
        <v>0.3</v>
      </c>
      <c r="I189">
        <v>25</v>
      </c>
      <c r="J189" s="3">
        <f>H189*I189</f>
        <v>7.5</v>
      </c>
      <c r="L189" t="s">
        <v>585</v>
      </c>
      <c r="M189" s="2">
        <f t="shared" ref="M189" si="736">AVERAGE(F188:F227)</f>
        <v>0.89725000000000021</v>
      </c>
      <c r="N189">
        <f t="shared" ref="N189" si="737">_xlfn.STDEV.S(F188:F227)</f>
        <v>0.3688998717600957</v>
      </c>
      <c r="Q189" t="s">
        <v>585</v>
      </c>
      <c r="R189" s="2">
        <f t="shared" ref="R189" si="738">AVERAGE(E188:E227)</f>
        <v>57.862499999999997</v>
      </c>
      <c r="S189">
        <f t="shared" ref="S189" si="739">_xlfn.STDEV.S(E188:E227)</f>
        <v>17.435605884628771</v>
      </c>
    </row>
    <row r="190" spans="1:19" x14ac:dyDescent="0.25">
      <c r="A190" s="2">
        <f ca="1">RAND()</f>
        <v>0.24819719629200088</v>
      </c>
      <c r="B190" s="1">
        <v>42972</v>
      </c>
      <c r="C190" s="1" t="str">
        <f>TEXT(B190, "mmmm")</f>
        <v>August</v>
      </c>
      <c r="D190" t="s">
        <v>13</v>
      </c>
      <c r="E190">
        <v>71</v>
      </c>
      <c r="F190" s="2">
        <v>0.63</v>
      </c>
      <c r="G190">
        <v>55</v>
      </c>
      <c r="H190">
        <v>0.5</v>
      </c>
      <c r="I190">
        <v>30</v>
      </c>
      <c r="J190" s="3">
        <f>H190*I190</f>
        <v>15</v>
      </c>
      <c r="L190" t="s">
        <v>586</v>
      </c>
      <c r="M190" s="2">
        <f t="shared" ref="M190" si="740">AVERAGE(F221:F260)</f>
        <v>0.9182499999999999</v>
      </c>
      <c r="N190">
        <f t="shared" ref="N190" si="741">_xlfn.STDEV.S(F221:F260)</f>
        <v>0.34664611009071772</v>
      </c>
      <c r="Q190" t="s">
        <v>586</v>
      </c>
      <c r="R190" s="2">
        <f t="shared" ref="R190" si="742">AVERAGE(E221:E260)</f>
        <v>57.432500000000005</v>
      </c>
      <c r="S190">
        <f t="shared" ref="S190" si="743">_xlfn.STDEV.S(E221:E260)</f>
        <v>18.175291589379626</v>
      </c>
    </row>
    <row r="191" spans="1:19" x14ac:dyDescent="0.25">
      <c r="A191" s="2">
        <f ca="1">RAND()</f>
        <v>0.49779967035203765</v>
      </c>
      <c r="B191" s="1">
        <v>42839</v>
      </c>
      <c r="C191" s="1" t="str">
        <f>TEXT(B191, "mmmm")</f>
        <v>April</v>
      </c>
      <c r="D191" t="s">
        <v>13</v>
      </c>
      <c r="E191">
        <v>61.499999999999993</v>
      </c>
      <c r="F191" s="2">
        <v>0.77</v>
      </c>
      <c r="G191">
        <v>49</v>
      </c>
      <c r="H191">
        <v>0.3</v>
      </c>
      <c r="I191">
        <v>25</v>
      </c>
      <c r="J191" s="3">
        <f>H191*I191</f>
        <v>7.5</v>
      </c>
      <c r="L191" t="s">
        <v>587</v>
      </c>
      <c r="M191" s="2">
        <f t="shared" ref="M191" si="744">AVERAGE(F190:F229)</f>
        <v>0.90075000000000005</v>
      </c>
      <c r="N191">
        <f t="shared" ref="N191" si="745">_xlfn.STDEV.S(F190:F229)</f>
        <v>0.36708405730595994</v>
      </c>
      <c r="Q191" t="s">
        <v>587</v>
      </c>
      <c r="R191" s="2">
        <f t="shared" ref="R191" si="746">AVERAGE(E190:E229)</f>
        <v>57.614999999999995</v>
      </c>
      <c r="S191">
        <f t="shared" ref="S191" si="747">_xlfn.STDEV.S(E190:E229)</f>
        <v>17.253993220448447</v>
      </c>
    </row>
    <row r="192" spans="1:19" x14ac:dyDescent="0.25">
      <c r="A192" s="2">
        <f ca="1">RAND()</f>
        <v>0.64030290146185609</v>
      </c>
      <c r="B192" s="1">
        <v>43071</v>
      </c>
      <c r="C192" s="1" t="str">
        <f>TEXT(B192, "mmmm")</f>
        <v>December</v>
      </c>
      <c r="D192" t="s">
        <v>14</v>
      </c>
      <c r="E192">
        <v>44.099999999999994</v>
      </c>
      <c r="F192" s="2">
        <v>1.1100000000000001</v>
      </c>
      <c r="G192">
        <v>35</v>
      </c>
      <c r="H192">
        <v>0.3</v>
      </c>
      <c r="I192">
        <v>17</v>
      </c>
      <c r="J192" s="3">
        <f>H192*I192</f>
        <v>5.0999999999999996</v>
      </c>
      <c r="L192" t="s">
        <v>588</v>
      </c>
      <c r="M192" s="2">
        <f t="shared" ref="M192" si="748">AVERAGE(F223:F262)</f>
        <v>0.94349999999999989</v>
      </c>
      <c r="N192">
        <f t="shared" ref="N192" si="749">_xlfn.STDEV.S(F223:F262)</f>
        <v>0.38872276060887556</v>
      </c>
      <c r="Q192" t="s">
        <v>588</v>
      </c>
      <c r="R192" s="2">
        <f t="shared" ref="R192" si="750">AVERAGE(E223:E262)</f>
        <v>57.087499999999999</v>
      </c>
      <c r="S192">
        <f t="shared" ref="S192" si="751">_xlfn.STDEV.S(E223:E262)</f>
        <v>19.116943585502419</v>
      </c>
    </row>
    <row r="193" spans="1:19" x14ac:dyDescent="0.25">
      <c r="A193" s="2">
        <f ca="1">RAND()</f>
        <v>0.31513405187868104</v>
      </c>
      <c r="B193" s="1">
        <v>42966</v>
      </c>
      <c r="C193" s="1" t="str">
        <f>TEXT(B193, "mmmm")</f>
        <v>August</v>
      </c>
      <c r="D193" t="s">
        <v>14</v>
      </c>
      <c r="E193">
        <v>79.599999999999994</v>
      </c>
      <c r="F193" s="2">
        <v>0.61</v>
      </c>
      <c r="G193">
        <v>58</v>
      </c>
      <c r="H193">
        <v>0.5</v>
      </c>
      <c r="I193">
        <v>32</v>
      </c>
      <c r="J193" s="3">
        <f>H193*I193</f>
        <v>16</v>
      </c>
      <c r="L193" t="s">
        <v>589</v>
      </c>
      <c r="M193" s="2">
        <f t="shared" ref="M193" si="752">AVERAGE(F192:F231)</f>
        <v>0.93550000000000022</v>
      </c>
      <c r="N193">
        <f t="shared" ref="N193" si="753">_xlfn.STDEV.S(F192:F231)</f>
        <v>0.38052561489306241</v>
      </c>
      <c r="Q193" t="s">
        <v>589</v>
      </c>
      <c r="R193" s="2">
        <f t="shared" ref="R193" si="754">AVERAGE(E192:E231)</f>
        <v>55.855000000000004</v>
      </c>
      <c r="S193">
        <f t="shared" ref="S193" si="755">_xlfn.STDEV.S(E192:E231)</f>
        <v>18.094962466572419</v>
      </c>
    </row>
    <row r="194" spans="1:19" x14ac:dyDescent="0.25">
      <c r="A194" s="2">
        <f ca="1">RAND()</f>
        <v>0.87729316911239241</v>
      </c>
      <c r="B194" s="1">
        <v>42748</v>
      </c>
      <c r="C194" s="1" t="str">
        <f>TEXT(B194, "mmmm")</f>
        <v>January</v>
      </c>
      <c r="D194" t="s">
        <v>13</v>
      </c>
      <c r="E194">
        <v>37.5</v>
      </c>
      <c r="F194" s="2">
        <v>1.33</v>
      </c>
      <c r="G194">
        <v>19</v>
      </c>
      <c r="H194">
        <v>0.3</v>
      </c>
      <c r="I194">
        <v>15</v>
      </c>
      <c r="J194" s="3">
        <f>H194*I194</f>
        <v>4.5</v>
      </c>
      <c r="L194" t="s">
        <v>590</v>
      </c>
      <c r="M194" s="2">
        <f t="shared" ref="M194" si="756">AVERAGE(F225:F264)</f>
        <v>0.94874999999999987</v>
      </c>
      <c r="N194">
        <f t="shared" ref="N194" si="757">_xlfn.STDEV.S(F225:F264)</f>
        <v>0.402506171317557</v>
      </c>
      <c r="Q194" t="s">
        <v>590</v>
      </c>
      <c r="R194" s="2">
        <f t="shared" ref="R194" si="758">AVERAGE(E225:E264)</f>
        <v>57.227499999999999</v>
      </c>
      <c r="S194">
        <f t="shared" ref="S194" si="759">_xlfn.STDEV.S(E225:E264)</f>
        <v>19.625336678477396</v>
      </c>
    </row>
    <row r="195" spans="1:19" x14ac:dyDescent="0.25">
      <c r="A195" s="2">
        <f ca="1">RAND()</f>
        <v>0.81163246830428348</v>
      </c>
      <c r="B195" s="1">
        <v>42976</v>
      </c>
      <c r="C195" s="1" t="str">
        <f>TEXT(B195, "mmmm")</f>
        <v>August</v>
      </c>
      <c r="D195" t="s">
        <v>10</v>
      </c>
      <c r="E195">
        <v>75</v>
      </c>
      <c r="F195" s="2">
        <v>0.65</v>
      </c>
      <c r="G195">
        <v>40</v>
      </c>
      <c r="H195">
        <v>0.5</v>
      </c>
      <c r="I195">
        <v>30</v>
      </c>
      <c r="J195" s="3">
        <f>H195*I195</f>
        <v>15</v>
      </c>
      <c r="L195" t="s">
        <v>591</v>
      </c>
      <c r="M195" s="2">
        <f t="shared" ref="M195" si="760">AVERAGE(F194:F233)</f>
        <v>0.94875000000000009</v>
      </c>
      <c r="N195">
        <f t="shared" ref="N195" si="761">_xlfn.STDEV.S(F194:F233)</f>
        <v>0.38960984758259554</v>
      </c>
      <c r="Q195" t="s">
        <v>591</v>
      </c>
      <c r="R195" s="2">
        <f t="shared" ref="R195" si="762">AVERAGE(E194:E233)</f>
        <v>55.155000000000015</v>
      </c>
      <c r="S195">
        <f t="shared" ref="S195" si="763">_xlfn.STDEV.S(E194:E233)</f>
        <v>18.08160915802538</v>
      </c>
    </row>
    <row r="196" spans="1:19" x14ac:dyDescent="0.25">
      <c r="A196" s="2">
        <f ca="1">RAND()</f>
        <v>0.26119654084194999</v>
      </c>
      <c r="B196" s="1">
        <v>42990</v>
      </c>
      <c r="C196" s="1" t="str">
        <f>TEXT(B196, "mmmm")</f>
        <v>September</v>
      </c>
      <c r="D196" t="s">
        <v>10</v>
      </c>
      <c r="E196">
        <v>61.099999999999994</v>
      </c>
      <c r="F196" s="2">
        <v>0.71</v>
      </c>
      <c r="G196">
        <v>36</v>
      </c>
      <c r="H196">
        <v>0.3</v>
      </c>
      <c r="I196">
        <v>27</v>
      </c>
      <c r="J196" s="3">
        <f>H196*I196</f>
        <v>8.1</v>
      </c>
      <c r="L196" t="s">
        <v>592</v>
      </c>
      <c r="M196" s="2">
        <f t="shared" ref="M196" si="764">AVERAGE(F227:F266)</f>
        <v>0.96900000000000008</v>
      </c>
      <c r="N196">
        <f t="shared" ref="N196" si="765">_xlfn.STDEV.S(F227:F266)</f>
        <v>0.39992178722524752</v>
      </c>
      <c r="Q196" t="s">
        <v>592</v>
      </c>
      <c r="R196" s="2">
        <f t="shared" ref="R196" si="766">AVERAGE(E227:E266)</f>
        <v>55.847500000000011</v>
      </c>
      <c r="S196">
        <f t="shared" ref="S196" si="767">_xlfn.STDEV.S(E227:E266)</f>
        <v>19.353830701453159</v>
      </c>
    </row>
    <row r="197" spans="1:19" x14ac:dyDescent="0.25">
      <c r="A197" s="2">
        <f ca="1">RAND()</f>
        <v>0.31146377018089566</v>
      </c>
      <c r="B197" s="1">
        <v>43011</v>
      </c>
      <c r="C197" s="1" t="str">
        <f>TEXT(B197, "mmmm")</f>
        <v>October</v>
      </c>
      <c r="D197" t="s">
        <v>10</v>
      </c>
      <c r="E197">
        <v>59.199999999999996</v>
      </c>
      <c r="F197" s="2">
        <v>0.8</v>
      </c>
      <c r="G197">
        <v>34</v>
      </c>
      <c r="H197">
        <v>0.3</v>
      </c>
      <c r="I197">
        <v>24</v>
      </c>
      <c r="J197" s="3">
        <f>H197*I197</f>
        <v>7.1999999999999993</v>
      </c>
      <c r="L197" t="s">
        <v>593</v>
      </c>
      <c r="M197" s="2">
        <f t="shared" ref="M197" si="768">AVERAGE(F196:F235)</f>
        <v>0.98325000000000018</v>
      </c>
      <c r="N197">
        <f t="shared" ref="N197" si="769">_xlfn.STDEV.S(F196:F235)</f>
        <v>0.41591658125650888</v>
      </c>
      <c r="Q197" t="s">
        <v>593</v>
      </c>
      <c r="R197" s="2">
        <f t="shared" ref="R197" si="770">AVERAGE(E196:E235)</f>
        <v>53.997500000000016</v>
      </c>
      <c r="S197">
        <f t="shared" ref="S197" si="771">_xlfn.STDEV.S(E196:E235)</f>
        <v>18.237078144011086</v>
      </c>
    </row>
    <row r="198" spans="1:19" x14ac:dyDescent="0.25">
      <c r="A198" s="2">
        <f ca="1">RAND()</f>
        <v>0.7780002676060932</v>
      </c>
      <c r="B198" s="1">
        <v>43078</v>
      </c>
      <c r="C198" s="1" t="str">
        <f>TEXT(B198, "mmmm")</f>
        <v>December</v>
      </c>
      <c r="D198" t="s">
        <v>14</v>
      </c>
      <c r="E198">
        <v>31.199999999999996</v>
      </c>
      <c r="F198" s="2">
        <v>1.43</v>
      </c>
      <c r="G198">
        <v>19</v>
      </c>
      <c r="H198">
        <v>0.3</v>
      </c>
      <c r="I198">
        <v>14</v>
      </c>
      <c r="J198" s="3">
        <f>H198*I198</f>
        <v>4.2</v>
      </c>
      <c r="L198" t="s">
        <v>594</v>
      </c>
      <c r="M198" s="2">
        <f t="shared" ref="M198" si="772">AVERAGE(F229:F268)</f>
        <v>0.96274999999999999</v>
      </c>
      <c r="N198">
        <f t="shared" ref="N198" si="773">_xlfn.STDEV.S(F229:F268)</f>
        <v>0.40481706853140381</v>
      </c>
      <c r="Q198" t="s">
        <v>594</v>
      </c>
      <c r="R198" s="2">
        <f t="shared" ref="R198" si="774">AVERAGE(E229:E268)</f>
        <v>56.38000000000001</v>
      </c>
      <c r="S198">
        <f t="shared" ref="S198" si="775">_xlfn.STDEV.S(E229:E268)</f>
        <v>19.785998675572131</v>
      </c>
    </row>
    <row r="199" spans="1:19" x14ac:dyDescent="0.25">
      <c r="A199" s="2">
        <f ca="1">RAND()</f>
        <v>0.4738356936799929</v>
      </c>
      <c r="B199" s="1">
        <v>42764</v>
      </c>
      <c r="C199" s="1" t="str">
        <f>TEXT(B199, "mmmm")</f>
        <v>January</v>
      </c>
      <c r="D199" t="s">
        <v>8</v>
      </c>
      <c r="E199">
        <v>35.199999999999996</v>
      </c>
      <c r="F199" s="2">
        <v>1.33</v>
      </c>
      <c r="G199">
        <v>27</v>
      </c>
      <c r="H199">
        <v>0.3</v>
      </c>
      <c r="I199">
        <v>14</v>
      </c>
      <c r="J199" s="3">
        <f>H199*I199</f>
        <v>4.2</v>
      </c>
      <c r="L199" t="s">
        <v>595</v>
      </c>
      <c r="M199" s="2">
        <f t="shared" ref="M199" si="776">AVERAGE(F198:F237)</f>
        <v>0.97300000000000009</v>
      </c>
      <c r="N199">
        <f t="shared" ref="N199" si="777">_xlfn.STDEV.S(F198:F237)</f>
        <v>0.4239508921730899</v>
      </c>
      <c r="Q199" t="s">
        <v>595</v>
      </c>
      <c r="R199" s="2">
        <f t="shared" ref="R199" si="778">AVERAGE(E198:E237)</f>
        <v>55.237499999999997</v>
      </c>
      <c r="S199">
        <f t="shared" ref="S199" si="779">_xlfn.STDEV.S(E198:E237)</f>
        <v>19.446305924328218</v>
      </c>
    </row>
    <row r="200" spans="1:19" x14ac:dyDescent="0.25">
      <c r="A200" s="2">
        <f ca="1">RAND()</f>
        <v>0.6459571612289875</v>
      </c>
      <c r="B200" s="1">
        <v>43058</v>
      </c>
      <c r="C200" s="1" t="str">
        <f>TEXT(B200, "mmmm")</f>
        <v>November</v>
      </c>
      <c r="D200" t="s">
        <v>8</v>
      </c>
      <c r="E200">
        <v>55.9</v>
      </c>
      <c r="F200" s="2">
        <v>0.87</v>
      </c>
      <c r="G200">
        <v>34</v>
      </c>
      <c r="H200">
        <v>0.3</v>
      </c>
      <c r="I200">
        <v>23</v>
      </c>
      <c r="J200" s="3">
        <f>H200*I200</f>
        <v>6.8999999999999995</v>
      </c>
      <c r="L200" t="s">
        <v>596</v>
      </c>
      <c r="M200" s="2">
        <f t="shared" ref="M200" si="780">AVERAGE(F231:F270)</f>
        <v>0.95224999999999993</v>
      </c>
      <c r="N200">
        <f t="shared" ref="N200" si="781">_xlfn.STDEV.S(F231:F270)</f>
        <v>0.39364494935645589</v>
      </c>
      <c r="Q200" t="s">
        <v>596</v>
      </c>
      <c r="R200" s="2">
        <f t="shared" ref="R200" si="782">AVERAGE(E231:E270)</f>
        <v>56.620000000000005</v>
      </c>
      <c r="S200">
        <f t="shared" ref="S200" si="783">_xlfn.STDEV.S(E231:E270)</f>
        <v>19.303848427258302</v>
      </c>
    </row>
    <row r="201" spans="1:19" x14ac:dyDescent="0.25">
      <c r="A201" s="2">
        <f ca="1">RAND()</f>
        <v>5.279173903780543E-2</v>
      </c>
      <c r="B201" s="1">
        <v>43097</v>
      </c>
      <c r="C201" s="1" t="str">
        <f>TEXT(B201, "mmmm")</f>
        <v>December</v>
      </c>
      <c r="D201" t="s">
        <v>12</v>
      </c>
      <c r="E201">
        <v>37.799999999999997</v>
      </c>
      <c r="F201" s="2">
        <v>1.25</v>
      </c>
      <c r="G201">
        <v>32</v>
      </c>
      <c r="H201">
        <v>0.3</v>
      </c>
      <c r="I201">
        <v>16</v>
      </c>
      <c r="J201" s="3">
        <f>H201*I201</f>
        <v>4.8</v>
      </c>
      <c r="L201" t="s">
        <v>597</v>
      </c>
      <c r="M201" s="2">
        <f t="shared" ref="M201" si="784">AVERAGE(F200:F239)</f>
        <v>0.94574999999999976</v>
      </c>
      <c r="N201">
        <f t="shared" ref="N201" si="785">_xlfn.STDEV.S(F200:F239)</f>
        <v>0.41399174709970649</v>
      </c>
      <c r="Q201" t="s">
        <v>597</v>
      </c>
      <c r="R201" s="2">
        <f t="shared" ref="R201" si="786">AVERAGE(E200:E239)</f>
        <v>56.487500000000011</v>
      </c>
      <c r="S201">
        <f t="shared" ref="S201" si="787">_xlfn.STDEV.S(E200:E239)</f>
        <v>18.759014072556081</v>
      </c>
    </row>
    <row r="202" spans="1:19" x14ac:dyDescent="0.25">
      <c r="A202" s="2">
        <f ca="1">RAND()</f>
        <v>0.15035748036243912</v>
      </c>
      <c r="B202" s="1">
        <v>42910</v>
      </c>
      <c r="C202" s="1" t="str">
        <f>TEXT(B202, "mmmm")</f>
        <v>June</v>
      </c>
      <c r="D202" t="s">
        <v>14</v>
      </c>
      <c r="E202">
        <v>80.5</v>
      </c>
      <c r="F202" s="2">
        <v>0.56999999999999995</v>
      </c>
      <c r="G202">
        <v>50</v>
      </c>
      <c r="H202">
        <v>0.3</v>
      </c>
      <c r="I202">
        <v>35</v>
      </c>
      <c r="J202" s="3">
        <f>H202*I202</f>
        <v>10.5</v>
      </c>
      <c r="L202" t="s">
        <v>598</v>
      </c>
      <c r="M202" s="2">
        <f t="shared" ref="M202" si="788">AVERAGE(F233:F272)</f>
        <v>0.93899999999999983</v>
      </c>
      <c r="N202">
        <f t="shared" ref="N202" si="789">_xlfn.STDEV.S(F233:F272)</f>
        <v>0.3923224733263741</v>
      </c>
      <c r="Q202" t="s">
        <v>598</v>
      </c>
      <c r="R202" s="2">
        <f t="shared" ref="R202" si="790">AVERAGE(E233:E272)</f>
        <v>57.267500000000005</v>
      </c>
      <c r="S202">
        <f t="shared" ref="S202" si="791">_xlfn.STDEV.S(E233:E272)</f>
        <v>19.074259571609261</v>
      </c>
    </row>
    <row r="203" spans="1:19" x14ac:dyDescent="0.25">
      <c r="A203" s="2">
        <f ca="1">RAND()</f>
        <v>9.2654446157881765E-2</v>
      </c>
      <c r="B203" s="1">
        <v>42921</v>
      </c>
      <c r="C203" s="1" t="str">
        <f>TEXT(B203, "mmmm")</f>
        <v>July</v>
      </c>
      <c r="D203" t="s">
        <v>11</v>
      </c>
      <c r="E203">
        <v>73.599999999999994</v>
      </c>
      <c r="F203" s="2">
        <v>0.63</v>
      </c>
      <c r="G203">
        <v>55</v>
      </c>
      <c r="H203">
        <v>0.5</v>
      </c>
      <c r="I203">
        <v>32</v>
      </c>
      <c r="J203" s="3">
        <f>H203*I203</f>
        <v>16</v>
      </c>
      <c r="L203" t="s">
        <v>599</v>
      </c>
      <c r="M203" s="2">
        <f t="shared" ref="M203" si="792">AVERAGE(F202:F241)</f>
        <v>0.9375</v>
      </c>
      <c r="N203">
        <f t="shared" ref="N203" si="793">_xlfn.STDEV.S(F202:F241)</f>
        <v>0.41250796418108182</v>
      </c>
      <c r="Q203" t="s">
        <v>599</v>
      </c>
      <c r="R203" s="2">
        <f t="shared" ref="R203" si="794">AVERAGE(E202:E241)</f>
        <v>56.774999999999999</v>
      </c>
      <c r="S203">
        <f t="shared" ref="S203" si="795">_xlfn.STDEV.S(E202:E241)</f>
        <v>18.558220930427655</v>
      </c>
    </row>
    <row r="204" spans="1:19" x14ac:dyDescent="0.25">
      <c r="A204" s="2">
        <f ca="1">RAND()</f>
        <v>0.83382646256163606</v>
      </c>
      <c r="B204" s="1">
        <v>42960</v>
      </c>
      <c r="C204" s="1" t="str">
        <f>TEXT(B204, "mmmm")</f>
        <v>August</v>
      </c>
      <c r="D204" t="s">
        <v>8</v>
      </c>
      <c r="E204">
        <v>67.699999999999989</v>
      </c>
      <c r="F204" s="2">
        <v>0.65</v>
      </c>
      <c r="G204">
        <v>54</v>
      </c>
      <c r="H204">
        <v>0.5</v>
      </c>
      <c r="I204">
        <v>29</v>
      </c>
      <c r="J204" s="3">
        <f>H204*I204</f>
        <v>14.5</v>
      </c>
      <c r="L204" t="s">
        <v>600</v>
      </c>
      <c r="M204" s="2">
        <f t="shared" ref="M204" si="796">AVERAGE(F235:F274)</f>
        <v>0.8889999999999999</v>
      </c>
      <c r="N204">
        <f t="shared" ref="N204" si="797">_xlfn.STDEV.S(F235:F274)</f>
        <v>0.35445009774984138</v>
      </c>
      <c r="Q204" t="s">
        <v>600</v>
      </c>
      <c r="R204" s="2">
        <f t="shared" ref="R204" si="798">AVERAGE(E235:E274)</f>
        <v>59.322500000000005</v>
      </c>
      <c r="S204">
        <f t="shared" ref="S204" si="799">_xlfn.STDEV.S(E235:E274)</f>
        <v>18.336197736605509</v>
      </c>
    </row>
    <row r="205" spans="1:19" x14ac:dyDescent="0.25">
      <c r="A205" s="2">
        <f ca="1">RAND()</f>
        <v>0.97500426065841916</v>
      </c>
      <c r="B205" s="1">
        <v>43095</v>
      </c>
      <c r="C205" s="1" t="str">
        <f>TEXT(B205, "mmmm")</f>
        <v>December</v>
      </c>
      <c r="D205" t="s">
        <v>10</v>
      </c>
      <c r="E205">
        <v>28.9</v>
      </c>
      <c r="F205" s="2">
        <v>1.43</v>
      </c>
      <c r="G205">
        <v>23</v>
      </c>
      <c r="H205">
        <v>0.3</v>
      </c>
      <c r="I205">
        <v>13</v>
      </c>
      <c r="J205" s="3">
        <f>H205*I205</f>
        <v>3.9</v>
      </c>
      <c r="L205" t="s">
        <v>601</v>
      </c>
      <c r="M205" s="2">
        <f t="shared" ref="M205" si="800">AVERAGE(F204:F243)</f>
        <v>0.94999999999999962</v>
      </c>
      <c r="N205">
        <f t="shared" ref="N205" si="801">_xlfn.STDEV.S(F204:F243)</f>
        <v>0.4056207651590415</v>
      </c>
      <c r="Q205" t="s">
        <v>601</v>
      </c>
      <c r="R205" s="2">
        <f t="shared" ref="R205" si="802">AVERAGE(E204:E243)</f>
        <v>55.71</v>
      </c>
      <c r="S205">
        <f t="shared" ref="S205" si="803">_xlfn.STDEV.S(E204:E243)</f>
        <v>17.935293954400866</v>
      </c>
    </row>
    <row r="206" spans="1:19" x14ac:dyDescent="0.25">
      <c r="A206" s="2">
        <f ca="1">RAND()</f>
        <v>0.98573937205278994</v>
      </c>
      <c r="B206" s="1">
        <v>43067</v>
      </c>
      <c r="C206" s="1" t="str">
        <f>TEXT(B206, "mmmm")</f>
        <v>November</v>
      </c>
      <c r="D206" t="s">
        <v>10</v>
      </c>
      <c r="E206">
        <v>54.599999999999994</v>
      </c>
      <c r="F206" s="2">
        <v>0.91</v>
      </c>
      <c r="G206">
        <v>37</v>
      </c>
      <c r="H206">
        <v>0.3</v>
      </c>
      <c r="I206">
        <v>22</v>
      </c>
      <c r="J206" s="3">
        <f>H206*I206</f>
        <v>6.6</v>
      </c>
      <c r="L206" t="s">
        <v>602</v>
      </c>
      <c r="M206" s="2">
        <f t="shared" ref="M206" si="804">AVERAGE(F237:F276)</f>
        <v>0.88774999999999993</v>
      </c>
      <c r="N206">
        <f t="shared" ref="N206" si="805">_xlfn.STDEV.S(F237:F276)</f>
        <v>0.33611267570448927</v>
      </c>
      <c r="Q206" t="s">
        <v>602</v>
      </c>
      <c r="R206" s="2">
        <f t="shared" ref="R206" si="806">AVERAGE(E237:E276)</f>
        <v>58.607499999999995</v>
      </c>
      <c r="S206">
        <f t="shared" ref="S206" si="807">_xlfn.STDEV.S(E237:E276)</f>
        <v>17.730335983916486</v>
      </c>
    </row>
    <row r="207" spans="1:19" x14ac:dyDescent="0.25">
      <c r="A207" s="2">
        <f ca="1">RAND()</f>
        <v>0.55557555138220027</v>
      </c>
      <c r="B207" s="1">
        <v>43100</v>
      </c>
      <c r="C207" s="1" t="str">
        <f>TEXT(B207, "mmmm")</f>
        <v>December</v>
      </c>
      <c r="D207" t="s">
        <v>8</v>
      </c>
      <c r="E207">
        <v>15.099999999999998</v>
      </c>
      <c r="F207" s="2">
        <v>2.5</v>
      </c>
      <c r="G207">
        <v>9</v>
      </c>
      <c r="H207">
        <v>0.3</v>
      </c>
      <c r="I207">
        <v>7</v>
      </c>
      <c r="J207" s="3">
        <f>H207*I207</f>
        <v>2.1</v>
      </c>
      <c r="L207" t="s">
        <v>603</v>
      </c>
      <c r="M207" s="2">
        <f t="shared" ref="M207" si="808">AVERAGE(F206:F245)</f>
        <v>0.93274999999999975</v>
      </c>
      <c r="N207">
        <f t="shared" ref="N207" si="809">_xlfn.STDEV.S(F206:F245)</f>
        <v>0.39930701188883561</v>
      </c>
      <c r="Q207" t="s">
        <v>603</v>
      </c>
      <c r="R207" s="2">
        <f t="shared" ref="R207" si="810">AVERAGE(E206:E245)</f>
        <v>56.672499999999992</v>
      </c>
      <c r="S207">
        <f t="shared" ref="S207" si="811">_xlfn.STDEV.S(E206:E245)</f>
        <v>17.487357887841043</v>
      </c>
    </row>
    <row r="208" spans="1:19" x14ac:dyDescent="0.25">
      <c r="A208" s="2">
        <f ca="1">RAND()</f>
        <v>0.94082633466784127</v>
      </c>
      <c r="B208" s="1">
        <v>42756</v>
      </c>
      <c r="C208" s="1" t="str">
        <f>TEXT(B208, "mmmm")</f>
        <v>January</v>
      </c>
      <c r="D208" t="s">
        <v>14</v>
      </c>
      <c r="E208">
        <v>36.199999999999996</v>
      </c>
      <c r="F208" s="2">
        <v>1.25</v>
      </c>
      <c r="G208">
        <v>16</v>
      </c>
      <c r="H208">
        <v>0.3</v>
      </c>
      <c r="I208">
        <v>14</v>
      </c>
      <c r="J208" s="3">
        <f>H208*I208</f>
        <v>4.2</v>
      </c>
      <c r="L208" t="s">
        <v>604</v>
      </c>
      <c r="M208" s="2">
        <f t="shared" ref="M208" si="812">AVERAGE(F239:F278)</f>
        <v>0.88500000000000001</v>
      </c>
      <c r="N208">
        <f t="shared" ref="N208" si="813">_xlfn.STDEV.S(F239:F278)</f>
        <v>0.3357883949064443</v>
      </c>
      <c r="Q208" t="s">
        <v>604</v>
      </c>
      <c r="R208" s="2">
        <f t="shared" ref="R208" si="814">AVERAGE(E239:E278)</f>
        <v>58.392499999999984</v>
      </c>
      <c r="S208">
        <f t="shared" ref="S208" si="815">_xlfn.STDEV.S(E239:E278)</f>
        <v>17.323607540149592</v>
      </c>
    </row>
    <row r="209" spans="1:19" x14ac:dyDescent="0.25">
      <c r="A209" s="2">
        <f ca="1">RAND()</f>
        <v>0.65961298172571337</v>
      </c>
      <c r="B209" s="1">
        <v>42954</v>
      </c>
      <c r="C209" s="1" t="str">
        <f>TEXT(B209, "mmmm")</f>
        <v>August</v>
      </c>
      <c r="D209" t="s">
        <v>9</v>
      </c>
      <c r="E209">
        <v>75</v>
      </c>
      <c r="F209" s="2">
        <v>0.67</v>
      </c>
      <c r="G209">
        <v>38</v>
      </c>
      <c r="H209">
        <v>0.5</v>
      </c>
      <c r="I209">
        <v>30</v>
      </c>
      <c r="J209" s="3">
        <f>H209*I209</f>
        <v>15</v>
      </c>
      <c r="L209" t="s">
        <v>605</v>
      </c>
      <c r="M209" s="2">
        <f t="shared" ref="M209" si="816">AVERAGE(F208:F247)</f>
        <v>0.90574999999999972</v>
      </c>
      <c r="N209">
        <f t="shared" ref="N209" si="817">_xlfn.STDEV.S(F208:F247)</f>
        <v>0.34708963964474487</v>
      </c>
      <c r="Q209" t="s">
        <v>605</v>
      </c>
      <c r="R209" s="2">
        <f t="shared" ref="R209" si="818">AVERAGE(E208:E247)</f>
        <v>57.815000000000012</v>
      </c>
      <c r="S209">
        <f t="shared" ref="S209" si="819">_xlfn.STDEV.S(E208:E247)</f>
        <v>18.040418296361381</v>
      </c>
    </row>
    <row r="210" spans="1:19" x14ac:dyDescent="0.25">
      <c r="A210" s="2">
        <f ca="1">RAND()</f>
        <v>4.9861423604990684E-2</v>
      </c>
      <c r="B210" s="1">
        <v>43056</v>
      </c>
      <c r="C210" s="1" t="str">
        <f>TEXT(B210, "mmmm")</f>
        <v>November</v>
      </c>
      <c r="D210" t="s">
        <v>13</v>
      </c>
      <c r="E210">
        <v>46</v>
      </c>
      <c r="F210" s="2">
        <v>1</v>
      </c>
      <c r="G210">
        <v>31</v>
      </c>
      <c r="H210">
        <v>0.3</v>
      </c>
      <c r="I210">
        <v>20</v>
      </c>
      <c r="J210" s="3">
        <f>H210*I210</f>
        <v>6</v>
      </c>
      <c r="L210" t="s">
        <v>606</v>
      </c>
      <c r="M210" s="2">
        <f t="shared" ref="M210" si="820">AVERAGE(F241:F280)</f>
        <v>0.88175000000000003</v>
      </c>
      <c r="N210">
        <f t="shared" ref="N210" si="821">_xlfn.STDEV.S(F241:F280)</f>
        <v>0.33512253786430879</v>
      </c>
      <c r="Q210" t="s">
        <v>606</v>
      </c>
      <c r="R210" s="2">
        <f t="shared" ref="R210" si="822">AVERAGE(E241:E280)</f>
        <v>58.467499999999987</v>
      </c>
      <c r="S210">
        <f t="shared" ref="S210" si="823">_xlfn.STDEV.S(E241:E280)</f>
        <v>17.30844447083566</v>
      </c>
    </row>
    <row r="211" spans="1:19" x14ac:dyDescent="0.25">
      <c r="A211" s="2">
        <f ca="1">RAND()</f>
        <v>0.5561414483445466</v>
      </c>
      <c r="B211" s="1">
        <v>42995</v>
      </c>
      <c r="C211" s="1" t="str">
        <f>TEXT(B211, "mmmm")</f>
        <v>September</v>
      </c>
      <c r="D211" t="s">
        <v>8</v>
      </c>
      <c r="E211">
        <v>59.8</v>
      </c>
      <c r="F211" s="2">
        <v>0.71</v>
      </c>
      <c r="G211">
        <v>53</v>
      </c>
      <c r="H211">
        <v>0.3</v>
      </c>
      <c r="I211">
        <v>26</v>
      </c>
      <c r="J211" s="3">
        <f>H211*I211</f>
        <v>7.8</v>
      </c>
      <c r="L211" t="s">
        <v>607</v>
      </c>
      <c r="M211" s="2">
        <f t="shared" ref="M211" si="824">AVERAGE(F210:F249)</f>
        <v>0.90924999999999978</v>
      </c>
      <c r="N211">
        <f t="shared" ref="N211" si="825">_xlfn.STDEV.S(F210:F249)</f>
        <v>0.34222040805935039</v>
      </c>
      <c r="Q211" t="s">
        <v>607</v>
      </c>
      <c r="R211" s="2">
        <f t="shared" ref="R211" si="826">AVERAGE(E210:E249)</f>
        <v>57.172499999999999</v>
      </c>
      <c r="S211">
        <f t="shared" ref="S211" si="827">_xlfn.STDEV.S(E210:E249)</f>
        <v>17.813333921100078</v>
      </c>
    </row>
    <row r="212" spans="1:19" x14ac:dyDescent="0.25">
      <c r="A212" s="2">
        <f ca="1">RAND()</f>
        <v>9.1230377838418586E-2</v>
      </c>
      <c r="B212" s="1">
        <v>42899</v>
      </c>
      <c r="C212" s="1" t="str">
        <f>TEXT(B212, "mmmm")</f>
        <v>June</v>
      </c>
      <c r="D212" t="s">
        <v>10</v>
      </c>
      <c r="E212">
        <v>75.599999999999994</v>
      </c>
      <c r="F212" s="2">
        <v>0.59</v>
      </c>
      <c r="G212">
        <v>65</v>
      </c>
      <c r="H212">
        <v>0.3</v>
      </c>
      <c r="I212">
        <v>32</v>
      </c>
      <c r="J212" s="3">
        <f>H212*I212</f>
        <v>9.6</v>
      </c>
      <c r="L212" t="s">
        <v>608</v>
      </c>
      <c r="M212" s="2">
        <f t="shared" ref="M212" si="828">AVERAGE(F243:F282)</f>
        <v>0.88700000000000023</v>
      </c>
      <c r="N212">
        <f t="shared" ref="N212" si="829">_xlfn.STDEV.S(F243:F282)</f>
        <v>0.33790607100274522</v>
      </c>
      <c r="Q212" t="s">
        <v>608</v>
      </c>
      <c r="R212" s="2">
        <f t="shared" ref="R212" si="830">AVERAGE(E243:E282)</f>
        <v>58.427499999999988</v>
      </c>
      <c r="S212">
        <f t="shared" ref="S212" si="831">_xlfn.STDEV.S(E243:E282)</f>
        <v>17.485363659578073</v>
      </c>
    </row>
    <row r="213" spans="1:19" x14ac:dyDescent="0.25">
      <c r="A213" s="2">
        <f ca="1">RAND()</f>
        <v>2.8038159364669357E-2</v>
      </c>
      <c r="B213" s="1">
        <v>43076</v>
      </c>
      <c r="C213" s="1" t="str">
        <f>TEXT(B213, "mmmm")</f>
        <v>December</v>
      </c>
      <c r="D213" t="s">
        <v>12</v>
      </c>
      <c r="E213">
        <v>42.099999999999994</v>
      </c>
      <c r="F213" s="2">
        <v>1.05</v>
      </c>
      <c r="G213">
        <v>26</v>
      </c>
      <c r="H213">
        <v>0.3</v>
      </c>
      <c r="I213">
        <v>17</v>
      </c>
      <c r="J213" s="3">
        <f>H213*I213</f>
        <v>5.0999999999999996</v>
      </c>
      <c r="L213" t="s">
        <v>609</v>
      </c>
      <c r="M213" s="2">
        <f t="shared" ref="M213" si="832">AVERAGE(F212:F251)</f>
        <v>0.90999999999999981</v>
      </c>
      <c r="N213">
        <f t="shared" ref="N213" si="833">_xlfn.STDEV.S(F212:F251)</f>
        <v>0.34053502399034313</v>
      </c>
      <c r="Q213" t="s">
        <v>609</v>
      </c>
      <c r="R213" s="2">
        <f t="shared" ref="R213" si="834">AVERAGE(E212:E251)</f>
        <v>57.397500000000001</v>
      </c>
      <c r="S213">
        <f t="shared" ref="S213" si="835">_xlfn.STDEV.S(E212:E251)</f>
        <v>17.720139020986149</v>
      </c>
    </row>
    <row r="214" spans="1:19" x14ac:dyDescent="0.25">
      <c r="A214" s="2">
        <f ca="1">RAND()</f>
        <v>0.22296858351100812</v>
      </c>
      <c r="B214" s="1">
        <v>42775</v>
      </c>
      <c r="C214" s="1" t="str">
        <f>TEXT(B214, "mmmm")</f>
        <v>February</v>
      </c>
      <c r="D214" t="s">
        <v>12</v>
      </c>
      <c r="E214">
        <v>42.699999999999996</v>
      </c>
      <c r="F214" s="2">
        <v>1</v>
      </c>
      <c r="G214">
        <v>39</v>
      </c>
      <c r="H214">
        <v>0.3</v>
      </c>
      <c r="I214">
        <v>19</v>
      </c>
      <c r="J214" s="3">
        <f>H214*I214</f>
        <v>5.7</v>
      </c>
      <c r="L214" t="s">
        <v>610</v>
      </c>
      <c r="M214" s="2">
        <f t="shared" ref="M214" si="836">AVERAGE(F245:F284)</f>
        <v>0.89475000000000016</v>
      </c>
      <c r="N214">
        <f t="shared" ref="N214" si="837">_xlfn.STDEV.S(F245:F284)</f>
        <v>0.34763661767529314</v>
      </c>
      <c r="Q214" t="s">
        <v>610</v>
      </c>
      <c r="R214" s="2">
        <f t="shared" ref="R214" si="838">AVERAGE(E245:E284)</f>
        <v>58.23749999999999</v>
      </c>
      <c r="S214">
        <f t="shared" ref="S214" si="839">_xlfn.STDEV.S(E245:E284)</f>
        <v>18.128822320215647</v>
      </c>
    </row>
    <row r="215" spans="1:19" x14ac:dyDescent="0.25">
      <c r="A215" s="2">
        <f ca="1">RAND()</f>
        <v>0.30255727105433394</v>
      </c>
      <c r="B215" s="1">
        <v>42922</v>
      </c>
      <c r="C215" s="1" t="str">
        <f>TEXT(B215, "mmmm")</f>
        <v>July</v>
      </c>
      <c r="D215" t="s">
        <v>12</v>
      </c>
      <c r="E215">
        <v>91.699999999999989</v>
      </c>
      <c r="F215" s="2">
        <v>0.51</v>
      </c>
      <c r="G215">
        <v>46</v>
      </c>
      <c r="H215">
        <v>0.5</v>
      </c>
      <c r="I215">
        <v>39</v>
      </c>
      <c r="J215" s="3">
        <f>H215*I215</f>
        <v>19.5</v>
      </c>
      <c r="L215" t="s">
        <v>611</v>
      </c>
      <c r="M215" s="2">
        <f t="shared" ref="M215" si="840">AVERAGE(F214:F253)</f>
        <v>0.91949999999999965</v>
      </c>
      <c r="N215">
        <f t="shared" ref="N215" si="841">_xlfn.STDEV.S(F214:F253)</f>
        <v>0.34424908990066616</v>
      </c>
      <c r="Q215" t="s">
        <v>611</v>
      </c>
      <c r="R215" s="2">
        <f t="shared" ref="R215" si="842">AVERAGE(E214:E253)</f>
        <v>57.052499999999988</v>
      </c>
      <c r="S215">
        <f t="shared" ref="S215" si="843">_xlfn.STDEV.S(E214:E253)</f>
        <v>17.913968013815378</v>
      </c>
    </row>
    <row r="216" spans="1:19" x14ac:dyDescent="0.25">
      <c r="A216" s="2">
        <f ca="1">RAND()</f>
        <v>0.80472635791754199</v>
      </c>
      <c r="B216" s="1">
        <v>42895</v>
      </c>
      <c r="C216" s="1" t="str">
        <f>TEXT(B216, "mmmm")</f>
        <v>June</v>
      </c>
      <c r="D216" t="s">
        <v>13</v>
      </c>
      <c r="E216">
        <v>77.599999999999994</v>
      </c>
      <c r="F216" s="2">
        <v>0.61</v>
      </c>
      <c r="G216">
        <v>44</v>
      </c>
      <c r="H216">
        <v>0.3</v>
      </c>
      <c r="I216">
        <v>32</v>
      </c>
      <c r="J216" s="3">
        <f>H216*I216</f>
        <v>9.6</v>
      </c>
      <c r="L216" t="s">
        <v>612</v>
      </c>
      <c r="M216" s="2">
        <f t="shared" ref="M216" si="844">AVERAGE(F247:F286)</f>
        <v>0.91000000000000036</v>
      </c>
      <c r="N216">
        <f t="shared" ref="N216" si="845">_xlfn.STDEV.S(F247:F286)</f>
        <v>0.34053502399034075</v>
      </c>
      <c r="Q216" t="s">
        <v>612</v>
      </c>
      <c r="R216" s="2">
        <f t="shared" ref="R216" si="846">AVERAGE(E247:E286)</f>
        <v>56.79999999999999</v>
      </c>
      <c r="S216">
        <f t="shared" ref="S216" si="847">_xlfn.STDEV.S(E247:E286)</f>
        <v>17.285936183602853</v>
      </c>
    </row>
    <row r="217" spans="1:19" x14ac:dyDescent="0.25">
      <c r="A217" s="2">
        <f ca="1">RAND()</f>
        <v>0.27634577889462963</v>
      </c>
      <c r="B217" s="1">
        <v>43023</v>
      </c>
      <c r="C217" s="1" t="str">
        <f>TEXT(B217, "mmmm")</f>
        <v>October</v>
      </c>
      <c r="D217" t="s">
        <v>8</v>
      </c>
      <c r="E217">
        <v>61.499999999999993</v>
      </c>
      <c r="F217" s="2">
        <v>0.74</v>
      </c>
      <c r="G217">
        <v>36</v>
      </c>
      <c r="H217">
        <v>0.3</v>
      </c>
      <c r="I217">
        <v>25</v>
      </c>
      <c r="J217" s="3">
        <f>H217*I217</f>
        <v>7.5</v>
      </c>
      <c r="L217" t="s">
        <v>613</v>
      </c>
      <c r="M217" s="2">
        <f t="shared" ref="M217" si="848">AVERAGE(F216:F255)</f>
        <v>0.91824999999999979</v>
      </c>
      <c r="N217">
        <f t="shared" ref="N217" si="849">_xlfn.STDEV.S(F216:F255)</f>
        <v>0.34116608106873081</v>
      </c>
      <c r="Q217" t="s">
        <v>613</v>
      </c>
      <c r="R217" s="2">
        <f t="shared" ref="R217" si="850">AVERAGE(E216:E255)</f>
        <v>56.89</v>
      </c>
      <c r="S217">
        <f t="shared" ref="S217" si="851">_xlfn.STDEV.S(E216:E255)</f>
        <v>17.046509530677739</v>
      </c>
    </row>
    <row r="218" spans="1:19" x14ac:dyDescent="0.25">
      <c r="A218" s="2">
        <f ca="1">RAND()</f>
        <v>0.23751495892127461</v>
      </c>
      <c r="B218" s="1">
        <v>43025</v>
      </c>
      <c r="C218" s="1" t="str">
        <f>TEXT(B218, "mmmm")</f>
        <v>October</v>
      </c>
      <c r="D218" t="s">
        <v>10</v>
      </c>
      <c r="E218">
        <v>58.499999999999993</v>
      </c>
      <c r="F218" s="2">
        <v>0.77</v>
      </c>
      <c r="G218">
        <v>46</v>
      </c>
      <c r="H218">
        <v>0.3</v>
      </c>
      <c r="I218">
        <v>25</v>
      </c>
      <c r="J218" s="3">
        <f>H218*I218</f>
        <v>7.5</v>
      </c>
      <c r="L218" t="s">
        <v>614</v>
      </c>
      <c r="M218" s="2">
        <f t="shared" ref="M218" si="852">AVERAGE(F249:F288)</f>
        <v>0.88825000000000021</v>
      </c>
      <c r="N218">
        <f t="shared" ref="N218" si="853">_xlfn.STDEV.S(F249:F288)</f>
        <v>0.31963029524909731</v>
      </c>
      <c r="Q218" t="s">
        <v>614</v>
      </c>
      <c r="R218" s="2">
        <f t="shared" ref="R218" si="854">AVERAGE(E249:E288)</f>
        <v>57.909999999999989</v>
      </c>
      <c r="S218">
        <f t="shared" ref="S218" si="855">_xlfn.STDEV.S(E249:E288)</f>
        <v>16.850333634374849</v>
      </c>
    </row>
    <row r="219" spans="1:19" x14ac:dyDescent="0.25">
      <c r="A219" s="2">
        <f ca="1">RAND()</f>
        <v>0.30143870178004017</v>
      </c>
      <c r="B219" s="1">
        <v>42876</v>
      </c>
      <c r="C219" s="1" t="str">
        <f>TEXT(B219, "mmmm")</f>
        <v>May</v>
      </c>
      <c r="D219" t="s">
        <v>8</v>
      </c>
      <c r="E219">
        <v>71.699999999999989</v>
      </c>
      <c r="F219" s="2">
        <v>0.69</v>
      </c>
      <c r="G219">
        <v>47</v>
      </c>
      <c r="H219">
        <v>0.3</v>
      </c>
      <c r="I219">
        <v>29</v>
      </c>
      <c r="J219" s="3">
        <f>H219*I219</f>
        <v>8.6999999999999993</v>
      </c>
      <c r="L219" t="s">
        <v>615</v>
      </c>
      <c r="M219" s="2">
        <f t="shared" ref="M219" si="856">AVERAGE(F218:F257)</f>
        <v>0.92224999999999979</v>
      </c>
      <c r="N219">
        <f t="shared" ref="N219" si="857">_xlfn.STDEV.S(F218:F257)</f>
        <v>0.34288734413686256</v>
      </c>
      <c r="Q219" t="s">
        <v>615</v>
      </c>
      <c r="R219" s="2">
        <f t="shared" ref="R219" si="858">AVERAGE(E218:E257)</f>
        <v>56.857499999999995</v>
      </c>
      <c r="S219">
        <f t="shared" ref="S219" si="859">_xlfn.STDEV.S(E218:E257)</f>
        <v>17.531742457318501</v>
      </c>
    </row>
    <row r="220" spans="1:19" x14ac:dyDescent="0.25">
      <c r="A220" s="2">
        <f ca="1">RAND()</f>
        <v>0.28292533639222572</v>
      </c>
      <c r="B220" s="1">
        <v>42820</v>
      </c>
      <c r="C220" s="1" t="str">
        <f>TEXT(B220, "mmmm")</f>
        <v>March</v>
      </c>
      <c r="D220" t="s">
        <v>8</v>
      </c>
      <c r="E220">
        <v>59.499999999999993</v>
      </c>
      <c r="F220" s="2">
        <v>0.77</v>
      </c>
      <c r="G220">
        <v>39</v>
      </c>
      <c r="H220">
        <v>0.3</v>
      </c>
      <c r="I220">
        <v>25</v>
      </c>
      <c r="J220" s="3">
        <f>H220*I220</f>
        <v>7.5</v>
      </c>
      <c r="L220" t="s">
        <v>616</v>
      </c>
      <c r="M220" s="2">
        <f t="shared" ref="M220" si="860">AVERAGE(F251:F290)</f>
        <v>0.88074999999999992</v>
      </c>
      <c r="N220">
        <f t="shared" ref="N220" si="861">_xlfn.STDEV.S(F251:F290)</f>
        <v>0.32108300308766707</v>
      </c>
      <c r="Q220" t="s">
        <v>616</v>
      </c>
      <c r="R220" s="2">
        <f t="shared" ref="R220" si="862">AVERAGE(E251:E290)</f>
        <v>58.344999999999992</v>
      </c>
      <c r="S220">
        <f t="shared" ref="S220" si="863">_xlfn.STDEV.S(E251:E290)</f>
        <v>16.716718945645159</v>
      </c>
    </row>
    <row r="221" spans="1:19" x14ac:dyDescent="0.25">
      <c r="A221" s="2">
        <f ca="1">RAND()</f>
        <v>0.67573588772577564</v>
      </c>
      <c r="B221" s="1">
        <v>42996</v>
      </c>
      <c r="C221" s="1" t="str">
        <f>TEXT(B221, "mmmm")</f>
        <v>September</v>
      </c>
      <c r="D221" t="s">
        <v>9</v>
      </c>
      <c r="E221">
        <v>64.8</v>
      </c>
      <c r="F221" s="2">
        <v>0.71</v>
      </c>
      <c r="G221">
        <v>37</v>
      </c>
      <c r="H221">
        <v>0.3</v>
      </c>
      <c r="I221">
        <v>26</v>
      </c>
      <c r="J221" s="3">
        <f>H221*I221</f>
        <v>7.8</v>
      </c>
      <c r="L221" t="s">
        <v>617</v>
      </c>
      <c r="M221" s="2">
        <f t="shared" ref="M221" si="864">AVERAGE(F220:F259)</f>
        <v>0.91750000000000009</v>
      </c>
      <c r="N221">
        <f t="shared" ref="N221" si="865">_xlfn.STDEV.S(F220:F259)</f>
        <v>0.34694084325421948</v>
      </c>
      <c r="Q221" t="s">
        <v>617</v>
      </c>
      <c r="R221" s="2">
        <f t="shared" ref="R221" si="866">AVERAGE(E220:E259)</f>
        <v>57.482500000000002</v>
      </c>
      <c r="S221">
        <f t="shared" ref="S221" si="867">_xlfn.STDEV.S(E220:E259)</f>
        <v>18.178232791883165</v>
      </c>
    </row>
    <row r="222" spans="1:19" x14ac:dyDescent="0.25">
      <c r="A222" s="2">
        <f ca="1">RAND()</f>
        <v>0.47226832973710253</v>
      </c>
      <c r="B222" s="1">
        <v>42817</v>
      </c>
      <c r="C222" s="1" t="str">
        <f>TEXT(B222, "mmmm")</f>
        <v>March</v>
      </c>
      <c r="D222" t="s">
        <v>12</v>
      </c>
      <c r="E222">
        <v>55.9</v>
      </c>
      <c r="F222" s="2">
        <v>0.87</v>
      </c>
      <c r="G222">
        <v>35</v>
      </c>
      <c r="H222">
        <v>0.3</v>
      </c>
      <c r="I222">
        <v>23</v>
      </c>
      <c r="J222" s="3">
        <f>H222*I222</f>
        <v>6.8999999999999995</v>
      </c>
      <c r="L222" t="s">
        <v>618</v>
      </c>
      <c r="M222" s="2">
        <f t="shared" ref="M222" si="868">AVERAGE(F253:F292)</f>
        <v>0.88449999999999973</v>
      </c>
      <c r="N222">
        <f t="shared" ref="N222" si="869">_xlfn.STDEV.S(F253:F292)</f>
        <v>0.31989541560184509</v>
      </c>
      <c r="Q222" t="s">
        <v>618</v>
      </c>
      <c r="R222" s="2">
        <f t="shared" ref="R222" si="870">AVERAGE(E253:E292)</f>
        <v>57.857500000000002</v>
      </c>
      <c r="S222">
        <f t="shared" ref="S222" si="871">_xlfn.STDEV.S(E253:E292)</f>
        <v>16.58973868049695</v>
      </c>
    </row>
    <row r="223" spans="1:19" x14ac:dyDescent="0.25">
      <c r="A223" s="2">
        <f ca="1">RAND()</f>
        <v>0.7593910492833037</v>
      </c>
      <c r="B223" s="1">
        <v>42809</v>
      </c>
      <c r="C223" s="1" t="str">
        <f>TEXT(B223, "mmmm")</f>
        <v>March</v>
      </c>
      <c r="D223" t="s">
        <v>11</v>
      </c>
      <c r="E223">
        <v>56.199999999999996</v>
      </c>
      <c r="F223" s="2">
        <v>0.83</v>
      </c>
      <c r="G223">
        <v>30</v>
      </c>
      <c r="H223">
        <v>0.3</v>
      </c>
      <c r="I223">
        <v>24</v>
      </c>
      <c r="J223" s="3">
        <f>H223*I223</f>
        <v>7.1999999999999993</v>
      </c>
      <c r="L223" t="s">
        <v>619</v>
      </c>
      <c r="M223" s="2">
        <f t="shared" ref="M223" si="872">AVERAGE(F222:F261)</f>
        <v>0.95050000000000012</v>
      </c>
      <c r="N223">
        <f t="shared" ref="N223" si="873">_xlfn.STDEV.S(F222:F261)</f>
        <v>0.38469401760293498</v>
      </c>
      <c r="Q223" t="s">
        <v>619</v>
      </c>
      <c r="R223" s="2">
        <f t="shared" ref="R223" si="874">AVERAGE(E222:E261)</f>
        <v>56.487500000000011</v>
      </c>
      <c r="S223">
        <f t="shared" ref="S223" si="875">_xlfn.STDEV.S(E222:E261)</f>
        <v>18.755815337498873</v>
      </c>
    </row>
    <row r="224" spans="1:19" x14ac:dyDescent="0.25">
      <c r="A224" s="2">
        <f ca="1">RAND()</f>
        <v>1.7406226825301352E-2</v>
      </c>
      <c r="B224" s="1">
        <v>42771</v>
      </c>
      <c r="C224" s="1" t="str">
        <f>TEXT(B224, "mmmm")</f>
        <v>February</v>
      </c>
      <c r="D224" t="s">
        <v>8</v>
      </c>
      <c r="E224">
        <v>45.4</v>
      </c>
      <c r="F224" s="2">
        <v>1.1100000000000001</v>
      </c>
      <c r="G224">
        <v>32</v>
      </c>
      <c r="H224">
        <v>0.3</v>
      </c>
      <c r="I224">
        <v>18</v>
      </c>
      <c r="J224" s="3">
        <f>H224*I224</f>
        <v>5.3999999999999995</v>
      </c>
      <c r="L224" t="s">
        <v>620</v>
      </c>
      <c r="M224" s="2">
        <f t="shared" ref="M224" si="876">AVERAGE(F255:F294)</f>
        <v>0.86599999999999999</v>
      </c>
      <c r="N224">
        <f t="shared" ref="N224" si="877">_xlfn.STDEV.S(F255:F294)</f>
        <v>0.31482840258928807</v>
      </c>
      <c r="Q224" t="s">
        <v>620</v>
      </c>
      <c r="R224" s="2">
        <f t="shared" ref="R224" si="878">AVERAGE(E255:E294)</f>
        <v>58.95000000000001</v>
      </c>
      <c r="S224">
        <f t="shared" ref="S224" si="879">_xlfn.STDEV.S(E255:E294)</f>
        <v>16.298088609026813</v>
      </c>
    </row>
    <row r="225" spans="1:19" x14ac:dyDescent="0.25">
      <c r="A225" s="2">
        <f ca="1">RAND()</f>
        <v>0.54369887496385894</v>
      </c>
      <c r="B225" s="1">
        <v>42944</v>
      </c>
      <c r="C225" s="1" t="str">
        <f>TEXT(B225, "mmmm")</f>
        <v>July</v>
      </c>
      <c r="D225" t="s">
        <v>13</v>
      </c>
      <c r="E225">
        <v>87.399999999999991</v>
      </c>
      <c r="F225" s="2">
        <v>0.51</v>
      </c>
      <c r="G225">
        <v>58</v>
      </c>
      <c r="H225">
        <v>0.5</v>
      </c>
      <c r="I225">
        <v>38</v>
      </c>
      <c r="J225" s="3">
        <f>H225*I225</f>
        <v>19</v>
      </c>
      <c r="L225" t="s">
        <v>621</v>
      </c>
      <c r="M225" s="2">
        <f t="shared" ref="M225" si="880">AVERAGE(F224:F263)</f>
        <v>0.96124999999999994</v>
      </c>
      <c r="N225">
        <f t="shared" ref="N225" si="881">_xlfn.STDEV.S(F224:F263)</f>
        <v>0.39946879792146611</v>
      </c>
      <c r="Q225" t="s">
        <v>621</v>
      </c>
      <c r="R225" s="2">
        <f t="shared" ref="R225" si="882">AVERAGE(E224:E263)</f>
        <v>56.497500000000002</v>
      </c>
      <c r="S225">
        <f t="shared" ref="S225" si="883">_xlfn.STDEV.S(E224:E263)</f>
        <v>19.505271969787657</v>
      </c>
    </row>
    <row r="226" spans="1:19" x14ac:dyDescent="0.25">
      <c r="A226" s="2">
        <f ca="1">RAND()</f>
        <v>0.58123493885466337</v>
      </c>
      <c r="B226" s="1">
        <v>42754</v>
      </c>
      <c r="C226" s="1" t="str">
        <f>TEXT(B226, "mmmm")</f>
        <v>January</v>
      </c>
      <c r="D226" t="s">
        <v>12</v>
      </c>
      <c r="E226">
        <v>43.099999999999994</v>
      </c>
      <c r="F226" s="2">
        <v>1.18</v>
      </c>
      <c r="G226">
        <v>30</v>
      </c>
      <c r="H226">
        <v>0.3</v>
      </c>
      <c r="I226">
        <v>17</v>
      </c>
      <c r="J226" s="3">
        <f>H226*I226</f>
        <v>5.0999999999999996</v>
      </c>
      <c r="L226" t="s">
        <v>622</v>
      </c>
      <c r="M226" s="2">
        <f t="shared" ref="M226" si="884">AVERAGE(F257:F296)</f>
        <v>0.85574999999999979</v>
      </c>
      <c r="N226">
        <f t="shared" ref="N226" si="885">_xlfn.STDEV.S(F257:F296)</f>
        <v>0.31908432692990107</v>
      </c>
      <c r="Q226" t="s">
        <v>622</v>
      </c>
      <c r="R226" s="2">
        <f t="shared" ref="R226" si="886">AVERAGE(E257:E296)</f>
        <v>59.745000000000005</v>
      </c>
      <c r="S226">
        <f t="shared" ref="S226" si="887">_xlfn.STDEV.S(E257:E296)</f>
        <v>16.76548576154331</v>
      </c>
    </row>
    <row r="227" spans="1:19" x14ac:dyDescent="0.25">
      <c r="A227" s="2">
        <f ca="1">RAND()</f>
        <v>0.24821984795786378</v>
      </c>
      <c r="B227" s="1">
        <v>42825</v>
      </c>
      <c r="C227" s="1" t="str">
        <f>TEXT(B227, "mmmm")</f>
        <v>March</v>
      </c>
      <c r="D227" t="s">
        <v>13</v>
      </c>
      <c r="E227">
        <v>58.499999999999993</v>
      </c>
      <c r="F227" s="2">
        <v>0.77</v>
      </c>
      <c r="G227">
        <v>48</v>
      </c>
      <c r="H227">
        <v>0.3</v>
      </c>
      <c r="I227">
        <v>25</v>
      </c>
      <c r="J227" s="3">
        <f>H227*I227</f>
        <v>7.5</v>
      </c>
      <c r="L227" t="s">
        <v>623</v>
      </c>
      <c r="M227" s="2">
        <f t="shared" ref="M227" si="888">AVERAGE(F226:F265)</f>
        <v>0.96725000000000017</v>
      </c>
      <c r="N227">
        <f t="shared" ref="N227" si="889">_xlfn.STDEV.S(F226:F265)</f>
        <v>0.39881225902511847</v>
      </c>
      <c r="Q227" t="s">
        <v>623</v>
      </c>
      <c r="R227" s="2">
        <f t="shared" ref="R227" si="890">AVERAGE(E226:E265)</f>
        <v>56.030000000000008</v>
      </c>
      <c r="S227">
        <f t="shared" ref="S227" si="891">_xlfn.STDEV.S(E226:E265)</f>
        <v>19.193698217958161</v>
      </c>
    </row>
    <row r="228" spans="1:19" x14ac:dyDescent="0.25">
      <c r="A228" s="2">
        <f ca="1">RAND()</f>
        <v>0.37526959175496766</v>
      </c>
      <c r="B228" s="1">
        <v>42860</v>
      </c>
      <c r="C228" s="1" t="str">
        <f>TEXT(B228, "mmmm")</f>
        <v>May</v>
      </c>
      <c r="D228" t="s">
        <v>13</v>
      </c>
      <c r="E228">
        <v>69.399999999999991</v>
      </c>
      <c r="F228" s="2">
        <v>0.71</v>
      </c>
      <c r="G228">
        <v>31</v>
      </c>
      <c r="H228">
        <v>0.3</v>
      </c>
      <c r="I228">
        <v>28</v>
      </c>
      <c r="J228" s="3">
        <f>H228*I228</f>
        <v>8.4</v>
      </c>
      <c r="L228" t="s">
        <v>624</v>
      </c>
      <c r="M228" s="2">
        <f t="shared" ref="M228" si="892">AVERAGE(F259:F298)</f>
        <v>0.87749999999999972</v>
      </c>
      <c r="N228">
        <f t="shared" ref="N228" si="893">_xlfn.STDEV.S(F259:F298)</f>
        <v>0.31923586650240138</v>
      </c>
      <c r="Q228" t="s">
        <v>624</v>
      </c>
      <c r="R228" s="2">
        <f t="shared" ref="R228" si="894">AVERAGE(E259:E298)</f>
        <v>58.157500000000006</v>
      </c>
      <c r="S228">
        <f t="shared" ref="S228" si="895">_xlfn.STDEV.S(E259:E298)</f>
        <v>16.459427779255037</v>
      </c>
    </row>
    <row r="229" spans="1:19" x14ac:dyDescent="0.25">
      <c r="A229" s="2">
        <f ca="1">RAND()</f>
        <v>0.95046431747460636</v>
      </c>
      <c r="B229" s="1">
        <v>43009</v>
      </c>
      <c r="C229" s="1" t="str">
        <f>TEXT(B229, "mmmm")</f>
        <v>October</v>
      </c>
      <c r="D229" t="s">
        <v>8</v>
      </c>
      <c r="E229">
        <v>56.499999999999993</v>
      </c>
      <c r="F229" s="2">
        <v>0.8</v>
      </c>
      <c r="G229">
        <v>43</v>
      </c>
      <c r="H229">
        <v>0.3</v>
      </c>
      <c r="I229">
        <v>25</v>
      </c>
      <c r="J229" s="3">
        <f>H229*I229</f>
        <v>7.5</v>
      </c>
      <c r="L229" t="s">
        <v>625</v>
      </c>
      <c r="M229" s="2">
        <f t="shared" ref="M229" si="896">AVERAGE(F228:F267)</f>
        <v>0.96325000000000005</v>
      </c>
      <c r="N229">
        <f t="shared" ref="N229" si="897">_xlfn.STDEV.S(F228:F267)</f>
        <v>0.4044837640556363</v>
      </c>
      <c r="Q229" t="s">
        <v>625</v>
      </c>
      <c r="R229" s="2">
        <f t="shared" ref="R229" si="898">AVERAGE(E228:E267)</f>
        <v>56.472500000000011</v>
      </c>
      <c r="S229">
        <f t="shared" ref="S229" si="899">_xlfn.STDEV.S(E228:E267)</f>
        <v>19.839264196188122</v>
      </c>
    </row>
    <row r="230" spans="1:19" x14ac:dyDescent="0.25">
      <c r="A230" s="2">
        <f ca="1">RAND()</f>
        <v>0.34657696868417431</v>
      </c>
      <c r="B230" s="1">
        <v>42741</v>
      </c>
      <c r="C230" s="1" t="str">
        <f>TEXT(B230, "mmmm")</f>
        <v>January</v>
      </c>
      <c r="D230" t="s">
        <v>13</v>
      </c>
      <c r="E230">
        <v>25.299999999999997</v>
      </c>
      <c r="F230" s="2">
        <v>1.54</v>
      </c>
      <c r="G230">
        <v>23</v>
      </c>
      <c r="H230">
        <v>0.3</v>
      </c>
      <c r="I230">
        <v>11</v>
      </c>
      <c r="J230" s="3">
        <f>H230*I230</f>
        <v>3.3</v>
      </c>
      <c r="L230" t="s">
        <v>626</v>
      </c>
      <c r="M230" s="2">
        <f t="shared" ref="M230" si="900">AVERAGE(F261:F300)</f>
        <v>0.88674999999999993</v>
      </c>
      <c r="N230">
        <f t="shared" ref="N230" si="901">_xlfn.STDEV.S(F261:F300)</f>
        <v>0.31727515761721026</v>
      </c>
      <c r="Q230" t="s">
        <v>626</v>
      </c>
      <c r="R230" s="2">
        <f t="shared" ref="R230" si="902">AVERAGE(E261:E300)</f>
        <v>57.287500000000001</v>
      </c>
      <c r="S230">
        <f t="shared" ref="S230" si="903">_xlfn.STDEV.S(E261:E300)</f>
        <v>15.9782574625164</v>
      </c>
    </row>
    <row r="231" spans="1:19" x14ac:dyDescent="0.25">
      <c r="A231" s="2">
        <f ca="1">RAND()</f>
        <v>0.17429755081179843</v>
      </c>
      <c r="B231" s="1">
        <v>43089</v>
      </c>
      <c r="C231" s="1" t="str">
        <f>TEXT(B231, "mmmm")</f>
        <v>December</v>
      </c>
      <c r="D231" t="s">
        <v>11</v>
      </c>
      <c r="E231">
        <v>36.799999999999997</v>
      </c>
      <c r="F231" s="2">
        <v>1.25</v>
      </c>
      <c r="G231">
        <v>20</v>
      </c>
      <c r="H231">
        <v>0.3</v>
      </c>
      <c r="I231">
        <v>16</v>
      </c>
      <c r="J231" s="3">
        <f>H231*I231</f>
        <v>4.8</v>
      </c>
      <c r="L231" t="s">
        <v>627</v>
      </c>
      <c r="M231" s="2">
        <f t="shared" ref="M231" si="904">AVERAGE(F230:F269)</f>
        <v>0.96899999999999997</v>
      </c>
      <c r="N231">
        <f t="shared" ref="N231" si="905">_xlfn.STDEV.S(F230:F269)</f>
        <v>0.40416929684579084</v>
      </c>
      <c r="Q231" t="s">
        <v>627</v>
      </c>
      <c r="R231" s="2">
        <f t="shared" ref="R231" si="906">AVERAGE(E230:E269)</f>
        <v>56.070000000000007</v>
      </c>
      <c r="S231">
        <f t="shared" ref="S231" si="907">_xlfn.STDEV.S(E230:E269)</f>
        <v>19.88098176392289</v>
      </c>
    </row>
    <row r="232" spans="1:19" x14ac:dyDescent="0.25">
      <c r="A232" s="2">
        <f ca="1">RAND()</f>
        <v>0.63753700560271132</v>
      </c>
      <c r="B232" s="1">
        <v>42991</v>
      </c>
      <c r="C232" s="1" t="str">
        <f>TEXT(B232, "mmmm")</f>
        <v>September</v>
      </c>
      <c r="D232" t="s">
        <v>11</v>
      </c>
      <c r="E232">
        <v>64.8</v>
      </c>
      <c r="F232" s="2">
        <v>0.71</v>
      </c>
      <c r="G232">
        <v>42</v>
      </c>
      <c r="H232">
        <v>0.3</v>
      </c>
      <c r="I232">
        <v>26</v>
      </c>
      <c r="J232" s="3">
        <f>H232*I232</f>
        <v>7.8</v>
      </c>
      <c r="L232" t="s">
        <v>628</v>
      </c>
      <c r="M232" s="2">
        <f t="shared" ref="M232" si="908">AVERAGE(F263:F302)</f>
        <v>0.85999999999999976</v>
      </c>
      <c r="N232">
        <f t="shared" ref="N232" si="909">_xlfn.STDEV.S(F263:F302)</f>
        <v>0.25878413933089278</v>
      </c>
      <c r="Q232" t="s">
        <v>628</v>
      </c>
      <c r="R232" s="2">
        <f t="shared" ref="R232" si="910">AVERAGE(E263:E302)</f>
        <v>57.597499999999989</v>
      </c>
      <c r="S232">
        <f t="shared" ref="S232" si="911">_xlfn.STDEV.S(E263:E302)</f>
        <v>14.857226291502849</v>
      </c>
    </row>
    <row r="233" spans="1:19" x14ac:dyDescent="0.25">
      <c r="A233" s="2">
        <f ca="1">RAND()</f>
        <v>0.89937437326623515</v>
      </c>
      <c r="B233" s="1">
        <v>43091</v>
      </c>
      <c r="C233" s="1" t="str">
        <f>TEXT(B233, "mmmm")</f>
        <v>December</v>
      </c>
      <c r="D233" t="s">
        <v>13</v>
      </c>
      <c r="E233">
        <v>30.9</v>
      </c>
      <c r="F233" s="2">
        <v>1.54</v>
      </c>
      <c r="G233">
        <v>17</v>
      </c>
      <c r="H233">
        <v>0.3</v>
      </c>
      <c r="I233">
        <v>13</v>
      </c>
      <c r="J233" s="3">
        <f>H233*I233</f>
        <v>3.9</v>
      </c>
      <c r="L233" t="s">
        <v>629</v>
      </c>
      <c r="M233" s="2">
        <f t="shared" ref="M233" si="912">AVERAGE(F232:F271)</f>
        <v>0.9382499999999997</v>
      </c>
      <c r="N233">
        <f t="shared" ref="N233" si="913">_xlfn.STDEV.S(F232:F271)</f>
        <v>0.39274110673964063</v>
      </c>
      <c r="Q233" t="s">
        <v>629</v>
      </c>
      <c r="R233" s="2">
        <f t="shared" ref="R233" si="914">AVERAGE(E232:E271)</f>
        <v>57.392499999999998</v>
      </c>
      <c r="S233">
        <f t="shared" ref="S233" si="915">_xlfn.STDEV.S(E232:E271)</f>
        <v>19.107635572709864</v>
      </c>
    </row>
    <row r="234" spans="1:19" x14ac:dyDescent="0.25">
      <c r="A234" s="2">
        <f ca="1">RAND()</f>
        <v>0.31283317675250433</v>
      </c>
      <c r="B234" s="1">
        <v>43079</v>
      </c>
      <c r="C234" s="1" t="str">
        <f>TEXT(B234, "mmmm")</f>
        <v>December</v>
      </c>
      <c r="D234" t="s">
        <v>8</v>
      </c>
      <c r="E234">
        <v>31.299999999999997</v>
      </c>
      <c r="F234" s="2">
        <v>1.82</v>
      </c>
      <c r="G234">
        <v>15</v>
      </c>
      <c r="H234">
        <v>0.3</v>
      </c>
      <c r="I234">
        <v>11</v>
      </c>
      <c r="J234" s="3">
        <f>H234*I234</f>
        <v>3.3</v>
      </c>
      <c r="L234" t="s">
        <v>630</v>
      </c>
      <c r="M234" s="2">
        <f t="shared" ref="M234" si="916">AVERAGE(F265:F304)</f>
        <v>0.8640000000000001</v>
      </c>
      <c r="N234">
        <f t="shared" ref="N234" si="917">_xlfn.STDEV.S(F265:F304)</f>
        <v>0.25604286500105516</v>
      </c>
      <c r="Q234" t="s">
        <v>630</v>
      </c>
      <c r="R234" s="2">
        <f t="shared" ref="R234" si="918">AVERAGE(E265:E304)</f>
        <v>57.069999999999993</v>
      </c>
      <c r="S234">
        <f t="shared" ref="S234" si="919">_xlfn.STDEV.S(E265:E304)</f>
        <v>14.637118253578139</v>
      </c>
    </row>
    <row r="235" spans="1:19" x14ac:dyDescent="0.25">
      <c r="A235" s="2">
        <f ca="1">RAND()</f>
        <v>0.26458471471287948</v>
      </c>
      <c r="B235" s="1">
        <v>43073</v>
      </c>
      <c r="C235" s="1" t="str">
        <f>TEXT(B235, "mmmm")</f>
        <v>December</v>
      </c>
      <c r="D235" t="s">
        <v>9</v>
      </c>
      <c r="E235">
        <v>34.9</v>
      </c>
      <c r="F235" s="2">
        <v>1.54</v>
      </c>
      <c r="G235">
        <v>16</v>
      </c>
      <c r="H235">
        <v>0.3</v>
      </c>
      <c r="I235">
        <v>13</v>
      </c>
      <c r="J235" s="3">
        <f>H235*I235</f>
        <v>3.9</v>
      </c>
      <c r="L235" t="s">
        <v>631</v>
      </c>
      <c r="M235" s="2">
        <f t="shared" ref="M235" si="920">AVERAGE(F234:F273)</f>
        <v>0.91774999999999984</v>
      </c>
      <c r="N235">
        <f t="shared" ref="N235" si="921">_xlfn.STDEV.S(F234:F273)</f>
        <v>0.38181407409822865</v>
      </c>
      <c r="Q235" t="s">
        <v>631</v>
      </c>
      <c r="R235" s="2">
        <f t="shared" ref="R235" si="922">AVERAGE(E234:E273)</f>
        <v>58.230000000000004</v>
      </c>
      <c r="S235">
        <f t="shared" ref="S235" si="923">_xlfn.STDEV.S(E234:E273)</f>
        <v>18.676849786532959</v>
      </c>
    </row>
    <row r="236" spans="1:19" x14ac:dyDescent="0.25">
      <c r="A236" s="2">
        <f ca="1">RAND()</f>
        <v>0.1283581819642623</v>
      </c>
      <c r="B236" s="1">
        <v>42901</v>
      </c>
      <c r="C236" s="1" t="str">
        <f>TEXT(B236, "mmmm")</f>
        <v>June</v>
      </c>
      <c r="D236" t="s">
        <v>12</v>
      </c>
      <c r="E236">
        <v>84.8</v>
      </c>
      <c r="F236" s="2">
        <v>0.56000000000000005</v>
      </c>
      <c r="G236">
        <v>50</v>
      </c>
      <c r="H236">
        <v>0.3</v>
      </c>
      <c r="I236">
        <v>36</v>
      </c>
      <c r="J236" s="3">
        <f>H236*I236</f>
        <v>10.799999999999999</v>
      </c>
      <c r="L236" t="s">
        <v>632</v>
      </c>
      <c r="M236" s="2">
        <f t="shared" ref="M236" si="924">AVERAGE(F267:F306)</f>
        <v>0.84249999999999992</v>
      </c>
      <c r="N236">
        <f t="shared" ref="N236" si="925">_xlfn.STDEV.S(F267:F306)</f>
        <v>0.24014685677833283</v>
      </c>
      <c r="Q236" t="s">
        <v>632</v>
      </c>
      <c r="R236" s="2">
        <f t="shared" ref="R236" si="926">AVERAGE(E267:E306)</f>
        <v>58.022499999999994</v>
      </c>
      <c r="S236">
        <f t="shared" ref="S236" si="927">_xlfn.STDEV.S(E267:E306)</f>
        <v>13.952345405260452</v>
      </c>
    </row>
    <row r="237" spans="1:19" x14ac:dyDescent="0.25">
      <c r="A237" s="2">
        <f ca="1">RAND()</f>
        <v>9.0903693308334699E-2</v>
      </c>
      <c r="B237" s="1">
        <v>42906</v>
      </c>
      <c r="C237" s="1" t="str">
        <f>TEXT(B237, "mmmm")</f>
        <v>June</v>
      </c>
      <c r="D237" t="s">
        <v>10</v>
      </c>
      <c r="E237">
        <v>85.1</v>
      </c>
      <c r="F237" s="2">
        <v>0.54</v>
      </c>
      <c r="G237">
        <v>70</v>
      </c>
      <c r="H237">
        <v>0.3</v>
      </c>
      <c r="I237">
        <v>37</v>
      </c>
      <c r="J237" s="3">
        <f>H237*I237</f>
        <v>11.1</v>
      </c>
      <c r="L237" t="s">
        <v>633</v>
      </c>
      <c r="M237" s="2">
        <f t="shared" ref="M237" si="928">AVERAGE(F236:F275)</f>
        <v>0.87550000000000006</v>
      </c>
      <c r="N237">
        <f t="shared" ref="N237" si="929">_xlfn.STDEV.S(F236:F275)</f>
        <v>0.33896486467948184</v>
      </c>
      <c r="Q237" t="s">
        <v>633</v>
      </c>
      <c r="R237" s="2">
        <f t="shared" ref="R237" si="930">AVERAGE(E236:E275)</f>
        <v>59.484999999999999</v>
      </c>
      <c r="S237">
        <f t="shared" ref="S237" si="931">_xlfn.STDEV.S(E236:E275)</f>
        <v>18.141983466604856</v>
      </c>
    </row>
    <row r="238" spans="1:19" x14ac:dyDescent="0.25">
      <c r="A238" s="2">
        <f ca="1">RAND()</f>
        <v>0.19106122172341811</v>
      </c>
      <c r="B238" s="1">
        <v>42795</v>
      </c>
      <c r="C238" s="1" t="str">
        <f>TEXT(B238, "mmmm")</f>
        <v>March</v>
      </c>
      <c r="D238" t="s">
        <v>11</v>
      </c>
      <c r="E238">
        <v>57.9</v>
      </c>
      <c r="F238" s="2">
        <v>0.87</v>
      </c>
      <c r="G238">
        <v>46</v>
      </c>
      <c r="H238">
        <v>0.3</v>
      </c>
      <c r="I238">
        <v>23</v>
      </c>
      <c r="J238" s="3">
        <f>H238*I238</f>
        <v>6.8999999999999995</v>
      </c>
      <c r="L238" t="s">
        <v>634</v>
      </c>
      <c r="M238" s="2">
        <f t="shared" ref="M238" si="932">AVERAGE(F269:F308)</f>
        <v>0.84500000000000008</v>
      </c>
      <c r="N238">
        <f t="shared" ref="N238" si="933">_xlfn.STDEV.S(F269:F308)</f>
        <v>0.23796142760044281</v>
      </c>
      <c r="Q238" t="s">
        <v>634</v>
      </c>
      <c r="R238" s="2">
        <f t="shared" ref="R238" si="934">AVERAGE(E269:E308)</f>
        <v>57.569999999999993</v>
      </c>
      <c r="S238">
        <f t="shared" ref="S238" si="935">_xlfn.STDEV.S(E269:E308)</f>
        <v>13.481748345876326</v>
      </c>
    </row>
    <row r="239" spans="1:19" x14ac:dyDescent="0.25">
      <c r="A239" s="2">
        <f ca="1">RAND()</f>
        <v>4.9081680462083721E-2</v>
      </c>
      <c r="B239" s="1">
        <v>43031</v>
      </c>
      <c r="C239" s="1" t="str">
        <f>TEXT(B239, "mmmm")</f>
        <v>October</v>
      </c>
      <c r="D239" t="s">
        <v>9</v>
      </c>
      <c r="E239">
        <v>58.499999999999993</v>
      </c>
      <c r="F239" s="2">
        <v>0.8</v>
      </c>
      <c r="G239">
        <v>50</v>
      </c>
      <c r="H239">
        <v>0.3</v>
      </c>
      <c r="I239">
        <v>25</v>
      </c>
      <c r="J239" s="3">
        <f>H239*I239</f>
        <v>7.5</v>
      </c>
      <c r="L239" t="s">
        <v>635</v>
      </c>
      <c r="M239" s="2">
        <f t="shared" ref="M239" si="936">AVERAGE(F238:F277)</f>
        <v>0.89049999999999996</v>
      </c>
      <c r="N239">
        <f t="shared" ref="N239" si="937">_xlfn.STDEV.S(F238:F277)</f>
        <v>0.33363537597587639</v>
      </c>
      <c r="Q239" t="s">
        <v>635</v>
      </c>
      <c r="R239" s="2">
        <f t="shared" ref="R239" si="938">AVERAGE(E238:E277)</f>
        <v>58.14749999999998</v>
      </c>
      <c r="S239">
        <f t="shared" ref="S239" si="939">_xlfn.STDEV.S(E238:E277)</f>
        <v>17.257773982194628</v>
      </c>
    </row>
    <row r="240" spans="1:19" x14ac:dyDescent="0.25">
      <c r="A240" s="2">
        <f ca="1">RAND()</f>
        <v>0.56963660979699515</v>
      </c>
      <c r="B240" s="1">
        <v>42792</v>
      </c>
      <c r="C240" s="1" t="str">
        <f>TEXT(B240, "mmmm")</f>
        <v>February</v>
      </c>
      <c r="D240" t="s">
        <v>8</v>
      </c>
      <c r="E240">
        <v>48.699999999999996</v>
      </c>
      <c r="F240" s="2">
        <v>1.05</v>
      </c>
      <c r="G240">
        <v>32</v>
      </c>
      <c r="H240">
        <v>0.3</v>
      </c>
      <c r="I240">
        <v>19</v>
      </c>
      <c r="J240" s="3">
        <f>H240*I240</f>
        <v>5.7</v>
      </c>
      <c r="L240" t="s">
        <v>636</v>
      </c>
      <c r="M240" s="2">
        <f t="shared" ref="M240" si="940">AVERAGE(F271:F310)</f>
        <v>0.83774999999999999</v>
      </c>
      <c r="N240">
        <f t="shared" ref="N240" si="941">_xlfn.STDEV.S(F271:F310)</f>
        <v>0.23933119954766283</v>
      </c>
      <c r="Q240" t="s">
        <v>636</v>
      </c>
      <c r="R240" s="2">
        <f t="shared" ref="R240" si="942">AVERAGE(E271:E310)</f>
        <v>58.259999999999991</v>
      </c>
      <c r="S240">
        <f t="shared" ref="S240" si="943">_xlfn.STDEV.S(E271:E310)</f>
        <v>13.751322547117905</v>
      </c>
    </row>
    <row r="241" spans="1:19" x14ac:dyDescent="0.25">
      <c r="A241" s="2">
        <f ca="1">RAND()</f>
        <v>0.49649485614763855</v>
      </c>
      <c r="B241" s="1">
        <v>42816</v>
      </c>
      <c r="C241" s="1" t="str">
        <f>TEXT(B241, "mmmm")</f>
        <v>March</v>
      </c>
      <c r="D241" t="s">
        <v>11</v>
      </c>
      <c r="E241">
        <v>56.499999999999993</v>
      </c>
      <c r="F241" s="2">
        <v>0.74</v>
      </c>
      <c r="G241">
        <v>38</v>
      </c>
      <c r="H241">
        <v>0.3</v>
      </c>
      <c r="I241">
        <v>25</v>
      </c>
      <c r="J241" s="3">
        <f>H241*I241</f>
        <v>7.5</v>
      </c>
      <c r="L241" t="s">
        <v>637</v>
      </c>
      <c r="M241" s="2">
        <f t="shared" ref="M241" si="944">AVERAGE(F240:F279)</f>
        <v>0.88874999999999993</v>
      </c>
      <c r="N241">
        <f t="shared" ref="N241" si="945">_xlfn.STDEV.S(F240:F279)</f>
        <v>0.33565234990984372</v>
      </c>
      <c r="Q241" t="s">
        <v>637</v>
      </c>
      <c r="R241" s="2">
        <f t="shared" ref="R241" si="946">AVERAGE(E240:E279)</f>
        <v>58.179999999999986</v>
      </c>
      <c r="S241">
        <f t="shared" ref="S241" si="947">_xlfn.STDEV.S(E240:E279)</f>
        <v>17.374313489481228</v>
      </c>
    </row>
    <row r="242" spans="1:19" x14ac:dyDescent="0.25">
      <c r="A242" s="2">
        <f ca="1">RAND()</f>
        <v>0.29968816615587457</v>
      </c>
      <c r="B242" s="1">
        <v>42813</v>
      </c>
      <c r="C242" s="1" t="str">
        <f>TEXT(B242, "mmmm")</f>
        <v>March</v>
      </c>
      <c r="D242" t="s">
        <v>8</v>
      </c>
      <c r="E242">
        <v>56.9</v>
      </c>
      <c r="F242" s="2">
        <v>0.83</v>
      </c>
      <c r="G242">
        <v>38</v>
      </c>
      <c r="H242">
        <v>0.3</v>
      </c>
      <c r="I242">
        <v>23</v>
      </c>
      <c r="J242" s="3">
        <f>H242*I242</f>
        <v>6.8999999999999995</v>
      </c>
      <c r="L242" t="s">
        <v>638</v>
      </c>
      <c r="M242" s="2">
        <f t="shared" ref="M242" si="948">AVERAGE(F273:F312)</f>
        <v>0.84575</v>
      </c>
      <c r="N242">
        <f t="shared" ref="N242" si="949">_xlfn.STDEV.S(F273:F312)</f>
        <v>0.23826173391074343</v>
      </c>
      <c r="Q242" t="s">
        <v>638</v>
      </c>
      <c r="R242" s="2">
        <f t="shared" ref="R242" si="950">AVERAGE(E273:E312)</f>
        <v>57.702499999999986</v>
      </c>
      <c r="S242">
        <f t="shared" ref="S242" si="951">_xlfn.STDEV.S(E273:E312)</f>
        <v>13.861429376473991</v>
      </c>
    </row>
    <row r="243" spans="1:19" x14ac:dyDescent="0.25">
      <c r="A243" s="2">
        <f ca="1">RAND()</f>
        <v>0.2232183468697656</v>
      </c>
      <c r="B243" s="1">
        <v>43049</v>
      </c>
      <c r="C243" s="1" t="str">
        <f>TEXT(B243, "mmmm")</f>
        <v>November</v>
      </c>
      <c r="D243" t="s">
        <v>13</v>
      </c>
      <c r="E243">
        <v>54.599999999999994</v>
      </c>
      <c r="F243" s="2">
        <v>0.87</v>
      </c>
      <c r="G243">
        <v>28</v>
      </c>
      <c r="H243">
        <v>0.3</v>
      </c>
      <c r="I243">
        <v>22</v>
      </c>
      <c r="J243" s="3">
        <f>H243*I243</f>
        <v>6.6</v>
      </c>
      <c r="L243" t="s">
        <v>639</v>
      </c>
      <c r="M243" s="2">
        <f t="shared" ref="M243" si="952">AVERAGE(F242:F281)</f>
        <v>0.89100000000000024</v>
      </c>
      <c r="N243">
        <f t="shared" ref="N243" si="953">_xlfn.STDEV.S(F242:F281)</f>
        <v>0.33621421742692509</v>
      </c>
      <c r="Q243" t="s">
        <v>639</v>
      </c>
      <c r="R243" s="2">
        <f t="shared" ref="R243" si="954">AVERAGE(E242:E281)</f>
        <v>58.18249999999999</v>
      </c>
      <c r="S243">
        <f t="shared" ref="S243" si="955">_xlfn.STDEV.S(E242:E281)</f>
        <v>17.435064690709666</v>
      </c>
    </row>
    <row r="244" spans="1:19" x14ac:dyDescent="0.25">
      <c r="A244" s="2">
        <f ca="1">RAND()</f>
        <v>0.32507980998069652</v>
      </c>
      <c r="B244" s="1">
        <v>42846</v>
      </c>
      <c r="C244" s="1" t="str">
        <f>TEXT(B244, "mmmm")</f>
        <v>April</v>
      </c>
      <c r="D244" t="s">
        <v>13</v>
      </c>
      <c r="E244">
        <v>67.099999999999994</v>
      </c>
      <c r="F244" s="2">
        <v>0.74</v>
      </c>
      <c r="G244">
        <v>48</v>
      </c>
      <c r="H244">
        <v>0.3</v>
      </c>
      <c r="I244">
        <v>27</v>
      </c>
      <c r="J244" s="3">
        <f>H244*I244</f>
        <v>8.1</v>
      </c>
      <c r="L244" t="s">
        <v>640</v>
      </c>
      <c r="M244" s="2">
        <f t="shared" ref="M244" si="956">AVERAGE(F275:F314)</f>
        <v>0.84024999999999994</v>
      </c>
      <c r="N244">
        <f t="shared" ref="N244" si="957">_xlfn.STDEV.S(F275:F314)</f>
        <v>0.2444091514926014</v>
      </c>
      <c r="Q244" t="s">
        <v>640</v>
      </c>
      <c r="R244" s="2">
        <f t="shared" ref="R244" si="958">AVERAGE(E275:E314)</f>
        <v>58.159999999999989</v>
      </c>
      <c r="S244">
        <f t="shared" ref="S244" si="959">_xlfn.STDEV.S(E275:E314)</f>
        <v>14.765548953473992</v>
      </c>
    </row>
    <row r="245" spans="1:19" x14ac:dyDescent="0.25">
      <c r="A245" s="2">
        <f ca="1">RAND()</f>
        <v>0.1917423358772784</v>
      </c>
      <c r="B245" s="1">
        <v>42968</v>
      </c>
      <c r="C245" s="1" t="str">
        <f>TEXT(B245, "mmmm")</f>
        <v>August</v>
      </c>
      <c r="D245" t="s">
        <v>9</v>
      </c>
      <c r="E245">
        <v>68</v>
      </c>
      <c r="F245" s="2">
        <v>0.65</v>
      </c>
      <c r="G245">
        <v>58</v>
      </c>
      <c r="H245">
        <v>0.5</v>
      </c>
      <c r="I245">
        <v>30</v>
      </c>
      <c r="J245" s="3">
        <f>H245*I245</f>
        <v>15</v>
      </c>
      <c r="L245" t="s">
        <v>641</v>
      </c>
      <c r="M245" s="2">
        <f t="shared" ref="M245" si="960">AVERAGE(F244:F283)</f>
        <v>0.88000000000000023</v>
      </c>
      <c r="N245">
        <f t="shared" ref="N245" si="961">_xlfn.STDEV.S(F244:F283)</f>
        <v>0.34115189488644959</v>
      </c>
      <c r="Q245" t="s">
        <v>641</v>
      </c>
      <c r="R245" s="2">
        <f t="shared" ref="R245" si="962">AVERAGE(E244:E283)</f>
        <v>59.042499999999983</v>
      </c>
      <c r="S245">
        <f t="shared" ref="S245" si="963">_xlfn.STDEV.S(E244:E283)</f>
        <v>17.777468994380353</v>
      </c>
    </row>
    <row r="246" spans="1:19" x14ac:dyDescent="0.25">
      <c r="A246" s="2">
        <f ca="1">RAND()</f>
        <v>0.22676749690063824</v>
      </c>
      <c r="B246" s="1">
        <v>42918</v>
      </c>
      <c r="C246" s="1" t="str">
        <f>TEXT(B246, "mmmm")</f>
        <v>July</v>
      </c>
      <c r="D246" t="s">
        <v>8</v>
      </c>
      <c r="E246">
        <v>93.399999999999991</v>
      </c>
      <c r="F246" s="2">
        <v>0.51</v>
      </c>
      <c r="G246">
        <v>68</v>
      </c>
      <c r="H246">
        <v>0.5</v>
      </c>
      <c r="I246">
        <v>38</v>
      </c>
      <c r="J246" s="3">
        <f>H246*I246</f>
        <v>19</v>
      </c>
      <c r="L246" t="s">
        <v>642</v>
      </c>
      <c r="M246" s="2">
        <f t="shared" ref="M246" si="964">AVERAGE(F277:F316)</f>
        <v>0.82674999999999998</v>
      </c>
      <c r="N246">
        <f t="shared" ref="N246" si="965">_xlfn.STDEV.S(F277:F316)</f>
        <v>0.24133589210996551</v>
      </c>
      <c r="Q246" t="s">
        <v>642</v>
      </c>
      <c r="R246" s="2">
        <f t="shared" ref="R246" si="966">AVERAGE(E277:E316)</f>
        <v>58.997500000000002</v>
      </c>
      <c r="S246">
        <f t="shared" ref="S246" si="967">_xlfn.STDEV.S(E277:E316)</f>
        <v>14.467531951553767</v>
      </c>
    </row>
    <row r="247" spans="1:19" x14ac:dyDescent="0.25">
      <c r="A247" s="2">
        <f ca="1">RAND()</f>
        <v>0.51895246076621138</v>
      </c>
      <c r="B247" s="1">
        <v>43074</v>
      </c>
      <c r="C247" s="1" t="str">
        <f>TEXT(B247, "mmmm")</f>
        <v>December</v>
      </c>
      <c r="D247" t="s">
        <v>10</v>
      </c>
      <c r="E247">
        <v>22</v>
      </c>
      <c r="F247" s="2">
        <v>1.82</v>
      </c>
      <c r="G247">
        <v>11</v>
      </c>
      <c r="H247">
        <v>0.3</v>
      </c>
      <c r="I247">
        <v>10</v>
      </c>
      <c r="J247" s="3">
        <f>H247*I247</f>
        <v>3</v>
      </c>
      <c r="L247" t="s">
        <v>643</v>
      </c>
      <c r="M247" s="2">
        <f t="shared" ref="M247" si="968">AVERAGE(F246:F285)</f>
        <v>0.89775000000000027</v>
      </c>
      <c r="N247">
        <f t="shared" ref="N247" si="969">_xlfn.STDEV.S(F246:F285)</f>
        <v>0.34598419631908589</v>
      </c>
      <c r="Q247" t="s">
        <v>643</v>
      </c>
      <c r="R247" s="2">
        <f t="shared" ref="R247" si="970">AVERAGE(E246:E285)</f>
        <v>58.067499999999981</v>
      </c>
      <c r="S247">
        <f t="shared" ref="S247" si="971">_xlfn.STDEV.S(E246:E285)</f>
        <v>18.066705281915418</v>
      </c>
    </row>
    <row r="248" spans="1:19" x14ac:dyDescent="0.25">
      <c r="A248" s="2">
        <f ca="1">RAND()</f>
        <v>0.62944964973929451</v>
      </c>
      <c r="B248" s="1">
        <v>42757</v>
      </c>
      <c r="C248" s="1" t="str">
        <f>TEXT(B248, "mmmm")</f>
        <v>January</v>
      </c>
      <c r="D248" t="s">
        <v>8</v>
      </c>
      <c r="E248">
        <v>40.799999999999997</v>
      </c>
      <c r="F248" s="2">
        <v>1.1100000000000001</v>
      </c>
      <c r="G248">
        <v>19</v>
      </c>
      <c r="H248">
        <v>0.3</v>
      </c>
      <c r="I248">
        <v>16</v>
      </c>
      <c r="J248" s="3">
        <f>H248*I248</f>
        <v>4.8</v>
      </c>
      <c r="L248" t="s">
        <v>644</v>
      </c>
      <c r="M248" s="2">
        <f t="shared" ref="M248" si="972">AVERAGE(F279:F318)</f>
        <v>0.85775000000000001</v>
      </c>
      <c r="N248">
        <f t="shared" ref="N248" si="973">_xlfn.STDEV.S(F279:F318)</f>
        <v>0.26357004129200007</v>
      </c>
      <c r="Q248" t="s">
        <v>644</v>
      </c>
      <c r="R248" s="2">
        <f t="shared" ref="R248" si="974">AVERAGE(E279:E318)</f>
        <v>57.52</v>
      </c>
      <c r="S248">
        <f t="shared" ref="S248" si="975">_xlfn.STDEV.S(E279:E318)</f>
        <v>15.10412068074344</v>
      </c>
    </row>
    <row r="249" spans="1:19" x14ac:dyDescent="0.25">
      <c r="A249" s="2">
        <f ca="1">RAND()</f>
        <v>0.89696162521016198</v>
      </c>
      <c r="B249" s="1">
        <v>43047</v>
      </c>
      <c r="C249" s="1" t="str">
        <f>TEXT(B249, "mmmm")</f>
        <v>November</v>
      </c>
      <c r="D249" t="s">
        <v>11</v>
      </c>
      <c r="E249">
        <v>44.699999999999996</v>
      </c>
      <c r="F249" s="2">
        <v>0.95</v>
      </c>
      <c r="G249">
        <v>37</v>
      </c>
      <c r="H249">
        <v>0.3</v>
      </c>
      <c r="I249">
        <v>19</v>
      </c>
      <c r="J249" s="3">
        <f>H249*I249</f>
        <v>5.7</v>
      </c>
      <c r="L249" t="s">
        <v>645</v>
      </c>
      <c r="M249" s="2">
        <f t="shared" ref="M249" si="976">AVERAGE(F248:F287)</f>
        <v>0.8802500000000002</v>
      </c>
      <c r="N249">
        <f t="shared" ref="N249" si="977">_xlfn.STDEV.S(F248:F287)</f>
        <v>0.30956949014844598</v>
      </c>
      <c r="Q249" t="s">
        <v>645</v>
      </c>
      <c r="R249" s="2">
        <f t="shared" ref="R249" si="978">AVERAGE(E248:E287)</f>
        <v>58.124999999999986</v>
      </c>
      <c r="S249">
        <f t="shared" ref="S249" si="979">_xlfn.STDEV.S(E248:E287)</f>
        <v>16.566350665097463</v>
      </c>
    </row>
    <row r="250" spans="1:19" x14ac:dyDescent="0.25">
      <c r="A250" s="2">
        <f ca="1">RAND()</f>
        <v>0.97802322177055567</v>
      </c>
      <c r="B250" s="1">
        <v>42799</v>
      </c>
      <c r="C250" s="1" t="str">
        <f>TEXT(B250, "mmmm")</f>
        <v>March</v>
      </c>
      <c r="D250" t="s">
        <v>8</v>
      </c>
      <c r="E250">
        <v>55.9</v>
      </c>
      <c r="F250" s="2">
        <v>0.87</v>
      </c>
      <c r="G250">
        <v>32</v>
      </c>
      <c r="H250">
        <v>0.3</v>
      </c>
      <c r="I250">
        <v>23</v>
      </c>
      <c r="J250" s="3">
        <f>H250*I250</f>
        <v>6.8999999999999995</v>
      </c>
      <c r="L250" t="s">
        <v>646</v>
      </c>
      <c r="M250" s="2">
        <f t="shared" ref="M250" si="980">AVERAGE(F281:F320)</f>
        <v>0.85599999999999987</v>
      </c>
      <c r="N250">
        <f t="shared" ref="N250" si="981">_xlfn.STDEV.S(F281:F320)</f>
        <v>0.26584938863179247</v>
      </c>
      <c r="Q250" t="s">
        <v>646</v>
      </c>
      <c r="R250" s="2">
        <f t="shared" ref="R250" si="982">AVERAGE(E281:E320)</f>
        <v>57.747500000000002</v>
      </c>
      <c r="S250">
        <f t="shared" ref="S250" si="983">_xlfn.STDEV.S(E281:E320)</f>
        <v>15.417073244811956</v>
      </c>
    </row>
    <row r="251" spans="1:19" x14ac:dyDescent="0.25">
      <c r="A251" s="2">
        <f ca="1">RAND()</f>
        <v>0.94900355981010598</v>
      </c>
      <c r="B251" s="1">
        <v>42808</v>
      </c>
      <c r="C251" s="1" t="str">
        <f>TEXT(B251, "mmmm")</f>
        <v>March</v>
      </c>
      <c r="D251" t="s">
        <v>10</v>
      </c>
      <c r="E251">
        <v>58.9</v>
      </c>
      <c r="F251" s="2">
        <v>0.87</v>
      </c>
      <c r="G251">
        <v>35</v>
      </c>
      <c r="H251">
        <v>0.3</v>
      </c>
      <c r="I251">
        <v>23</v>
      </c>
      <c r="J251" s="3">
        <f>H251*I251</f>
        <v>6.8999999999999995</v>
      </c>
      <c r="L251" t="s">
        <v>647</v>
      </c>
      <c r="M251" s="2">
        <f t="shared" ref="M251" si="984">AVERAGE(F250:F289)</f>
        <v>0.88174999999999992</v>
      </c>
      <c r="N251">
        <f t="shared" ref="N251" si="985">_xlfn.STDEV.S(F250:F289)</f>
        <v>0.3209831651468536</v>
      </c>
      <c r="Q251" t="s">
        <v>647</v>
      </c>
      <c r="R251" s="2">
        <f t="shared" ref="R251" si="986">AVERAGE(E250:E289)</f>
        <v>58.319999999999993</v>
      </c>
      <c r="S251">
        <f t="shared" ref="S251" si="987">_xlfn.STDEV.S(E250:E289)</f>
        <v>16.719682857990882</v>
      </c>
    </row>
    <row r="252" spans="1:19" x14ac:dyDescent="0.25">
      <c r="A252" s="2">
        <f ca="1">RAND()</f>
        <v>0.42764867947810936</v>
      </c>
      <c r="B252" s="1">
        <v>42880</v>
      </c>
      <c r="C252" s="1" t="str">
        <f>TEXT(B252, "mmmm")</f>
        <v>May</v>
      </c>
      <c r="D252" t="s">
        <v>12</v>
      </c>
      <c r="E252">
        <v>71.699999999999989</v>
      </c>
      <c r="F252" s="2">
        <v>0.69</v>
      </c>
      <c r="G252">
        <v>53</v>
      </c>
      <c r="H252">
        <v>0.3</v>
      </c>
      <c r="I252">
        <v>29</v>
      </c>
      <c r="J252" s="3">
        <f>H252*I252</f>
        <v>8.6999999999999993</v>
      </c>
      <c r="L252" t="s">
        <v>648</v>
      </c>
      <c r="M252" s="2">
        <f t="shared" ref="M252" si="988">AVERAGE(F283:F322)</f>
        <v>0.85</v>
      </c>
      <c r="N252">
        <f t="shared" ref="N252" si="989">_xlfn.STDEV.S(F283:F322)</f>
        <v>0.2648366695502371</v>
      </c>
      <c r="Q252" t="s">
        <v>648</v>
      </c>
      <c r="R252" s="2">
        <f t="shared" ref="R252" si="990">AVERAGE(E283:E322)</f>
        <v>58.067499999999995</v>
      </c>
      <c r="S252">
        <f t="shared" ref="S252" si="991">_xlfn.STDEV.S(E283:E322)</f>
        <v>15.499865797599366</v>
      </c>
    </row>
    <row r="253" spans="1:19" x14ac:dyDescent="0.25">
      <c r="A253" s="2">
        <f ca="1">RAND()</f>
        <v>0.69662883061478409</v>
      </c>
      <c r="B253" s="1">
        <v>43086</v>
      </c>
      <c r="C253" s="1" t="str">
        <f>TEXT(B253, "mmmm")</f>
        <v>December</v>
      </c>
      <c r="D253" t="s">
        <v>8</v>
      </c>
      <c r="E253">
        <v>32.199999999999996</v>
      </c>
      <c r="F253" s="2">
        <v>1.33</v>
      </c>
      <c r="G253">
        <v>16</v>
      </c>
      <c r="H253">
        <v>0.3</v>
      </c>
      <c r="I253">
        <v>14</v>
      </c>
      <c r="J253" s="3">
        <f>H253*I253</f>
        <v>4.2</v>
      </c>
      <c r="L253" t="s">
        <v>649</v>
      </c>
      <c r="M253" s="2">
        <f t="shared" ref="M253" si="992">AVERAGE(F252:F291)</f>
        <v>0.87899999999999978</v>
      </c>
      <c r="N253">
        <f t="shared" ref="N253" si="993">_xlfn.STDEV.S(F252:F291)</f>
        <v>0.32133375891024096</v>
      </c>
      <c r="Q253" t="s">
        <v>649</v>
      </c>
      <c r="R253" s="2">
        <f t="shared" ref="R253" si="994">AVERAGE(E252:E291)</f>
        <v>58.31</v>
      </c>
      <c r="S253">
        <f t="shared" ref="S253" si="995">_xlfn.STDEV.S(E252:E291)</f>
        <v>16.716992736549354</v>
      </c>
    </row>
    <row r="254" spans="1:19" x14ac:dyDescent="0.25">
      <c r="A254" s="2">
        <f ca="1">RAND()</f>
        <v>0.70742056492939132</v>
      </c>
      <c r="B254" s="1">
        <v>42977</v>
      </c>
      <c r="C254" s="1" t="str">
        <f>TEXT(B254, "mmmm")</f>
        <v>August</v>
      </c>
      <c r="D254" t="s">
        <v>11</v>
      </c>
      <c r="E254">
        <v>72</v>
      </c>
      <c r="F254" s="2">
        <v>0.63</v>
      </c>
      <c r="G254">
        <v>51</v>
      </c>
      <c r="H254">
        <v>0.5</v>
      </c>
      <c r="I254">
        <v>30</v>
      </c>
      <c r="J254" s="3">
        <f>H254*I254</f>
        <v>15</v>
      </c>
      <c r="L254" t="s">
        <v>650</v>
      </c>
      <c r="M254" s="2">
        <f t="shared" ref="M254" si="996">AVERAGE(F285:F324)</f>
        <v>0.84699999999999986</v>
      </c>
      <c r="N254">
        <f t="shared" ref="N254" si="997">_xlfn.STDEV.S(F285:F324)</f>
        <v>0.25125530993240919</v>
      </c>
      <c r="Q254" t="s">
        <v>650</v>
      </c>
      <c r="R254" s="2">
        <f t="shared" ref="R254" si="998">AVERAGE(E285:E324)</f>
        <v>57.937499999999986</v>
      </c>
      <c r="S254">
        <f t="shared" ref="S254" si="999">_xlfn.STDEV.S(E285:E324)</f>
        <v>14.743876390747523</v>
      </c>
    </row>
    <row r="255" spans="1:19" x14ac:dyDescent="0.25">
      <c r="A255" s="2">
        <f ca="1">RAND()</f>
        <v>0.28704587337739917</v>
      </c>
      <c r="B255" s="1">
        <v>43054</v>
      </c>
      <c r="C255" s="1" t="str">
        <f>TEXT(B255, "mmmm")</f>
        <v>November</v>
      </c>
      <c r="D255" t="s">
        <v>11</v>
      </c>
      <c r="E255">
        <v>55.9</v>
      </c>
      <c r="F255" s="2">
        <v>0.83</v>
      </c>
      <c r="G255">
        <v>47</v>
      </c>
      <c r="H255">
        <v>0.3</v>
      </c>
      <c r="I255">
        <v>23</v>
      </c>
      <c r="J255" s="3">
        <f>H255*I255</f>
        <v>6.8999999999999995</v>
      </c>
      <c r="L255" t="s">
        <v>651</v>
      </c>
      <c r="M255" s="2">
        <f t="shared" ref="M255" si="1000">AVERAGE(F254:F293)</f>
        <v>0.86599999999999999</v>
      </c>
      <c r="N255">
        <f t="shared" ref="N255" si="1001">_xlfn.STDEV.S(F254:F293)</f>
        <v>0.31482840258928807</v>
      </c>
      <c r="Q255" t="s">
        <v>651</v>
      </c>
      <c r="R255" s="2">
        <f t="shared" ref="R255" si="1002">AVERAGE(E254:E293)</f>
        <v>58.967500000000008</v>
      </c>
      <c r="S255">
        <f t="shared" ref="S255" si="1003">_xlfn.STDEV.S(E254:E293)</f>
        <v>16.312059209095057</v>
      </c>
    </row>
    <row r="256" spans="1:19" x14ac:dyDescent="0.25">
      <c r="A256" s="2">
        <f ca="1">RAND()</f>
        <v>0.14331236381160839</v>
      </c>
      <c r="B256" s="1">
        <v>43070</v>
      </c>
      <c r="C256" s="1" t="str">
        <f>TEXT(B256, "mmmm")</f>
        <v>December</v>
      </c>
      <c r="D256" t="s">
        <v>13</v>
      </c>
      <c r="E256">
        <v>48.699999999999996</v>
      </c>
      <c r="F256" s="2">
        <v>1</v>
      </c>
      <c r="G256">
        <v>34</v>
      </c>
      <c r="H256">
        <v>0.3</v>
      </c>
      <c r="I256">
        <v>19</v>
      </c>
      <c r="J256" s="3">
        <f>H256*I256</f>
        <v>5.7</v>
      </c>
      <c r="L256" t="s">
        <v>652</v>
      </c>
      <c r="M256" s="2">
        <f t="shared" ref="M256" si="1004">AVERAGE(F287:F326)</f>
        <v>0.83774999999999999</v>
      </c>
      <c r="N256">
        <f t="shared" ref="N256" si="1005">_xlfn.STDEV.S(F287:F326)</f>
        <v>0.25350352751300803</v>
      </c>
      <c r="Q256" t="s">
        <v>652</v>
      </c>
      <c r="R256" s="2">
        <f t="shared" ref="R256" si="1006">AVERAGE(E287:E326)</f>
        <v>58.917499999999983</v>
      </c>
      <c r="S256">
        <f t="shared" ref="S256" si="1007">_xlfn.STDEV.S(E287:E326)</f>
        <v>15.203118565036759</v>
      </c>
    </row>
    <row r="257" spans="1:19" x14ac:dyDescent="0.25">
      <c r="A257" s="2">
        <f ca="1">RAND()</f>
        <v>6.2063449722129627E-2</v>
      </c>
      <c r="B257" s="1">
        <v>42939</v>
      </c>
      <c r="C257" s="1" t="str">
        <f>TEXT(B257, "mmmm")</f>
        <v>July</v>
      </c>
      <c r="D257" t="s">
        <v>8</v>
      </c>
      <c r="E257">
        <v>89.1</v>
      </c>
      <c r="F257" s="2">
        <v>0.51</v>
      </c>
      <c r="G257">
        <v>72</v>
      </c>
      <c r="H257">
        <v>0.5</v>
      </c>
      <c r="I257">
        <v>37</v>
      </c>
      <c r="J257" s="3">
        <f>H257*I257</f>
        <v>18.5</v>
      </c>
      <c r="L257" t="s">
        <v>653</v>
      </c>
      <c r="M257" s="2">
        <f t="shared" ref="M257" si="1008">AVERAGE(F256:F295)</f>
        <v>0.86799999999999999</v>
      </c>
      <c r="N257">
        <f t="shared" ref="N257" si="1009">_xlfn.STDEV.S(F256:F295)</f>
        <v>0.31484794865018706</v>
      </c>
      <c r="Q257" t="s">
        <v>653</v>
      </c>
      <c r="R257" s="2">
        <f t="shared" ref="R257" si="1010">AVERAGE(E256:E295)</f>
        <v>58.835000000000015</v>
      </c>
      <c r="S257">
        <f t="shared" ref="S257" si="1011">_xlfn.STDEV.S(E256:E295)</f>
        <v>16.336345352837537</v>
      </c>
    </row>
    <row r="258" spans="1:19" x14ac:dyDescent="0.25">
      <c r="A258" s="2">
        <f ca="1">RAND()</f>
        <v>0.98749904620117857</v>
      </c>
      <c r="B258" s="1">
        <v>42827</v>
      </c>
      <c r="C258" s="1" t="str">
        <f>TEXT(B258, "mmmm")</f>
        <v>April</v>
      </c>
      <c r="D258" t="s">
        <v>8</v>
      </c>
      <c r="E258">
        <v>65.8</v>
      </c>
      <c r="F258" s="2">
        <v>0.74</v>
      </c>
      <c r="G258">
        <v>47</v>
      </c>
      <c r="H258">
        <v>0.3</v>
      </c>
      <c r="I258">
        <v>26</v>
      </c>
      <c r="J258" s="3">
        <f>H258*I258</f>
        <v>7.8</v>
      </c>
      <c r="L258" t="s">
        <v>654</v>
      </c>
      <c r="M258" s="2">
        <f t="shared" ref="M258" si="1012">AVERAGE(F289:F328)</f>
        <v>0.81950000000000001</v>
      </c>
      <c r="N258">
        <f t="shared" ref="N258" si="1013">_xlfn.STDEV.S(F289:F328)</f>
        <v>0.23646922063493225</v>
      </c>
      <c r="Q258" t="s">
        <v>654</v>
      </c>
      <c r="R258" s="2">
        <f t="shared" ref="R258" si="1014">AVERAGE(E289:E328)</f>
        <v>59.844999999999992</v>
      </c>
      <c r="S258">
        <f t="shared" ref="S258" si="1015">_xlfn.STDEV.S(E289:E328)</f>
        <v>15.010098310206091</v>
      </c>
    </row>
    <row r="259" spans="1:19" x14ac:dyDescent="0.25">
      <c r="A259" s="2">
        <f ca="1">RAND()</f>
        <v>0.98083955798041778</v>
      </c>
      <c r="B259" s="1">
        <v>42916</v>
      </c>
      <c r="C259" s="1" t="str">
        <f>TEXT(B259, "mmmm")</f>
        <v>June</v>
      </c>
      <c r="D259" t="s">
        <v>13</v>
      </c>
      <c r="E259">
        <v>89.399999999999991</v>
      </c>
      <c r="F259" s="2">
        <v>0.53</v>
      </c>
      <c r="G259">
        <v>47</v>
      </c>
      <c r="H259">
        <v>0.3</v>
      </c>
      <c r="I259">
        <v>38</v>
      </c>
      <c r="J259" s="3">
        <f>H259*I259</f>
        <v>11.4</v>
      </c>
      <c r="L259" t="s">
        <v>655</v>
      </c>
      <c r="M259" s="2">
        <f t="shared" ref="M259" si="1016">AVERAGE(F258:F297)</f>
        <v>0.87424999999999975</v>
      </c>
      <c r="N259">
        <f t="shared" ref="N259" si="1017">_xlfn.STDEV.S(F258:F297)</f>
        <v>0.31997505912420532</v>
      </c>
      <c r="Q259" t="s">
        <v>655</v>
      </c>
      <c r="R259" s="2">
        <f t="shared" ref="R259" si="1018">AVERAGE(E258:E297)</f>
        <v>58.405000000000008</v>
      </c>
      <c r="S259">
        <f t="shared" ref="S259" si="1019">_xlfn.STDEV.S(E258:E297)</f>
        <v>16.498996861503308</v>
      </c>
    </row>
    <row r="260" spans="1:19" x14ac:dyDescent="0.25">
      <c r="A260" s="2">
        <f ca="1">RAND()</f>
        <v>0.80196764760894501</v>
      </c>
      <c r="B260" s="1">
        <v>42831</v>
      </c>
      <c r="C260" s="1" t="str">
        <f>TEXT(B260, "mmmm")</f>
        <v>April</v>
      </c>
      <c r="D260" t="s">
        <v>12</v>
      </c>
      <c r="E260">
        <v>57.499999999999993</v>
      </c>
      <c r="F260" s="2">
        <v>0.8</v>
      </c>
      <c r="G260">
        <v>31</v>
      </c>
      <c r="H260">
        <v>0.3</v>
      </c>
      <c r="I260">
        <v>25</v>
      </c>
      <c r="J260" s="3">
        <f>H260*I260</f>
        <v>7.5</v>
      </c>
      <c r="L260" t="s">
        <v>656</v>
      </c>
      <c r="M260" s="2">
        <f t="shared" ref="M260" si="1020">AVERAGE(F291:F330)</f>
        <v>0.81950000000000001</v>
      </c>
      <c r="N260">
        <f t="shared" ref="N260" si="1021">_xlfn.STDEV.S(F291:F330)</f>
        <v>0.23646922063493225</v>
      </c>
      <c r="Q260" t="s">
        <v>656</v>
      </c>
      <c r="R260" s="2">
        <f t="shared" ref="R260" si="1022">AVERAGE(E291:E330)</f>
        <v>59.977499999999999</v>
      </c>
      <c r="S260">
        <f t="shared" ref="S260" si="1023">_xlfn.STDEV.S(E291:E330)</f>
        <v>15.026634259856294</v>
      </c>
    </row>
    <row r="261" spans="1:19" x14ac:dyDescent="0.25">
      <c r="A261" s="2">
        <f ca="1">RAND()</f>
        <v>0.25935812464761976</v>
      </c>
      <c r="B261" s="1">
        <v>42736</v>
      </c>
      <c r="C261" s="1" t="str">
        <f>TEXT(B261, "mmmm")</f>
        <v>January</v>
      </c>
      <c r="D261" t="s">
        <v>8</v>
      </c>
      <c r="E261">
        <v>27</v>
      </c>
      <c r="F261" s="2">
        <v>2</v>
      </c>
      <c r="G261">
        <v>15</v>
      </c>
      <c r="H261">
        <v>0.3</v>
      </c>
      <c r="I261">
        <v>10</v>
      </c>
      <c r="J261" s="3">
        <f>H261*I261</f>
        <v>3</v>
      </c>
      <c r="L261" t="s">
        <v>657</v>
      </c>
      <c r="M261" s="2">
        <f t="shared" ref="M261" si="1024">AVERAGE(F260:F299)</f>
        <v>0.89049999999999963</v>
      </c>
      <c r="N261">
        <f t="shared" ref="N261" si="1025">_xlfn.STDEV.S(F260:F299)</f>
        <v>0.31528538151153196</v>
      </c>
      <c r="Q261" t="s">
        <v>657</v>
      </c>
      <c r="R261" s="2">
        <f t="shared" ref="R261" si="1026">AVERAGE(E260:E299)</f>
        <v>56.975000000000001</v>
      </c>
      <c r="S261">
        <f t="shared" ref="S261" si="1027">_xlfn.STDEV.S(E260:E299)</f>
        <v>15.844933672215941</v>
      </c>
    </row>
    <row r="262" spans="1:19" x14ac:dyDescent="0.25">
      <c r="A262" s="2">
        <f ca="1">RAND()</f>
        <v>0.51992646708297607</v>
      </c>
      <c r="B262" s="1">
        <v>42888</v>
      </c>
      <c r="C262" s="1" t="str">
        <f>TEXT(B262, "mmmm")</f>
        <v>June</v>
      </c>
      <c r="D262" t="s">
        <v>13</v>
      </c>
      <c r="E262">
        <v>79.899999999999991</v>
      </c>
      <c r="F262" s="2">
        <v>0.59</v>
      </c>
      <c r="G262">
        <v>48</v>
      </c>
      <c r="H262">
        <v>0.3</v>
      </c>
      <c r="I262">
        <v>33</v>
      </c>
      <c r="J262" s="3">
        <f>H262*I262</f>
        <v>9.9</v>
      </c>
      <c r="L262" t="s">
        <v>658</v>
      </c>
      <c r="M262" s="2">
        <f t="shared" ref="M262" si="1028">AVERAGE(F293:F332)</f>
        <v>0.81024999999999991</v>
      </c>
      <c r="N262">
        <f t="shared" ref="N262" si="1029">_xlfn.STDEV.S(F293:F332)</f>
        <v>0.24250284164340921</v>
      </c>
      <c r="Q262" t="s">
        <v>658</v>
      </c>
      <c r="R262" s="2">
        <f t="shared" ref="R262" si="1030">AVERAGE(E293:E332)</f>
        <v>60.930000000000007</v>
      </c>
      <c r="S262">
        <f t="shared" ref="S262" si="1031">_xlfn.STDEV.S(E293:E332)</f>
        <v>16.201063592815764</v>
      </c>
    </row>
    <row r="263" spans="1:19" x14ac:dyDescent="0.25">
      <c r="A263" s="2">
        <f ca="1">RAND()</f>
        <v>0.21306706187348612</v>
      </c>
      <c r="B263" s="1">
        <v>42746</v>
      </c>
      <c r="C263" s="1" t="str">
        <f>TEXT(B263, "mmmm")</f>
        <v>January</v>
      </c>
      <c r="D263" t="s">
        <v>11</v>
      </c>
      <c r="E263">
        <v>32.599999999999994</v>
      </c>
      <c r="F263" s="2">
        <v>1.54</v>
      </c>
      <c r="G263">
        <v>23</v>
      </c>
      <c r="H263">
        <v>0.3</v>
      </c>
      <c r="I263">
        <v>12</v>
      </c>
      <c r="J263" s="3">
        <f>H263*I263</f>
        <v>3.5999999999999996</v>
      </c>
      <c r="L263" t="s">
        <v>659</v>
      </c>
      <c r="M263" s="2">
        <f t="shared" ref="M263" si="1032">AVERAGE(F262:F301)</f>
        <v>0.85749999999999993</v>
      </c>
      <c r="N263">
        <f t="shared" ref="N263" si="1033">_xlfn.STDEV.S(F262:F301)</f>
        <v>0.26094257153830913</v>
      </c>
      <c r="Q263" t="s">
        <v>659</v>
      </c>
      <c r="R263" s="2">
        <f t="shared" ref="R263" si="1034">AVERAGE(E262:E301)</f>
        <v>57.952500000000001</v>
      </c>
      <c r="S263">
        <f t="shared" ref="S263" si="1035">_xlfn.STDEV.S(E262:E301)</f>
        <v>15.220987324355953</v>
      </c>
    </row>
    <row r="264" spans="1:19" x14ac:dyDescent="0.25">
      <c r="A264" s="2">
        <f ca="1">RAND()</f>
        <v>0.89162111693760449</v>
      </c>
      <c r="B264" s="1">
        <v>42947</v>
      </c>
      <c r="C264" s="1" t="str">
        <f>TEXT(B264, "mmmm")</f>
        <v>July</v>
      </c>
      <c r="D264" t="s">
        <v>9</v>
      </c>
      <c r="E264">
        <v>74.599999999999994</v>
      </c>
      <c r="F264" s="2">
        <v>0.61</v>
      </c>
      <c r="G264">
        <v>38</v>
      </c>
      <c r="H264">
        <v>0.5</v>
      </c>
      <c r="I264">
        <v>32</v>
      </c>
      <c r="J264" s="3">
        <f>H264*I264</f>
        <v>16</v>
      </c>
      <c r="L264" t="s">
        <v>660</v>
      </c>
      <c r="M264" s="2">
        <f t="shared" ref="M264" si="1036">AVERAGE(F295:F334)</f>
        <v>0.81274999999999997</v>
      </c>
      <c r="N264">
        <f t="shared" ref="N264" si="1037">_xlfn.STDEV.S(F295:F334)</f>
        <v>0.24364736497967435</v>
      </c>
      <c r="Q264" t="s">
        <v>660</v>
      </c>
      <c r="R264" s="2">
        <f t="shared" ref="R264" si="1038">AVERAGE(E295:E334)</f>
        <v>61.072500000000005</v>
      </c>
      <c r="S264">
        <f t="shared" ref="S264" si="1039">_xlfn.STDEV.S(E295:E334)</f>
        <v>17.010705339692596</v>
      </c>
    </row>
    <row r="265" spans="1:19" x14ac:dyDescent="0.25">
      <c r="A265" s="2">
        <f ca="1">RAND()</f>
        <v>0.44545147771229077</v>
      </c>
      <c r="B265" s="1">
        <v>43098</v>
      </c>
      <c r="C265" s="1" t="str">
        <f>TEXT(B265, "mmmm")</f>
        <v>December</v>
      </c>
      <c r="D265" t="s">
        <v>13</v>
      </c>
      <c r="E265">
        <v>39.5</v>
      </c>
      <c r="F265" s="2">
        <v>1.25</v>
      </c>
      <c r="G265">
        <v>17</v>
      </c>
      <c r="H265">
        <v>0.3</v>
      </c>
      <c r="I265">
        <v>15</v>
      </c>
      <c r="J265" s="3">
        <f>H265*I265</f>
        <v>4.5</v>
      </c>
      <c r="L265" t="s">
        <v>661</v>
      </c>
      <c r="M265" s="2">
        <f t="shared" ref="M265" si="1040">AVERAGE(F264:F303)</f>
        <v>0.86</v>
      </c>
      <c r="N265">
        <f t="shared" ref="N265" si="1041">_xlfn.STDEV.S(F264:F303)</f>
        <v>0.25878413933089223</v>
      </c>
      <c r="Q265" t="s">
        <v>661</v>
      </c>
      <c r="R265" s="2">
        <f t="shared" ref="R265" si="1042">AVERAGE(E264:E303)</f>
        <v>57.58</v>
      </c>
      <c r="S265">
        <f t="shared" ref="S265" si="1043">_xlfn.STDEV.S(E264:E303)</f>
        <v>14.887806058340772</v>
      </c>
    </row>
    <row r="266" spans="1:19" x14ac:dyDescent="0.25">
      <c r="A266" s="2">
        <f ca="1">RAND()</f>
        <v>0.8766909225602576</v>
      </c>
      <c r="B266" s="1">
        <v>42761</v>
      </c>
      <c r="C266" s="1" t="str">
        <f>TEXT(B266, "mmmm")</f>
        <v>January</v>
      </c>
      <c r="D266" t="s">
        <v>12</v>
      </c>
      <c r="E266">
        <v>35.799999999999997</v>
      </c>
      <c r="F266" s="2">
        <v>1.25</v>
      </c>
      <c r="G266">
        <v>18</v>
      </c>
      <c r="H266">
        <v>0.3</v>
      </c>
      <c r="I266">
        <v>16</v>
      </c>
      <c r="J266" s="3">
        <f>H266*I266</f>
        <v>4.8</v>
      </c>
      <c r="L266" t="s">
        <v>662</v>
      </c>
      <c r="M266" s="2">
        <f t="shared" ref="M266" si="1044">AVERAGE(F297:F336)</f>
        <v>0.81249999999999978</v>
      </c>
      <c r="N266">
        <f t="shared" ref="N266" si="1045">_xlfn.STDEV.S(F297:F336)</f>
        <v>0.24397088939419639</v>
      </c>
      <c r="Q266" t="s">
        <v>662</v>
      </c>
      <c r="R266" s="2">
        <f t="shared" ref="R266" si="1046">AVERAGE(E297:E336)</f>
        <v>61.202500000000001</v>
      </c>
      <c r="S266">
        <f t="shared" ref="S266" si="1047">_xlfn.STDEV.S(E297:E336)</f>
        <v>17.320382057431203</v>
      </c>
    </row>
    <row r="267" spans="1:19" x14ac:dyDescent="0.25">
      <c r="A267" s="2">
        <f ca="1">RAND()</f>
        <v>0.4676067958813741</v>
      </c>
      <c r="B267" s="1">
        <v>42927</v>
      </c>
      <c r="C267" s="1" t="str">
        <f>TEXT(B267, "mmmm")</f>
        <v>July</v>
      </c>
      <c r="D267" t="s">
        <v>10</v>
      </c>
      <c r="E267">
        <v>83.5</v>
      </c>
      <c r="F267" s="2">
        <v>0.54</v>
      </c>
      <c r="G267">
        <v>40</v>
      </c>
      <c r="H267">
        <v>0.5</v>
      </c>
      <c r="I267">
        <v>35</v>
      </c>
      <c r="J267" s="3">
        <f>H267*I267</f>
        <v>17.5</v>
      </c>
      <c r="L267" t="s">
        <v>663</v>
      </c>
      <c r="M267" s="2">
        <f t="shared" ref="M267" si="1048">AVERAGE(F266:F305)</f>
        <v>0.85450000000000004</v>
      </c>
      <c r="N267">
        <f t="shared" ref="N267" si="1049">_xlfn.STDEV.S(F266:F305)</f>
        <v>0.24828591872254321</v>
      </c>
      <c r="Q267" t="s">
        <v>663</v>
      </c>
      <c r="R267" s="2">
        <f t="shared" ref="R267" si="1050">AVERAGE(E266:E305)</f>
        <v>57.397499999999994</v>
      </c>
      <c r="S267">
        <f t="shared" ref="S267" si="1051">_xlfn.STDEV.S(E266:E305)</f>
        <v>14.378179470009234</v>
      </c>
    </row>
    <row r="268" spans="1:19" x14ac:dyDescent="0.25">
      <c r="A268" s="2">
        <f ca="1">RAND()</f>
        <v>0.29849732700400411</v>
      </c>
      <c r="B268" s="1">
        <v>42965</v>
      </c>
      <c r="C268" s="1" t="str">
        <f>TEXT(B268, "mmmm")</f>
        <v>August</v>
      </c>
      <c r="D268" t="s">
        <v>13</v>
      </c>
      <c r="E268">
        <v>65.699999999999989</v>
      </c>
      <c r="F268" s="2">
        <v>0.69</v>
      </c>
      <c r="G268">
        <v>45</v>
      </c>
      <c r="H268">
        <v>0.5</v>
      </c>
      <c r="I268">
        <v>29</v>
      </c>
      <c r="J268" s="3">
        <f>H268*I268</f>
        <v>14.5</v>
      </c>
      <c r="L268" t="s">
        <v>664</v>
      </c>
      <c r="M268" s="2">
        <f t="shared" ref="M268" si="1052">AVERAGE(F299:F338)</f>
        <v>0.80749999999999977</v>
      </c>
      <c r="N268">
        <f t="shared" ref="N268" si="1053">_xlfn.STDEV.S(F299:F338)</f>
        <v>0.24104207527168883</v>
      </c>
      <c r="Q268" t="s">
        <v>664</v>
      </c>
      <c r="R268" s="2">
        <f t="shared" ref="R268" si="1054">AVERAGE(E299:E338)</f>
        <v>61.242499999999986</v>
      </c>
      <c r="S268">
        <f t="shared" ref="S268" si="1055">_xlfn.STDEV.S(E299:E338)</f>
        <v>17.380624158926153</v>
      </c>
    </row>
    <row r="269" spans="1:19" x14ac:dyDescent="0.25">
      <c r="A269" s="2">
        <f ca="1">RAND()</f>
        <v>0.84718444897423983</v>
      </c>
      <c r="B269" s="1">
        <v>42739</v>
      </c>
      <c r="C269" s="1" t="str">
        <f>TEXT(B269, "mmmm")</f>
        <v>January</v>
      </c>
      <c r="D269" t="s">
        <v>11</v>
      </c>
      <c r="E269">
        <v>44.099999999999994</v>
      </c>
      <c r="F269" s="2">
        <v>1.05</v>
      </c>
      <c r="G269">
        <v>28</v>
      </c>
      <c r="H269">
        <v>0.3</v>
      </c>
      <c r="I269">
        <v>17</v>
      </c>
      <c r="J269" s="3">
        <f>H269*I269</f>
        <v>5.0999999999999996</v>
      </c>
      <c r="L269" t="s">
        <v>665</v>
      </c>
      <c r="M269" s="2">
        <f t="shared" ref="M269" si="1056">AVERAGE(F268:F307)</f>
        <v>0.84749999999999992</v>
      </c>
      <c r="N269">
        <f t="shared" ref="N269" si="1057">_xlfn.STDEV.S(F268:F307)</f>
        <v>0.23572854879701968</v>
      </c>
      <c r="Q269" t="s">
        <v>665</v>
      </c>
      <c r="R269" s="2">
        <f t="shared" ref="R269" si="1058">AVERAGE(E268:E307)</f>
        <v>57.397499999999994</v>
      </c>
      <c r="S269">
        <f t="shared" ref="S269" si="1059">_xlfn.STDEV.S(E268:E307)</f>
        <v>13.327771035294402</v>
      </c>
    </row>
    <row r="270" spans="1:19" x14ac:dyDescent="0.25">
      <c r="A270" s="2">
        <f ca="1">RAND()</f>
        <v>0.63653872190381955</v>
      </c>
      <c r="B270" s="1">
        <v>42782</v>
      </c>
      <c r="C270" s="1" t="str">
        <f>TEXT(B270, "mmmm")</f>
        <v>February</v>
      </c>
      <c r="D270" t="s">
        <v>12</v>
      </c>
      <c r="E270">
        <v>47.3</v>
      </c>
      <c r="F270" s="2">
        <v>0.87</v>
      </c>
      <c r="G270">
        <v>31</v>
      </c>
      <c r="H270">
        <v>0.3</v>
      </c>
      <c r="I270">
        <v>21</v>
      </c>
      <c r="J270" s="3">
        <f>H270*I270</f>
        <v>6.3</v>
      </c>
      <c r="L270" t="s">
        <v>666</v>
      </c>
      <c r="M270" s="2">
        <f t="shared" ref="M270" si="1060">AVERAGE(F301:F340)</f>
        <v>0.80149999999999966</v>
      </c>
      <c r="N270">
        <f t="shared" ref="N270" si="1061">_xlfn.STDEV.S(F301:F340)</f>
        <v>0.23820428638310129</v>
      </c>
      <c r="Q270" t="s">
        <v>666</v>
      </c>
      <c r="R270" s="2">
        <f t="shared" ref="R270" si="1062">AVERAGE(E301:E340)</f>
        <v>61.695000000000007</v>
      </c>
      <c r="S270">
        <f t="shared" ref="S270" si="1063">_xlfn.STDEV.S(E301:E340)</f>
        <v>17.254266659256118</v>
      </c>
    </row>
    <row r="271" spans="1:19" x14ac:dyDescent="0.25">
      <c r="A271" s="2">
        <f ca="1">RAND()</f>
        <v>0.31227327550225259</v>
      </c>
      <c r="B271" s="1">
        <v>42978</v>
      </c>
      <c r="C271" s="1" t="str">
        <f>TEXT(B271, "mmmm")</f>
        <v>August</v>
      </c>
      <c r="D271" t="s">
        <v>12</v>
      </c>
      <c r="E271">
        <v>67.699999999999989</v>
      </c>
      <c r="F271" s="2">
        <v>0.69</v>
      </c>
      <c r="G271">
        <v>58</v>
      </c>
      <c r="H271">
        <v>0.5</v>
      </c>
      <c r="I271">
        <v>29</v>
      </c>
      <c r="J271" s="3">
        <f>H271*I271</f>
        <v>14.5</v>
      </c>
      <c r="L271" t="s">
        <v>667</v>
      </c>
      <c r="M271" s="2">
        <f t="shared" ref="M271" si="1064">AVERAGE(F270:F309)</f>
        <v>0.83450000000000024</v>
      </c>
      <c r="N271">
        <f t="shared" ref="N271" si="1065">_xlfn.STDEV.S(F270:F309)</f>
        <v>0.23795011328061164</v>
      </c>
      <c r="Q271" t="s">
        <v>667</v>
      </c>
      <c r="R271" s="2">
        <f t="shared" ref="R271" si="1066">AVERAGE(E270:E309)</f>
        <v>58.382500000000007</v>
      </c>
      <c r="S271">
        <f t="shared" ref="S271" si="1067">_xlfn.STDEV.S(E270:E309)</f>
        <v>13.62768463318468</v>
      </c>
    </row>
    <row r="272" spans="1:19" x14ac:dyDescent="0.25">
      <c r="A272" s="2">
        <f ca="1">RAND()</f>
        <v>0.96243405344596866</v>
      </c>
      <c r="B272" s="1">
        <v>42982</v>
      </c>
      <c r="C272" s="1" t="str">
        <f>TEXT(B272, "mmmm")</f>
        <v>September</v>
      </c>
      <c r="D272" t="s">
        <v>9</v>
      </c>
      <c r="E272">
        <v>59.8</v>
      </c>
      <c r="F272" s="2">
        <v>0.74</v>
      </c>
      <c r="G272">
        <v>54</v>
      </c>
      <c r="H272">
        <v>0.3</v>
      </c>
      <c r="I272">
        <v>26</v>
      </c>
      <c r="J272" s="3">
        <f>H272*I272</f>
        <v>7.8</v>
      </c>
      <c r="L272" t="s">
        <v>668</v>
      </c>
      <c r="M272" s="2">
        <f t="shared" ref="M272" si="1068">AVERAGE(F303:F342)</f>
        <v>0.81349999999999978</v>
      </c>
      <c r="N272">
        <f t="shared" ref="N272" si="1069">_xlfn.STDEV.S(F303:F342)</f>
        <v>0.26030110769389148</v>
      </c>
      <c r="Q272" t="s">
        <v>668</v>
      </c>
      <c r="R272" s="2">
        <f t="shared" ref="R272" si="1070">AVERAGE(E303:E342)</f>
        <v>61.499999999999986</v>
      </c>
      <c r="S272">
        <f t="shared" ref="S272" si="1071">_xlfn.STDEV.S(E303:E342)</f>
        <v>18.091448610338375</v>
      </c>
    </row>
    <row r="273" spans="1:19" x14ac:dyDescent="0.25">
      <c r="A273" s="2">
        <f ca="1">RAND()</f>
        <v>5.9912242726150033E-3</v>
      </c>
      <c r="B273" s="1">
        <v>42879</v>
      </c>
      <c r="C273" s="1" t="str">
        <f>TEXT(B273, "mmmm")</f>
        <v>May</v>
      </c>
      <c r="D273" t="s">
        <v>11</v>
      </c>
      <c r="E273">
        <v>69.399999999999991</v>
      </c>
      <c r="F273" s="2">
        <v>0.69</v>
      </c>
      <c r="G273">
        <v>34</v>
      </c>
      <c r="H273">
        <v>0.3</v>
      </c>
      <c r="I273">
        <v>28</v>
      </c>
      <c r="J273" s="3">
        <f>H273*I273</f>
        <v>8.4</v>
      </c>
      <c r="L273" t="s">
        <v>669</v>
      </c>
      <c r="M273" s="2">
        <f t="shared" ref="M273" si="1072">AVERAGE(F272:F311)</f>
        <v>0.84424999999999994</v>
      </c>
      <c r="N273">
        <f t="shared" ref="N273" si="1073">_xlfn.STDEV.S(F272:F311)</f>
        <v>0.23874551949078171</v>
      </c>
      <c r="Q273" t="s">
        <v>669</v>
      </c>
      <c r="R273" s="2">
        <f t="shared" ref="R273" si="1074">AVERAGE(E272:E311)</f>
        <v>57.659999999999989</v>
      </c>
      <c r="S273">
        <f t="shared" ref="S273" si="1075">_xlfn.STDEV.S(E272:E311)</f>
        <v>13.852090465211813</v>
      </c>
    </row>
    <row r="274" spans="1:19" x14ac:dyDescent="0.25">
      <c r="A274" s="2">
        <f ca="1">RAND()</f>
        <v>0.23237929044118699</v>
      </c>
      <c r="B274" s="1">
        <v>42958</v>
      </c>
      <c r="C274" s="1" t="str">
        <f>TEXT(B274, "mmmm")</f>
        <v>August</v>
      </c>
      <c r="D274" t="s">
        <v>13</v>
      </c>
      <c r="E274">
        <v>75</v>
      </c>
      <c r="F274" s="2">
        <v>0.67</v>
      </c>
      <c r="G274">
        <v>49</v>
      </c>
      <c r="H274">
        <v>0.5</v>
      </c>
      <c r="I274">
        <v>30</v>
      </c>
      <c r="J274" s="3">
        <f>H274*I274</f>
        <v>15</v>
      </c>
      <c r="L274" t="s">
        <v>670</v>
      </c>
      <c r="M274" s="2">
        <f t="shared" ref="M274" si="1076">AVERAGE(F305:F344)</f>
        <v>0.79974999999999974</v>
      </c>
      <c r="N274">
        <f t="shared" ref="N274" si="1077">_xlfn.STDEV.S(F305:F344)</f>
        <v>0.23598660870307825</v>
      </c>
      <c r="Q274" t="s">
        <v>670</v>
      </c>
      <c r="R274" s="2">
        <f t="shared" ref="R274" si="1078">AVERAGE(E305:E344)</f>
        <v>62.05</v>
      </c>
      <c r="S274">
        <f t="shared" ref="S274" si="1079">_xlfn.STDEV.S(E305:E344)</f>
        <v>17.620660949796747</v>
      </c>
    </row>
    <row r="275" spans="1:19" x14ac:dyDescent="0.25">
      <c r="A275" s="2">
        <f ca="1">RAND()</f>
        <v>0.39213286799437941</v>
      </c>
      <c r="B275" s="1">
        <v>43088</v>
      </c>
      <c r="C275" s="1" t="str">
        <f>TEXT(B275, "mmmm")</f>
        <v>December</v>
      </c>
      <c r="D275" t="s">
        <v>10</v>
      </c>
      <c r="E275">
        <v>41.4</v>
      </c>
      <c r="F275" s="2">
        <v>1</v>
      </c>
      <c r="G275">
        <v>33</v>
      </c>
      <c r="H275">
        <v>0.3</v>
      </c>
      <c r="I275">
        <v>18</v>
      </c>
      <c r="J275" s="3">
        <f>H275*I275</f>
        <v>5.3999999999999995</v>
      </c>
      <c r="L275" t="s">
        <v>671</v>
      </c>
      <c r="M275" s="2">
        <f t="shared" ref="M275" si="1080">AVERAGE(F274:F313)</f>
        <v>0.84524999999999983</v>
      </c>
      <c r="N275">
        <f t="shared" ref="N275" si="1081">_xlfn.STDEV.S(F274:F313)</f>
        <v>0.23861768047631701</v>
      </c>
      <c r="Q275" t="s">
        <v>671</v>
      </c>
      <c r="R275" s="2">
        <f t="shared" ref="R275" si="1082">AVERAGE(E274:E313)</f>
        <v>57.677499999999995</v>
      </c>
      <c r="S275">
        <f t="shared" ref="S275" si="1083">_xlfn.STDEV.S(E274:E313)</f>
        <v>13.840677460446166</v>
      </c>
    </row>
    <row r="276" spans="1:19" x14ac:dyDescent="0.25">
      <c r="A276" s="2">
        <f ca="1">RAND()</f>
        <v>0.52995677703605271</v>
      </c>
      <c r="B276" s="1">
        <v>43065</v>
      </c>
      <c r="C276" s="1" t="str">
        <f>TEXT(B276, "mmmm")</f>
        <v>November</v>
      </c>
      <c r="D276" t="s">
        <v>8</v>
      </c>
      <c r="E276">
        <v>49.699999999999996</v>
      </c>
      <c r="F276" s="2">
        <v>1.05</v>
      </c>
      <c r="G276">
        <v>30</v>
      </c>
      <c r="H276">
        <v>0.3</v>
      </c>
      <c r="I276">
        <v>19</v>
      </c>
      <c r="J276" s="3">
        <f>H276*I276</f>
        <v>5.7</v>
      </c>
      <c r="L276" t="s">
        <v>672</v>
      </c>
      <c r="M276" s="2">
        <f t="shared" ref="M276" si="1084">AVERAGE(F307:F346)</f>
        <v>0.80574999999999974</v>
      </c>
      <c r="N276">
        <f t="shared" ref="N276" si="1085">_xlfn.STDEV.S(F307:F346)</f>
        <v>0.23902459373515669</v>
      </c>
      <c r="Q276" t="s">
        <v>672</v>
      </c>
      <c r="R276" s="2">
        <f t="shared" ref="R276" si="1086">AVERAGE(E307:E346)</f>
        <v>61.73</v>
      </c>
      <c r="S276">
        <f t="shared" ref="S276" si="1087">_xlfn.STDEV.S(E307:E346)</f>
        <v>17.820618999868174</v>
      </c>
    </row>
    <row r="277" spans="1:19" x14ac:dyDescent="0.25">
      <c r="A277" s="2">
        <f ca="1">RAND()</f>
        <v>0.10609401276881125</v>
      </c>
      <c r="B277" s="1">
        <v>42856</v>
      </c>
      <c r="C277" s="1" t="str">
        <f>TEXT(B277, "mmmm")</f>
        <v>May</v>
      </c>
      <c r="D277" t="s">
        <v>9</v>
      </c>
      <c r="E277">
        <v>66.699999999999989</v>
      </c>
      <c r="F277" s="2">
        <v>0.65</v>
      </c>
      <c r="G277">
        <v>56</v>
      </c>
      <c r="H277">
        <v>0.3</v>
      </c>
      <c r="I277">
        <v>29</v>
      </c>
      <c r="J277" s="3">
        <f>H277*I277</f>
        <v>8.6999999999999993</v>
      </c>
      <c r="L277" t="s">
        <v>673</v>
      </c>
      <c r="M277" s="2">
        <f t="shared" ref="M277" si="1088">AVERAGE(F276:F315)</f>
        <v>0.83524999999999994</v>
      </c>
      <c r="N277">
        <f t="shared" ref="N277" si="1089">_xlfn.STDEV.S(F276:F315)</f>
        <v>0.24309951006711628</v>
      </c>
      <c r="Q277" t="s">
        <v>673</v>
      </c>
      <c r="R277" s="2">
        <f t="shared" ref="R277" si="1090">AVERAGE(E276:E315)</f>
        <v>58.637500000000003</v>
      </c>
      <c r="S277">
        <f t="shared" ref="S277" si="1091">_xlfn.STDEV.S(E276:E315)</f>
        <v>14.51638662922803</v>
      </c>
    </row>
    <row r="278" spans="1:19" x14ac:dyDescent="0.25">
      <c r="A278" s="2">
        <f ca="1">RAND()</f>
        <v>0.43276639058803046</v>
      </c>
      <c r="B278" s="1">
        <v>42959</v>
      </c>
      <c r="C278" s="1" t="str">
        <f>TEXT(B278, "mmmm")</f>
        <v>August</v>
      </c>
      <c r="D278" t="s">
        <v>14</v>
      </c>
      <c r="E278">
        <v>67.699999999999989</v>
      </c>
      <c r="F278" s="2">
        <v>0.65</v>
      </c>
      <c r="G278">
        <v>43</v>
      </c>
      <c r="H278">
        <v>0.5</v>
      </c>
      <c r="I278">
        <v>29</v>
      </c>
      <c r="J278" s="3">
        <f>H278*I278</f>
        <v>14.5</v>
      </c>
      <c r="L278" t="s">
        <v>674</v>
      </c>
      <c r="M278" s="2">
        <f t="shared" ref="M278" si="1092">AVERAGE(F309:F348)</f>
        <v>0.80599999999999983</v>
      </c>
      <c r="N278">
        <f t="shared" ref="N278" si="1093">_xlfn.STDEV.S(F309:F348)</f>
        <v>0.23934526075557444</v>
      </c>
      <c r="Q278" t="s">
        <v>674</v>
      </c>
      <c r="R278" s="2">
        <f t="shared" ref="R278" si="1094">AVERAGE(E309:E348)</f>
        <v>62.119999999999983</v>
      </c>
      <c r="S278">
        <f t="shared" ref="S278" si="1095">_xlfn.STDEV.S(E309:E348)</f>
        <v>18.127768754041494</v>
      </c>
    </row>
    <row r="279" spans="1:19" x14ac:dyDescent="0.25">
      <c r="A279" s="2">
        <f ca="1">RAND()</f>
        <v>0.67925110110299147</v>
      </c>
      <c r="B279" s="1">
        <v>43068</v>
      </c>
      <c r="C279" s="1" t="str">
        <f>TEXT(B279, "mmmm")</f>
        <v>November</v>
      </c>
      <c r="D279" t="s">
        <v>11</v>
      </c>
      <c r="E279">
        <v>50</v>
      </c>
      <c r="F279" s="2">
        <v>0.95</v>
      </c>
      <c r="G279">
        <v>27</v>
      </c>
      <c r="H279">
        <v>0.3</v>
      </c>
      <c r="I279">
        <v>20</v>
      </c>
      <c r="J279" s="3">
        <f>H279*I279</f>
        <v>6</v>
      </c>
      <c r="L279" t="s">
        <v>675</v>
      </c>
      <c r="M279" s="2">
        <f t="shared" ref="M279" si="1096">AVERAGE(F278:F317)</f>
        <v>0.84899999999999998</v>
      </c>
      <c r="N279">
        <f t="shared" ref="N279" si="1097">_xlfn.STDEV.S(F278:F317)</f>
        <v>0.26453442410858657</v>
      </c>
      <c r="Q279" t="s">
        <v>675</v>
      </c>
      <c r="R279" s="2">
        <f t="shared" ref="R279" si="1098">AVERAGE(E278:E317)</f>
        <v>58.152499999999996</v>
      </c>
      <c r="S279">
        <f t="shared" ref="S279" si="1099">_xlfn.STDEV.S(E278:E317)</f>
        <v>14.983974131358808</v>
      </c>
    </row>
    <row r="280" spans="1:19" x14ac:dyDescent="0.25">
      <c r="A280" s="2">
        <f ca="1">RAND()</f>
        <v>0.41996887013733242</v>
      </c>
      <c r="B280" s="1">
        <v>42797</v>
      </c>
      <c r="C280" s="1" t="str">
        <f>TEXT(B280, "mmmm")</f>
        <v>March</v>
      </c>
      <c r="D280" t="s">
        <v>13</v>
      </c>
      <c r="E280">
        <v>60.199999999999996</v>
      </c>
      <c r="F280" s="2">
        <v>0.77</v>
      </c>
      <c r="G280">
        <v>28</v>
      </c>
      <c r="H280">
        <v>0.3</v>
      </c>
      <c r="I280">
        <v>24</v>
      </c>
      <c r="J280" s="3">
        <f>H280*I280</f>
        <v>7.1999999999999993</v>
      </c>
      <c r="L280" t="s">
        <v>676</v>
      </c>
      <c r="M280" s="2">
        <f t="shared" ref="M280" si="1100">AVERAGE(F311:F350)</f>
        <v>0.80549999999999977</v>
      </c>
      <c r="N280">
        <f t="shared" ref="N280" si="1101">_xlfn.STDEV.S(F311:F350)</f>
        <v>0.23610026118861793</v>
      </c>
      <c r="Q280" t="s">
        <v>676</v>
      </c>
      <c r="R280" s="2">
        <f t="shared" ref="R280" si="1102">AVERAGE(E311:E350)</f>
        <v>62.119999999999983</v>
      </c>
      <c r="S280">
        <f t="shared" ref="S280" si="1103">_xlfn.STDEV.S(E311:E350)</f>
        <v>17.792770067268034</v>
      </c>
    </row>
    <row r="281" spans="1:19" x14ac:dyDescent="0.25">
      <c r="A281" s="2">
        <f ca="1">RAND()</f>
        <v>0.32344808451835894</v>
      </c>
      <c r="B281" s="1">
        <v>43080</v>
      </c>
      <c r="C281" s="1" t="str">
        <f>TEXT(B281, "mmmm")</f>
        <v>December</v>
      </c>
      <c r="D281" t="s">
        <v>9</v>
      </c>
      <c r="E281">
        <v>45.099999999999994</v>
      </c>
      <c r="F281" s="2">
        <v>1.1100000000000001</v>
      </c>
      <c r="G281">
        <v>33</v>
      </c>
      <c r="H281">
        <v>0.3</v>
      </c>
      <c r="I281">
        <v>17</v>
      </c>
      <c r="J281" s="3">
        <f>H281*I281</f>
        <v>5.0999999999999996</v>
      </c>
      <c r="L281" t="s">
        <v>677</v>
      </c>
      <c r="M281" s="2">
        <f t="shared" ref="M281" si="1104">AVERAGE(F280:F319)</f>
        <v>0.85024999999999995</v>
      </c>
      <c r="N281">
        <f t="shared" ref="N281" si="1105">_xlfn.STDEV.S(F280:F319)</f>
        <v>0.26514135078753015</v>
      </c>
      <c r="Q281" t="s">
        <v>677</v>
      </c>
      <c r="R281" s="2">
        <f t="shared" ref="R281" si="1106">AVERAGE(E280:E319)</f>
        <v>58.127500000000012</v>
      </c>
      <c r="S281">
        <f t="shared" ref="S281" si="1107">_xlfn.STDEV.S(E280:E319)</f>
        <v>15.28154555715434</v>
      </c>
    </row>
    <row r="282" spans="1:19" x14ac:dyDescent="0.25">
      <c r="A282" s="2">
        <f ca="1">RAND()</f>
        <v>0.43183372055285107</v>
      </c>
      <c r="B282" s="1">
        <v>42867</v>
      </c>
      <c r="C282" s="1" t="str">
        <f>TEXT(B282, "mmmm")</f>
        <v>May</v>
      </c>
      <c r="D282" t="s">
        <v>13</v>
      </c>
      <c r="E282">
        <v>66.699999999999989</v>
      </c>
      <c r="F282" s="2">
        <v>0.67</v>
      </c>
      <c r="G282">
        <v>40</v>
      </c>
      <c r="H282">
        <v>0.3</v>
      </c>
      <c r="I282">
        <v>29</v>
      </c>
      <c r="J282" s="3">
        <f>H282*I282</f>
        <v>8.6999999999999993</v>
      </c>
      <c r="L282" t="s">
        <v>678</v>
      </c>
      <c r="M282" s="2">
        <f t="shared" ref="M282" si="1108">AVERAGE(F313:F352)</f>
        <v>0.79874999999999985</v>
      </c>
      <c r="N282">
        <f t="shared" ref="N282" si="1109">_xlfn.STDEV.S(F313:F352)</f>
        <v>0.23533050953488555</v>
      </c>
      <c r="Q282" t="s">
        <v>678</v>
      </c>
      <c r="R282" s="2">
        <f t="shared" ref="R282" si="1110">AVERAGE(E313:E352)</f>
        <v>62.564999999999984</v>
      </c>
      <c r="S282">
        <f t="shared" ref="S282" si="1111">_xlfn.STDEV.S(E313:E352)</f>
        <v>17.542542428958136</v>
      </c>
    </row>
    <row r="283" spans="1:19" x14ac:dyDescent="0.25">
      <c r="A283" s="2">
        <f ca="1">RAND()</f>
        <v>0.30767430563421805</v>
      </c>
      <c r="B283" s="1">
        <v>42932</v>
      </c>
      <c r="C283" s="1" t="str">
        <f>TEXT(B283, "mmmm")</f>
        <v>July</v>
      </c>
      <c r="D283" t="s">
        <v>8</v>
      </c>
      <c r="E283">
        <v>79.199999999999989</v>
      </c>
      <c r="F283" s="2">
        <v>0.59</v>
      </c>
      <c r="G283">
        <v>50</v>
      </c>
      <c r="H283">
        <v>0.5</v>
      </c>
      <c r="I283">
        <v>34</v>
      </c>
      <c r="J283" s="3">
        <f>H283*I283</f>
        <v>17</v>
      </c>
      <c r="L283" t="s">
        <v>679</v>
      </c>
      <c r="M283" s="2">
        <f t="shared" ref="M283" si="1112">AVERAGE(F282:F321)</f>
        <v>0.85199999999999998</v>
      </c>
      <c r="N283">
        <f t="shared" ref="N283" si="1113">_xlfn.STDEV.S(F282:F321)</f>
        <v>0.26311935480271115</v>
      </c>
      <c r="Q283" t="s">
        <v>679</v>
      </c>
      <c r="R283" s="2">
        <f t="shared" ref="R283" si="1114">AVERAGE(E282:E321)</f>
        <v>57.870000000000005</v>
      </c>
      <c r="S283">
        <f t="shared" ref="S283" si="1115">_xlfn.STDEV.S(E282:E321)</f>
        <v>15.333241917230245</v>
      </c>
    </row>
    <row r="284" spans="1:19" x14ac:dyDescent="0.25">
      <c r="A284" s="2">
        <f ca="1">RAND()</f>
        <v>0.44493657894241034</v>
      </c>
      <c r="B284" s="1">
        <v>42763</v>
      </c>
      <c r="C284" s="1" t="str">
        <f>TEXT(B284, "mmmm")</f>
        <v>January</v>
      </c>
      <c r="D284" t="s">
        <v>14</v>
      </c>
      <c r="E284">
        <v>34.9</v>
      </c>
      <c r="F284" s="2">
        <v>1.33</v>
      </c>
      <c r="G284">
        <v>15</v>
      </c>
      <c r="H284">
        <v>0.3</v>
      </c>
      <c r="I284">
        <v>13</v>
      </c>
      <c r="J284" s="3">
        <f>H284*I284</f>
        <v>3.9</v>
      </c>
      <c r="L284" t="s">
        <v>680</v>
      </c>
      <c r="M284" s="2">
        <f t="shared" ref="M284" si="1116">AVERAGE(F315:F354)</f>
        <v>0.80749999999999977</v>
      </c>
      <c r="N284">
        <f t="shared" ref="N284" si="1117">_xlfn.STDEV.S(F315:F354)</f>
        <v>0.22893006434056382</v>
      </c>
      <c r="Q284" t="s">
        <v>680</v>
      </c>
      <c r="R284" s="2">
        <f t="shared" ref="R284" si="1118">AVERAGE(E315:E354)</f>
        <v>61.819999999999993</v>
      </c>
      <c r="S284">
        <f t="shared" ref="S284" si="1119">_xlfn.STDEV.S(E315:E354)</f>
        <v>16.812574659065941</v>
      </c>
    </row>
    <row r="285" spans="1:19" x14ac:dyDescent="0.25">
      <c r="A285" s="2">
        <f ca="1">RAND()</f>
        <v>0.2687508599577354</v>
      </c>
      <c r="B285" s="1">
        <v>43012</v>
      </c>
      <c r="C285" s="1" t="str">
        <f>TEXT(B285, "mmmm")</f>
        <v>October</v>
      </c>
      <c r="D285" t="s">
        <v>11</v>
      </c>
      <c r="E285">
        <v>61.199999999999996</v>
      </c>
      <c r="F285" s="2">
        <v>0.77</v>
      </c>
      <c r="G285">
        <v>33</v>
      </c>
      <c r="H285">
        <v>0.3</v>
      </c>
      <c r="I285">
        <v>24</v>
      </c>
      <c r="J285" s="3">
        <f>H285*I285</f>
        <v>7.1999999999999993</v>
      </c>
      <c r="L285" t="s">
        <v>681</v>
      </c>
      <c r="M285" s="2">
        <f t="shared" ref="M285" si="1120">AVERAGE(F284:F323)</f>
        <v>0.85525000000000007</v>
      </c>
      <c r="N285">
        <f t="shared" ref="N285" si="1121">_xlfn.STDEV.S(F284:F323)</f>
        <v>0.26161223507026848</v>
      </c>
      <c r="Q285" t="s">
        <v>681</v>
      </c>
      <c r="R285" s="2">
        <f t="shared" ref="R285" si="1122">AVERAGE(E284:E323)</f>
        <v>57.592499999999994</v>
      </c>
      <c r="S285">
        <f t="shared" ref="S285" si="1123">_xlfn.STDEV.S(E284:E323)</f>
        <v>15.122175726989452</v>
      </c>
    </row>
    <row r="286" spans="1:19" x14ac:dyDescent="0.25">
      <c r="A286" s="2">
        <f ca="1">RAND()</f>
        <v>0.49489880160964517</v>
      </c>
      <c r="B286" s="1">
        <v>43096</v>
      </c>
      <c r="C286" s="1" t="str">
        <f>TEXT(B286, "mmmm")</f>
        <v>December</v>
      </c>
      <c r="D286" t="s">
        <v>11</v>
      </c>
      <c r="E286">
        <v>42.699999999999996</v>
      </c>
      <c r="F286" s="2">
        <v>1</v>
      </c>
      <c r="G286">
        <v>33</v>
      </c>
      <c r="H286">
        <v>0.3</v>
      </c>
      <c r="I286">
        <v>19</v>
      </c>
      <c r="J286" s="3">
        <f>H286*I286</f>
        <v>5.7</v>
      </c>
      <c r="L286" t="s">
        <v>682</v>
      </c>
      <c r="M286" s="2">
        <f t="shared" ref="M286" si="1124">AVERAGE(F317:F356)</f>
        <v>0.81149999999999989</v>
      </c>
      <c r="N286">
        <f t="shared" ref="N286" si="1125">_xlfn.STDEV.S(F317:F356)</f>
        <v>0.22858034552203821</v>
      </c>
      <c r="Q286" t="s">
        <v>682</v>
      </c>
      <c r="R286" s="2">
        <f t="shared" ref="R286" si="1126">AVERAGE(E317:E356)</f>
        <v>61.442499999999995</v>
      </c>
      <c r="S286">
        <f t="shared" ref="S286" si="1127">_xlfn.STDEV.S(E317:E356)</f>
        <v>16.888152234552955</v>
      </c>
    </row>
    <row r="287" spans="1:19" x14ac:dyDescent="0.25">
      <c r="A287" s="2">
        <f ca="1">RAND()</f>
        <v>0.98703335050104934</v>
      </c>
      <c r="B287" s="1">
        <v>42950</v>
      </c>
      <c r="C287" s="1" t="str">
        <f>TEXT(B287, "mmmm")</f>
        <v>August</v>
      </c>
      <c r="D287" t="s">
        <v>12</v>
      </c>
      <c r="E287">
        <v>75</v>
      </c>
      <c r="F287" s="2">
        <v>0.63</v>
      </c>
      <c r="G287">
        <v>52</v>
      </c>
      <c r="H287">
        <v>0.5</v>
      </c>
      <c r="I287">
        <v>30</v>
      </c>
      <c r="J287" s="3">
        <f>H287*I287</f>
        <v>15</v>
      </c>
      <c r="L287" t="s">
        <v>683</v>
      </c>
      <c r="M287" s="2">
        <f t="shared" ref="M287" si="1128">AVERAGE(F286:F325)</f>
        <v>0.84199999999999986</v>
      </c>
      <c r="N287">
        <f t="shared" ref="N287" si="1129">_xlfn.STDEV.S(F286:F325)</f>
        <v>0.25479202177261084</v>
      </c>
      <c r="Q287" t="s">
        <v>683</v>
      </c>
      <c r="R287" s="2">
        <f t="shared" ref="R287" si="1130">AVERAGE(E286:E325)</f>
        <v>58.569999999999979</v>
      </c>
      <c r="S287">
        <f t="shared" ref="S287" si="1131">_xlfn.STDEV.S(E286:E325)</f>
        <v>15.414831352986885</v>
      </c>
    </row>
    <row r="288" spans="1:19" x14ac:dyDescent="0.25">
      <c r="A288" s="2">
        <f ca="1">RAND()</f>
        <v>0.43015328650762696</v>
      </c>
      <c r="B288" s="1">
        <v>42752</v>
      </c>
      <c r="C288" s="1" t="str">
        <f>TEXT(B288, "mmmm")</f>
        <v>January</v>
      </c>
      <c r="D288" t="s">
        <v>10</v>
      </c>
      <c r="E288">
        <v>32.199999999999996</v>
      </c>
      <c r="F288" s="2">
        <v>1.43</v>
      </c>
      <c r="G288">
        <v>26</v>
      </c>
      <c r="H288">
        <v>0.3</v>
      </c>
      <c r="I288">
        <v>14</v>
      </c>
      <c r="J288" s="3">
        <f>H288*I288</f>
        <v>4.2</v>
      </c>
      <c r="L288" t="s">
        <v>684</v>
      </c>
      <c r="M288" s="2">
        <f t="shared" ref="M288" si="1132">AVERAGE(F319:F358)</f>
        <v>0.78249999999999997</v>
      </c>
      <c r="N288">
        <f t="shared" ref="N288" si="1133">_xlfn.STDEV.S(F319:F358)</f>
        <v>0.19396999503623977</v>
      </c>
      <c r="Q288" t="s">
        <v>684</v>
      </c>
      <c r="R288" s="2">
        <f t="shared" ref="R288" si="1134">AVERAGE(E319:E358)</f>
        <v>63.029999999999987</v>
      </c>
      <c r="S288">
        <f t="shared" ref="S288" si="1135">_xlfn.STDEV.S(E319:E358)</f>
        <v>15.992870206310624</v>
      </c>
    </row>
    <row r="289" spans="1:19" x14ac:dyDescent="0.25">
      <c r="A289" s="2">
        <f ca="1">RAND()</f>
        <v>0.36340906948228513</v>
      </c>
      <c r="B289" s="1">
        <v>42981</v>
      </c>
      <c r="C289" s="1" t="str">
        <f>TEXT(B289, "mmmm")</f>
        <v>September</v>
      </c>
      <c r="D289" t="s">
        <v>8</v>
      </c>
      <c r="E289">
        <v>61.099999999999994</v>
      </c>
      <c r="F289" s="2">
        <v>0.69</v>
      </c>
      <c r="G289">
        <v>50</v>
      </c>
      <c r="H289">
        <v>0.3</v>
      </c>
      <c r="I289">
        <v>27</v>
      </c>
      <c r="J289" s="3">
        <f>H289*I289</f>
        <v>8.1</v>
      </c>
      <c r="L289" t="s">
        <v>685</v>
      </c>
      <c r="M289" s="2">
        <f t="shared" ref="M289" si="1136">AVERAGE(F288:F327)</f>
        <v>0.83599999999999997</v>
      </c>
      <c r="N289">
        <f t="shared" ref="N289" si="1137">_xlfn.STDEV.S(F288:F327)</f>
        <v>0.25521032050508419</v>
      </c>
      <c r="Q289" t="s">
        <v>685</v>
      </c>
      <c r="R289" s="2">
        <f t="shared" ref="R289" si="1138">AVERAGE(E288:E327)</f>
        <v>59.212499999999999</v>
      </c>
      <c r="S289">
        <f t="shared" ref="S289" si="1139">_xlfn.STDEV.S(E288:E327)</f>
        <v>15.631627825071122</v>
      </c>
    </row>
    <row r="290" spans="1:19" x14ac:dyDescent="0.25">
      <c r="A290" s="2">
        <f ca="1">RAND()</f>
        <v>0.3168517551185509</v>
      </c>
      <c r="B290" s="1">
        <v>42818</v>
      </c>
      <c r="C290" s="1" t="str">
        <f>TEXT(B290, "mmmm")</f>
        <v>March</v>
      </c>
      <c r="D290" t="s">
        <v>13</v>
      </c>
      <c r="E290">
        <v>56.9</v>
      </c>
      <c r="F290" s="2">
        <v>0.83</v>
      </c>
      <c r="G290">
        <v>41</v>
      </c>
      <c r="H290">
        <v>0.3</v>
      </c>
      <c r="I290">
        <v>23</v>
      </c>
      <c r="J290" s="3">
        <f>H290*I290</f>
        <v>6.8999999999999995</v>
      </c>
      <c r="L290" t="s">
        <v>686</v>
      </c>
      <c r="M290" s="2">
        <f t="shared" ref="M290" si="1140">AVERAGE(F321:F360)</f>
        <v>0.77575000000000016</v>
      </c>
      <c r="N290">
        <f t="shared" ref="N290" si="1141">_xlfn.STDEV.S(F321:F360)</f>
        <v>0.19066533305970687</v>
      </c>
      <c r="Q290" t="s">
        <v>686</v>
      </c>
      <c r="R290" s="2">
        <f t="shared" ref="R290" si="1142">AVERAGE(E321:E360)</f>
        <v>63.359999999999992</v>
      </c>
      <c r="S290">
        <f t="shared" ref="S290" si="1143">_xlfn.STDEV.S(E321:E360)</f>
        <v>15.655945049233342</v>
      </c>
    </row>
    <row r="291" spans="1:19" x14ac:dyDescent="0.25">
      <c r="A291" s="2">
        <f ca="1">RAND()</f>
        <v>0.47987500227045066</v>
      </c>
      <c r="B291" s="1">
        <v>42826</v>
      </c>
      <c r="C291" s="1" t="str">
        <f>TEXT(B291, "mmmm")</f>
        <v>April</v>
      </c>
      <c r="D291" t="s">
        <v>14</v>
      </c>
      <c r="E291">
        <v>57.499999999999993</v>
      </c>
      <c r="F291" s="2">
        <v>0.8</v>
      </c>
      <c r="G291">
        <v>33</v>
      </c>
      <c r="H291">
        <v>0.3</v>
      </c>
      <c r="I291">
        <v>25</v>
      </c>
      <c r="J291" s="3">
        <f>H291*I291</f>
        <v>7.5</v>
      </c>
      <c r="L291" t="s">
        <v>687</v>
      </c>
      <c r="M291" s="2">
        <f t="shared" ref="M291" si="1144">AVERAGE(F290:F329)</f>
        <v>0.8194999999999999</v>
      </c>
      <c r="N291">
        <f t="shared" ref="N291" si="1145">_xlfn.STDEV.S(F290:F329)</f>
        <v>0.236469220634933</v>
      </c>
      <c r="Q291" t="s">
        <v>687</v>
      </c>
      <c r="R291" s="2">
        <f t="shared" ref="R291" si="1146">AVERAGE(E290:E329)</f>
        <v>59.945000000000007</v>
      </c>
      <c r="S291">
        <f t="shared" ref="S291" si="1147">_xlfn.STDEV.S(E290:E329)</f>
        <v>15.031982144064918</v>
      </c>
    </row>
    <row r="292" spans="1:19" x14ac:dyDescent="0.25">
      <c r="A292" s="2">
        <f ca="1">RAND()</f>
        <v>0.19049841277494683</v>
      </c>
      <c r="B292" s="1">
        <v>43041</v>
      </c>
      <c r="C292" s="1" t="str">
        <f>TEXT(B292, "mmmm")</f>
        <v>November</v>
      </c>
      <c r="D292" t="s">
        <v>12</v>
      </c>
      <c r="E292">
        <v>53.599999999999994</v>
      </c>
      <c r="F292" s="2">
        <v>0.91</v>
      </c>
      <c r="G292">
        <v>46</v>
      </c>
      <c r="H292">
        <v>0.3</v>
      </c>
      <c r="I292">
        <v>22</v>
      </c>
      <c r="J292" s="3">
        <f>H292*I292</f>
        <v>6.6</v>
      </c>
      <c r="L292" t="s">
        <v>688</v>
      </c>
      <c r="M292" s="2">
        <f t="shared" ref="M292" si="1148">AVERAGE(F323:F362)</f>
        <v>0.77950000000000008</v>
      </c>
      <c r="N292">
        <f t="shared" ref="N292" si="1149">_xlfn.STDEV.S(F323:F362)</f>
        <v>0.18837973106712602</v>
      </c>
      <c r="Q292" t="s">
        <v>688</v>
      </c>
      <c r="R292" s="2">
        <f t="shared" ref="R292" si="1150">AVERAGE(E323:E362)</f>
        <v>62.9</v>
      </c>
      <c r="S292">
        <f t="shared" ref="S292" si="1151">_xlfn.STDEV.S(E323:E362)</f>
        <v>15.687329527115367</v>
      </c>
    </row>
    <row r="293" spans="1:19" x14ac:dyDescent="0.25">
      <c r="A293" s="2">
        <f ca="1">RAND()</f>
        <v>0.19088047156892207</v>
      </c>
      <c r="B293" s="1">
        <v>42942</v>
      </c>
      <c r="C293" s="1" t="str">
        <f>TEXT(B293, "mmmm")</f>
        <v>July</v>
      </c>
      <c r="D293" t="s">
        <v>11</v>
      </c>
      <c r="E293">
        <v>76.599999999999994</v>
      </c>
      <c r="F293" s="2">
        <v>0.59</v>
      </c>
      <c r="G293">
        <v>37</v>
      </c>
      <c r="H293">
        <v>0.5</v>
      </c>
      <c r="I293">
        <v>32</v>
      </c>
      <c r="J293" s="3">
        <f>H293*I293</f>
        <v>16</v>
      </c>
    </row>
    <row r="294" spans="1:19" x14ac:dyDescent="0.25">
      <c r="A294" s="2">
        <f ca="1">RAND()</f>
        <v>0.29418381837715435</v>
      </c>
      <c r="B294" s="1">
        <v>42859</v>
      </c>
      <c r="C294" s="1" t="str">
        <f>TEXT(B294, "mmmm")</f>
        <v>May</v>
      </c>
      <c r="D294" t="s">
        <v>12</v>
      </c>
      <c r="E294">
        <v>71.3</v>
      </c>
      <c r="F294" s="2">
        <v>0.63</v>
      </c>
      <c r="G294">
        <v>64</v>
      </c>
      <c r="H294">
        <v>0.3</v>
      </c>
      <c r="I294">
        <v>31</v>
      </c>
      <c r="J294" s="3">
        <f>H294*I294</f>
        <v>9.2999999999999989</v>
      </c>
    </row>
    <row r="295" spans="1:19" x14ac:dyDescent="0.25">
      <c r="A295" s="2">
        <f ca="1">RAND()</f>
        <v>5.1038341120168584E-2</v>
      </c>
      <c r="B295" s="1">
        <v>42777</v>
      </c>
      <c r="C295" s="1" t="str">
        <f>TEXT(B295, "mmmm")</f>
        <v>February</v>
      </c>
      <c r="D295" t="s">
        <v>14</v>
      </c>
      <c r="E295">
        <v>51.3</v>
      </c>
      <c r="F295" s="2">
        <v>0.91</v>
      </c>
      <c r="G295">
        <v>35</v>
      </c>
      <c r="H295">
        <v>0.3</v>
      </c>
      <c r="I295">
        <v>21</v>
      </c>
      <c r="J295" s="3">
        <f>H295*I295</f>
        <v>6.3</v>
      </c>
    </row>
    <row r="296" spans="1:19" x14ac:dyDescent="0.25">
      <c r="A296" s="2">
        <f ca="1">RAND()</f>
        <v>0.3948925852580959</v>
      </c>
      <c r="B296" s="1">
        <v>42911</v>
      </c>
      <c r="C296" s="1" t="str">
        <f>TEXT(B296, "mmmm")</f>
        <v>June</v>
      </c>
      <c r="D296" t="s">
        <v>8</v>
      </c>
      <c r="E296">
        <v>85.1</v>
      </c>
      <c r="F296" s="2">
        <v>0.51</v>
      </c>
      <c r="G296">
        <v>58</v>
      </c>
      <c r="H296">
        <v>0.3</v>
      </c>
      <c r="I296">
        <v>37</v>
      </c>
      <c r="J296" s="3">
        <f>H296*I296</f>
        <v>11.1</v>
      </c>
    </row>
    <row r="297" spans="1:19" x14ac:dyDescent="0.25">
      <c r="A297" s="2">
        <f ca="1">RAND()</f>
        <v>0.37669927183465723</v>
      </c>
      <c r="B297" s="1">
        <v>43085</v>
      </c>
      <c r="C297" s="1" t="str">
        <f>TEXT(B297, "mmmm")</f>
        <v>December</v>
      </c>
      <c r="D297" t="s">
        <v>14</v>
      </c>
      <c r="E297">
        <v>35.5</v>
      </c>
      <c r="F297" s="2">
        <v>1.25</v>
      </c>
      <c r="G297">
        <v>30</v>
      </c>
      <c r="H297">
        <v>0.3</v>
      </c>
      <c r="I297">
        <v>15</v>
      </c>
      <c r="J297" s="3">
        <f>H297*I297</f>
        <v>4.5</v>
      </c>
    </row>
    <row r="298" spans="1:19" x14ac:dyDescent="0.25">
      <c r="A298" s="2">
        <f ca="1">RAND()</f>
        <v>0.50423404650193882</v>
      </c>
      <c r="B298" s="1">
        <v>42807</v>
      </c>
      <c r="C298" s="1" t="str">
        <f>TEXT(B298, "mmmm")</f>
        <v>March</v>
      </c>
      <c r="D298" t="s">
        <v>9</v>
      </c>
      <c r="E298">
        <v>55.9</v>
      </c>
      <c r="F298" s="2">
        <v>0.87</v>
      </c>
      <c r="G298">
        <v>48</v>
      </c>
      <c r="H298">
        <v>0.3</v>
      </c>
      <c r="I298">
        <v>23</v>
      </c>
      <c r="J298" s="3">
        <f>H298*I298</f>
        <v>6.8999999999999995</v>
      </c>
    </row>
    <row r="299" spans="1:19" x14ac:dyDescent="0.25">
      <c r="A299" s="2">
        <f ca="1">RAND()</f>
        <v>0.36143739810005338</v>
      </c>
      <c r="B299" s="1">
        <v>42762</v>
      </c>
      <c r="C299" s="1" t="str">
        <f>TEXT(B299, "mmmm")</f>
        <v>January</v>
      </c>
      <c r="D299" t="s">
        <v>13</v>
      </c>
      <c r="E299">
        <v>42.099999999999994</v>
      </c>
      <c r="F299" s="2">
        <v>1.05</v>
      </c>
      <c r="G299">
        <v>22</v>
      </c>
      <c r="H299">
        <v>0.3</v>
      </c>
      <c r="I299">
        <v>17</v>
      </c>
      <c r="J299" s="3">
        <f>H299*I299</f>
        <v>5.0999999999999996</v>
      </c>
    </row>
    <row r="300" spans="1:19" x14ac:dyDescent="0.25">
      <c r="A300" s="2">
        <f ca="1">RAND()</f>
        <v>0.11258762108058695</v>
      </c>
      <c r="B300" s="1">
        <v>42868</v>
      </c>
      <c r="C300" s="1" t="str">
        <f>TEXT(B300, "mmmm")</f>
        <v>May</v>
      </c>
      <c r="D300" t="s">
        <v>14</v>
      </c>
      <c r="E300">
        <v>70</v>
      </c>
      <c r="F300" s="2">
        <v>0.65</v>
      </c>
      <c r="G300">
        <v>34</v>
      </c>
      <c r="H300">
        <v>0.3</v>
      </c>
      <c r="I300">
        <v>30</v>
      </c>
      <c r="J300" s="3">
        <f>H300*I300</f>
        <v>9</v>
      </c>
    </row>
    <row r="301" spans="1:19" x14ac:dyDescent="0.25">
      <c r="A301" s="2">
        <f ca="1">RAND()</f>
        <v>0.94966312881685899</v>
      </c>
      <c r="B301" s="1">
        <v>43063</v>
      </c>
      <c r="C301" s="1" t="str">
        <f>TEXT(B301, "mmmm")</f>
        <v>November</v>
      </c>
      <c r="D301" t="s">
        <v>13</v>
      </c>
      <c r="E301">
        <v>53.599999999999994</v>
      </c>
      <c r="F301" s="2">
        <v>0.83</v>
      </c>
      <c r="G301">
        <v>46</v>
      </c>
      <c r="H301">
        <v>0.3</v>
      </c>
      <c r="I301">
        <v>22</v>
      </c>
      <c r="J301" s="3">
        <f>H301*I301</f>
        <v>6.6</v>
      </c>
    </row>
    <row r="302" spans="1:19" x14ac:dyDescent="0.25">
      <c r="A302" s="2">
        <f ca="1">RAND()</f>
        <v>0.8873440819507169</v>
      </c>
      <c r="B302" s="1">
        <v>42857</v>
      </c>
      <c r="C302" s="1" t="str">
        <f>TEXT(B302, "mmmm")</f>
        <v>May</v>
      </c>
      <c r="D302" t="s">
        <v>10</v>
      </c>
      <c r="E302">
        <v>65.699999999999989</v>
      </c>
      <c r="F302" s="2">
        <v>0.69</v>
      </c>
      <c r="G302">
        <v>40</v>
      </c>
      <c r="H302">
        <v>0.3</v>
      </c>
      <c r="I302">
        <v>29</v>
      </c>
      <c r="J302" s="3">
        <f>H302*I302</f>
        <v>8.6999999999999993</v>
      </c>
    </row>
    <row r="303" spans="1:19" x14ac:dyDescent="0.25">
      <c r="A303" s="2">
        <f ca="1">RAND()</f>
        <v>0.98371960918115386</v>
      </c>
      <c r="B303" s="1">
        <v>43083</v>
      </c>
      <c r="C303" s="1" t="str">
        <f>TEXT(B303, "mmmm")</f>
        <v>December</v>
      </c>
      <c r="D303" t="s">
        <v>12</v>
      </c>
      <c r="E303">
        <v>31.9</v>
      </c>
      <c r="F303" s="2">
        <v>1.54</v>
      </c>
      <c r="G303">
        <v>24</v>
      </c>
      <c r="H303">
        <v>0.3</v>
      </c>
      <c r="I303">
        <v>13</v>
      </c>
      <c r="J303" s="3">
        <f>H303*I303</f>
        <v>3.9</v>
      </c>
    </row>
    <row r="304" spans="1:19" x14ac:dyDescent="0.25">
      <c r="A304" s="2">
        <f ca="1">RAND()</f>
        <v>0.65440665682518617</v>
      </c>
      <c r="B304" s="1">
        <v>43034</v>
      </c>
      <c r="C304" s="1" t="str">
        <f>TEXT(B304, "mmmm")</f>
        <v>October</v>
      </c>
      <c r="D304" t="s">
        <v>12</v>
      </c>
      <c r="E304">
        <v>54.199999999999996</v>
      </c>
      <c r="F304" s="2">
        <v>0.77</v>
      </c>
      <c r="G304">
        <v>47</v>
      </c>
      <c r="H304">
        <v>0.3</v>
      </c>
      <c r="I304">
        <v>24</v>
      </c>
      <c r="J304" s="3">
        <f>H304*I304</f>
        <v>7.1999999999999993</v>
      </c>
    </row>
    <row r="305" spans="1:10" x14ac:dyDescent="0.25">
      <c r="A305" s="2">
        <f ca="1">RAND()</f>
        <v>0.53281463417234431</v>
      </c>
      <c r="B305" s="1">
        <v>42774</v>
      </c>
      <c r="C305" s="1" t="str">
        <f>TEXT(B305, "mmmm")</f>
        <v>February</v>
      </c>
      <c r="D305" t="s">
        <v>11</v>
      </c>
      <c r="E305">
        <v>52.599999999999994</v>
      </c>
      <c r="F305" s="2">
        <v>0.87</v>
      </c>
      <c r="G305">
        <v>31</v>
      </c>
      <c r="H305">
        <v>0.3</v>
      </c>
      <c r="I305">
        <v>22</v>
      </c>
      <c r="J305" s="3">
        <f>H305*I305</f>
        <v>6.6</v>
      </c>
    </row>
    <row r="306" spans="1:10" x14ac:dyDescent="0.25">
      <c r="A306" s="2">
        <f ca="1">RAND()</f>
        <v>0.67962165624428017</v>
      </c>
      <c r="B306" s="1">
        <v>42848</v>
      </c>
      <c r="C306" s="1" t="str">
        <f>TEXT(B306, "mmmm")</f>
        <v>April</v>
      </c>
      <c r="D306" t="s">
        <v>8</v>
      </c>
      <c r="E306">
        <v>60.8</v>
      </c>
      <c r="F306" s="2">
        <v>0.77</v>
      </c>
      <c r="G306">
        <v>50</v>
      </c>
      <c r="H306">
        <v>0.3</v>
      </c>
      <c r="I306">
        <v>26</v>
      </c>
      <c r="J306" s="3">
        <f>H306*I306</f>
        <v>7.8</v>
      </c>
    </row>
    <row r="307" spans="1:10" x14ac:dyDescent="0.25">
      <c r="A307" s="2">
        <f ca="1">RAND()</f>
        <v>0.83205361169789249</v>
      </c>
      <c r="B307" s="1">
        <v>42835</v>
      </c>
      <c r="C307" s="1" t="str">
        <f>TEXT(B307, "mmmm")</f>
        <v>April</v>
      </c>
      <c r="D307" t="s">
        <v>9</v>
      </c>
      <c r="E307">
        <v>58.499999999999993</v>
      </c>
      <c r="F307" s="2">
        <v>0.74</v>
      </c>
      <c r="G307">
        <v>48</v>
      </c>
      <c r="H307">
        <v>0.3</v>
      </c>
      <c r="I307">
        <v>25</v>
      </c>
      <c r="J307" s="3">
        <f>H307*I307</f>
        <v>7.5</v>
      </c>
    </row>
    <row r="308" spans="1:10" x14ac:dyDescent="0.25">
      <c r="A308" s="2">
        <f ca="1">RAND()</f>
        <v>0.54821722289996688</v>
      </c>
      <c r="B308" s="1">
        <v>42961</v>
      </c>
      <c r="C308" s="1" t="str">
        <f>TEXT(B308, "mmmm")</f>
        <v>August</v>
      </c>
      <c r="D308" t="s">
        <v>9</v>
      </c>
      <c r="E308">
        <v>72.599999999999994</v>
      </c>
      <c r="F308" s="2">
        <v>0.59</v>
      </c>
      <c r="G308">
        <v>43</v>
      </c>
      <c r="H308">
        <v>0.5</v>
      </c>
      <c r="I308">
        <v>32</v>
      </c>
      <c r="J308" s="3">
        <f>H308*I308</f>
        <v>16</v>
      </c>
    </row>
    <row r="309" spans="1:10" x14ac:dyDescent="0.25">
      <c r="A309" s="2">
        <f ca="1">RAND()</f>
        <v>0.86494148550773242</v>
      </c>
      <c r="B309" s="1">
        <v>42956</v>
      </c>
      <c r="C309" s="1" t="str">
        <f>TEXT(B309, "mmmm")</f>
        <v>August</v>
      </c>
      <c r="D309" t="s">
        <v>11</v>
      </c>
      <c r="E309">
        <v>76.599999999999994</v>
      </c>
      <c r="F309" s="2">
        <v>0.63</v>
      </c>
      <c r="G309">
        <v>55</v>
      </c>
      <c r="H309">
        <v>0.5</v>
      </c>
      <c r="I309">
        <v>32</v>
      </c>
      <c r="J309" s="3">
        <f>H309*I309</f>
        <v>16</v>
      </c>
    </row>
    <row r="310" spans="1:10" x14ac:dyDescent="0.25">
      <c r="A310" s="2">
        <f ca="1">RAND()</f>
        <v>0.99330330353734686</v>
      </c>
      <c r="B310" s="1">
        <v>42767</v>
      </c>
      <c r="C310" s="1" t="str">
        <f>TEXT(B310, "mmmm")</f>
        <v>February</v>
      </c>
      <c r="D310" t="s">
        <v>11</v>
      </c>
      <c r="E310">
        <v>42.4</v>
      </c>
      <c r="F310" s="2">
        <v>1</v>
      </c>
      <c r="G310">
        <v>35</v>
      </c>
      <c r="H310">
        <v>0.3</v>
      </c>
      <c r="I310">
        <v>18</v>
      </c>
      <c r="J310" s="3">
        <f>H310*I310</f>
        <v>5.3999999999999995</v>
      </c>
    </row>
    <row r="311" spans="1:10" x14ac:dyDescent="0.25">
      <c r="A311" s="2">
        <f ca="1">RAND()</f>
        <v>0.9336278208418568</v>
      </c>
      <c r="B311" s="1">
        <v>42784</v>
      </c>
      <c r="C311" s="1" t="str">
        <f>TEXT(B311, "mmmm")</f>
        <v>February</v>
      </c>
      <c r="D311" t="s">
        <v>14</v>
      </c>
      <c r="E311">
        <v>43.699999999999996</v>
      </c>
      <c r="F311" s="2">
        <v>0.95</v>
      </c>
      <c r="G311">
        <v>25</v>
      </c>
      <c r="H311">
        <v>0.3</v>
      </c>
      <c r="I311">
        <v>19</v>
      </c>
      <c r="J311" s="3">
        <f>H311*I311</f>
        <v>5.7</v>
      </c>
    </row>
    <row r="312" spans="1:10" x14ac:dyDescent="0.25">
      <c r="A312" s="2">
        <f ca="1">RAND()</f>
        <v>0.85945619185619115</v>
      </c>
      <c r="B312" s="1">
        <v>43021</v>
      </c>
      <c r="C312" s="1" t="str">
        <f>TEXT(B312, "mmmm")</f>
        <v>October</v>
      </c>
      <c r="D312" t="s">
        <v>13</v>
      </c>
      <c r="E312">
        <v>61.499999999999993</v>
      </c>
      <c r="F312" s="2">
        <v>0.8</v>
      </c>
      <c r="G312">
        <v>28</v>
      </c>
      <c r="H312">
        <v>0.3</v>
      </c>
      <c r="I312">
        <v>25</v>
      </c>
      <c r="J312" s="3">
        <f>H312*I312</f>
        <v>7.5</v>
      </c>
    </row>
    <row r="313" spans="1:10" x14ac:dyDescent="0.25">
      <c r="A313" s="2">
        <f ca="1">RAND()</f>
        <v>0.57841799409449324</v>
      </c>
      <c r="B313" s="1">
        <v>42985</v>
      </c>
      <c r="C313" s="1" t="str">
        <f>TEXT(B313, "mmmm")</f>
        <v>September</v>
      </c>
      <c r="D313" t="s">
        <v>12</v>
      </c>
      <c r="E313">
        <v>68.399999999999991</v>
      </c>
      <c r="F313" s="2">
        <v>0.67</v>
      </c>
      <c r="G313">
        <v>49</v>
      </c>
      <c r="H313">
        <v>0.3</v>
      </c>
      <c r="I313">
        <v>28</v>
      </c>
      <c r="J313" s="3">
        <f>H313*I313</f>
        <v>8.4</v>
      </c>
    </row>
    <row r="314" spans="1:10" x14ac:dyDescent="0.25">
      <c r="A314" s="2">
        <f ca="1">RAND()</f>
        <v>0.82116550319851245</v>
      </c>
      <c r="B314" s="1">
        <v>42907</v>
      </c>
      <c r="C314" s="1" t="str">
        <f>TEXT(B314, "mmmm")</f>
        <v>June</v>
      </c>
      <c r="D314" t="s">
        <v>11</v>
      </c>
      <c r="E314">
        <v>94.3</v>
      </c>
      <c r="F314" s="2">
        <v>0.47</v>
      </c>
      <c r="G314">
        <v>76</v>
      </c>
      <c r="H314">
        <v>0.3</v>
      </c>
      <c r="I314">
        <v>41</v>
      </c>
      <c r="J314" s="3">
        <f>H314*I314</f>
        <v>12.299999999999999</v>
      </c>
    </row>
    <row r="315" spans="1:10" x14ac:dyDescent="0.25">
      <c r="A315" s="2">
        <f ca="1">RAND()</f>
        <v>4.9971029970274583E-2</v>
      </c>
      <c r="B315" s="1">
        <v>43027</v>
      </c>
      <c r="C315" s="1" t="str">
        <f>TEXT(B315, "mmmm")</f>
        <v>October</v>
      </c>
      <c r="D315" t="s">
        <v>12</v>
      </c>
      <c r="E315">
        <v>60.499999999999993</v>
      </c>
      <c r="F315" s="2">
        <v>0.8</v>
      </c>
      <c r="G315">
        <v>41</v>
      </c>
      <c r="H315">
        <v>0.3</v>
      </c>
      <c r="I315">
        <v>25</v>
      </c>
      <c r="J315" s="3">
        <f>H315*I315</f>
        <v>7.5</v>
      </c>
    </row>
    <row r="316" spans="1:10" x14ac:dyDescent="0.25">
      <c r="A316" s="2">
        <f ca="1">RAND()</f>
        <v>5.6330882024557605E-2</v>
      </c>
      <c r="B316" s="1">
        <v>42842</v>
      </c>
      <c r="C316" s="1" t="str">
        <f>TEXT(B316, "mmmm")</f>
        <v>April</v>
      </c>
      <c r="D316" t="s">
        <v>9</v>
      </c>
      <c r="E316">
        <v>64.099999999999994</v>
      </c>
      <c r="F316" s="2">
        <v>0.71</v>
      </c>
      <c r="G316">
        <v>56</v>
      </c>
      <c r="H316">
        <v>0.3</v>
      </c>
      <c r="I316">
        <v>27</v>
      </c>
      <c r="J316" s="3">
        <f>H316*I316</f>
        <v>8.1</v>
      </c>
    </row>
    <row r="317" spans="1:10" x14ac:dyDescent="0.25">
      <c r="A317" s="2">
        <f ca="1">RAND()</f>
        <v>0.27735480599016493</v>
      </c>
      <c r="B317" s="1">
        <v>42742</v>
      </c>
      <c r="C317" s="1" t="str">
        <f>TEXT(B317, "mmmm")</f>
        <v>January</v>
      </c>
      <c r="D317" t="s">
        <v>14</v>
      </c>
      <c r="E317">
        <v>32.9</v>
      </c>
      <c r="F317" s="2">
        <v>1.54</v>
      </c>
      <c r="G317">
        <v>19</v>
      </c>
      <c r="H317">
        <v>0.3</v>
      </c>
      <c r="I317">
        <v>13</v>
      </c>
      <c r="J317" s="3">
        <f>H317*I317</f>
        <v>3.9</v>
      </c>
    </row>
    <row r="318" spans="1:10" x14ac:dyDescent="0.25">
      <c r="A318" s="2">
        <f ca="1">RAND()</f>
        <v>0.66434808597928474</v>
      </c>
      <c r="B318" s="1">
        <v>42740</v>
      </c>
      <c r="C318" s="1" t="str">
        <f>TEXT(B318, "mmmm")</f>
        <v>January</v>
      </c>
      <c r="D318" t="s">
        <v>12</v>
      </c>
      <c r="E318">
        <v>42.4</v>
      </c>
      <c r="F318" s="2">
        <v>1</v>
      </c>
      <c r="G318">
        <v>33</v>
      </c>
      <c r="H318">
        <v>0.3</v>
      </c>
      <c r="I318">
        <v>18</v>
      </c>
      <c r="J318" s="3">
        <f>H318*I318</f>
        <v>5.3999999999999995</v>
      </c>
    </row>
    <row r="319" spans="1:10" x14ac:dyDescent="0.25">
      <c r="A319" s="2">
        <f ca="1">RAND()</f>
        <v>0.47433279008763096</v>
      </c>
      <c r="B319" s="1">
        <v>42967</v>
      </c>
      <c r="C319" s="1" t="str">
        <f>TEXT(B319, "mmmm")</f>
        <v>August</v>
      </c>
      <c r="D319" t="s">
        <v>8</v>
      </c>
      <c r="E319">
        <v>74.3</v>
      </c>
      <c r="F319" s="2">
        <v>0.65</v>
      </c>
      <c r="G319">
        <v>53</v>
      </c>
      <c r="H319">
        <v>0.5</v>
      </c>
      <c r="I319">
        <v>31</v>
      </c>
      <c r="J319" s="3">
        <f>H319*I319</f>
        <v>15.5</v>
      </c>
    </row>
    <row r="320" spans="1:10" x14ac:dyDescent="0.25">
      <c r="A320" s="2">
        <f ca="1">RAND()</f>
        <v>0.37237546964697588</v>
      </c>
      <c r="B320" s="1">
        <v>42793</v>
      </c>
      <c r="C320" s="1" t="str">
        <f>TEXT(B320, "mmmm")</f>
        <v>February</v>
      </c>
      <c r="D320" t="s">
        <v>9</v>
      </c>
      <c r="E320">
        <v>45</v>
      </c>
      <c r="F320" s="2">
        <v>1</v>
      </c>
      <c r="G320">
        <v>34</v>
      </c>
      <c r="H320">
        <v>0.3</v>
      </c>
      <c r="I320">
        <v>20</v>
      </c>
      <c r="J320" s="3">
        <f>H320*I320</f>
        <v>6</v>
      </c>
    </row>
    <row r="321" spans="1:10" x14ac:dyDescent="0.25">
      <c r="A321" s="2">
        <f ca="1">RAND()</f>
        <v>0.33186941202641562</v>
      </c>
      <c r="B321" s="1">
        <v>42785</v>
      </c>
      <c r="C321" s="1" t="str">
        <f>TEXT(B321, "mmmm")</f>
        <v>February</v>
      </c>
      <c r="D321" t="s">
        <v>8</v>
      </c>
      <c r="E321">
        <v>50</v>
      </c>
      <c r="F321" s="2">
        <v>0.95</v>
      </c>
      <c r="G321">
        <v>28</v>
      </c>
      <c r="H321">
        <v>0.3</v>
      </c>
      <c r="I321">
        <v>20</v>
      </c>
      <c r="J321" s="3">
        <f>H321*I321</f>
        <v>6</v>
      </c>
    </row>
    <row r="322" spans="1:10" x14ac:dyDescent="0.25">
      <c r="A322" s="2">
        <f ca="1">RAND()</f>
        <v>0.45175175506439469</v>
      </c>
      <c r="B322" s="1">
        <v>42971</v>
      </c>
      <c r="C322" s="1" t="str">
        <f>TEXT(B322, "mmmm")</f>
        <v>August</v>
      </c>
      <c r="D322" t="s">
        <v>12</v>
      </c>
      <c r="E322">
        <v>74.599999999999994</v>
      </c>
      <c r="F322" s="2">
        <v>0.59</v>
      </c>
      <c r="G322">
        <v>64</v>
      </c>
      <c r="H322">
        <v>0.5</v>
      </c>
      <c r="I322">
        <v>32</v>
      </c>
      <c r="J322" s="3">
        <f>H322*I322</f>
        <v>16</v>
      </c>
    </row>
    <row r="323" spans="1:10" x14ac:dyDescent="0.25">
      <c r="A323" s="2">
        <f ca="1">RAND()</f>
        <v>0.26172786813626936</v>
      </c>
      <c r="B323" s="1">
        <v>43028</v>
      </c>
      <c r="C323" s="1" t="str">
        <f>TEXT(B323, "mmmm")</f>
        <v>October</v>
      </c>
      <c r="D323" t="s">
        <v>13</v>
      </c>
      <c r="E323">
        <v>60.199999999999996</v>
      </c>
      <c r="F323" s="2">
        <v>0.8</v>
      </c>
      <c r="G323">
        <v>50</v>
      </c>
      <c r="H323">
        <v>0.3</v>
      </c>
      <c r="I323">
        <v>24</v>
      </c>
      <c r="J323" s="3">
        <f>H323*I323</f>
        <v>7.1999999999999993</v>
      </c>
    </row>
    <row r="324" spans="1:10" x14ac:dyDescent="0.25">
      <c r="A324" s="2">
        <f ca="1">RAND()</f>
        <v>0.60466669401020234</v>
      </c>
      <c r="B324" s="1">
        <v>43061</v>
      </c>
      <c r="C324" s="1" t="str">
        <f>TEXT(B324, "mmmm")</f>
        <v>November</v>
      </c>
      <c r="D324" t="s">
        <v>11</v>
      </c>
      <c r="E324">
        <v>48.699999999999996</v>
      </c>
      <c r="F324" s="2">
        <v>1</v>
      </c>
      <c r="G324">
        <v>40</v>
      </c>
      <c r="H324">
        <v>0.3</v>
      </c>
      <c r="I324">
        <v>19</v>
      </c>
      <c r="J324" s="3">
        <f>H324*I324</f>
        <v>5.7</v>
      </c>
    </row>
    <row r="325" spans="1:10" x14ac:dyDescent="0.25">
      <c r="A325" s="2">
        <f ca="1">RAND()</f>
        <v>0.53204979470540747</v>
      </c>
      <c r="B325" s="1">
        <v>42936</v>
      </c>
      <c r="C325" s="1" t="str">
        <f>TEXT(B325, "mmmm")</f>
        <v>July</v>
      </c>
      <c r="D325" t="s">
        <v>12</v>
      </c>
      <c r="E325">
        <v>86.5</v>
      </c>
      <c r="F325" s="2">
        <v>0.56999999999999995</v>
      </c>
      <c r="G325">
        <v>44</v>
      </c>
      <c r="H325">
        <v>0.5</v>
      </c>
      <c r="I325">
        <v>35</v>
      </c>
      <c r="J325" s="3">
        <f>H325*I325</f>
        <v>17.5</v>
      </c>
    </row>
    <row r="326" spans="1:10" x14ac:dyDescent="0.25">
      <c r="A326" s="2">
        <f ca="1">RAND()</f>
        <v>0.42346353125327763</v>
      </c>
      <c r="B326" s="1">
        <v>42770</v>
      </c>
      <c r="C326" s="1" t="str">
        <f>TEXT(B326, "mmmm")</f>
        <v>February</v>
      </c>
      <c r="D326" t="s">
        <v>14</v>
      </c>
      <c r="E326">
        <v>56.599999999999994</v>
      </c>
      <c r="F326" s="2">
        <v>0.83</v>
      </c>
      <c r="G326">
        <v>46</v>
      </c>
      <c r="H326">
        <v>0.3</v>
      </c>
      <c r="I326">
        <v>22</v>
      </c>
      <c r="J326" s="3">
        <f>H326*I326</f>
        <v>6.6</v>
      </c>
    </row>
    <row r="327" spans="1:10" x14ac:dyDescent="0.25">
      <c r="A327" s="2">
        <f ca="1">RAND()</f>
        <v>5.137527007697662E-2</v>
      </c>
      <c r="B327" s="1">
        <v>42893</v>
      </c>
      <c r="C327" s="1" t="str">
        <f>TEXT(B327, "mmmm")</f>
        <v>June</v>
      </c>
      <c r="D327" t="s">
        <v>11</v>
      </c>
      <c r="E327">
        <v>86.8</v>
      </c>
      <c r="F327" s="2">
        <v>0.56000000000000005</v>
      </c>
      <c r="G327">
        <v>58</v>
      </c>
      <c r="H327">
        <v>0.3</v>
      </c>
      <c r="I327">
        <v>36</v>
      </c>
      <c r="J327" s="3">
        <f>H327*I327</f>
        <v>10.799999999999999</v>
      </c>
    </row>
    <row r="328" spans="1:10" x14ac:dyDescent="0.25">
      <c r="A328" s="2">
        <f ca="1">RAND()</f>
        <v>4.3231463740866283E-2</v>
      </c>
      <c r="B328" s="1">
        <v>43036</v>
      </c>
      <c r="C328" s="1" t="str">
        <f>TEXT(B328, "mmmm")</f>
        <v>October</v>
      </c>
      <c r="D328" t="s">
        <v>14</v>
      </c>
      <c r="E328">
        <v>57.499999999999993</v>
      </c>
      <c r="F328" s="2">
        <v>0.77</v>
      </c>
      <c r="G328">
        <v>28</v>
      </c>
      <c r="H328">
        <v>0.3</v>
      </c>
      <c r="I328">
        <v>25</v>
      </c>
      <c r="J328" s="3">
        <f>H328*I328</f>
        <v>7.5</v>
      </c>
    </row>
    <row r="329" spans="1:10" x14ac:dyDescent="0.25">
      <c r="A329" s="2">
        <f ca="1">RAND()</f>
        <v>0.75289926739763391</v>
      </c>
      <c r="B329" s="1">
        <v>42849</v>
      </c>
      <c r="C329" s="1" t="str">
        <f>TEXT(B329, "mmmm")</f>
        <v>April</v>
      </c>
      <c r="D329" t="s">
        <v>9</v>
      </c>
      <c r="E329">
        <v>65.099999999999994</v>
      </c>
      <c r="F329" s="2">
        <v>0.69</v>
      </c>
      <c r="G329">
        <v>48</v>
      </c>
      <c r="H329">
        <v>0.3</v>
      </c>
      <c r="I329">
        <v>27</v>
      </c>
      <c r="J329" s="3">
        <f>H329*I329</f>
        <v>8.1</v>
      </c>
    </row>
    <row r="330" spans="1:10" x14ac:dyDescent="0.25">
      <c r="A330" s="2">
        <f ca="1">RAND()</f>
        <v>0.19466124506203986</v>
      </c>
      <c r="B330" s="1">
        <v>42805</v>
      </c>
      <c r="C330" s="1" t="str">
        <f>TEXT(B330, "mmmm")</f>
        <v>March</v>
      </c>
      <c r="D330" t="s">
        <v>14</v>
      </c>
      <c r="E330">
        <v>58.199999999999996</v>
      </c>
      <c r="F330" s="2">
        <v>0.83</v>
      </c>
      <c r="G330">
        <v>30</v>
      </c>
      <c r="H330">
        <v>0.3</v>
      </c>
      <c r="I330">
        <v>24</v>
      </c>
      <c r="J330" s="3">
        <f>H330*I330</f>
        <v>7.1999999999999993</v>
      </c>
    </row>
    <row r="331" spans="1:10" x14ac:dyDescent="0.25">
      <c r="A331" s="2">
        <f ca="1">RAND()</f>
        <v>0.62331574139086376</v>
      </c>
      <c r="B331" s="1">
        <v>43042</v>
      </c>
      <c r="C331" s="1" t="str">
        <f>TEXT(B331, "mmmm")</f>
        <v>November</v>
      </c>
      <c r="D331" t="s">
        <v>13</v>
      </c>
      <c r="E331">
        <v>51.3</v>
      </c>
      <c r="F331" s="2">
        <v>0.87</v>
      </c>
      <c r="G331">
        <v>38</v>
      </c>
      <c r="H331">
        <v>0.3</v>
      </c>
      <c r="I331">
        <v>21</v>
      </c>
      <c r="J331" s="3">
        <f>H331*I331</f>
        <v>6.3</v>
      </c>
    </row>
    <row r="332" spans="1:10" x14ac:dyDescent="0.25">
      <c r="A332" s="2">
        <f ca="1">RAND()</f>
        <v>0.45756024063451417</v>
      </c>
      <c r="B332" s="1">
        <v>42943</v>
      </c>
      <c r="C332" s="1" t="str">
        <f>TEXT(B332, "mmmm")</f>
        <v>July</v>
      </c>
      <c r="D332" t="s">
        <v>12</v>
      </c>
      <c r="E332">
        <v>97.899999999999991</v>
      </c>
      <c r="F332" s="2">
        <v>0.47</v>
      </c>
      <c r="G332">
        <v>74</v>
      </c>
      <c r="H332">
        <v>0.5</v>
      </c>
      <c r="I332">
        <v>43</v>
      </c>
      <c r="J332" s="3">
        <f>H332*I332</f>
        <v>21.5</v>
      </c>
    </row>
    <row r="333" spans="1:10" x14ac:dyDescent="0.25">
      <c r="A333" s="2">
        <f ca="1">RAND()</f>
        <v>0.66864042652312849</v>
      </c>
      <c r="B333" s="1">
        <v>42778</v>
      </c>
      <c r="C333" s="1" t="str">
        <f>TEXT(B333, "mmmm")</f>
        <v>February</v>
      </c>
      <c r="D333" t="s">
        <v>8</v>
      </c>
      <c r="E333">
        <v>55.599999999999994</v>
      </c>
      <c r="F333" s="2">
        <v>0.83</v>
      </c>
      <c r="G333">
        <v>41</v>
      </c>
      <c r="H333">
        <v>0.3</v>
      </c>
      <c r="I333">
        <v>22</v>
      </c>
      <c r="J333" s="3">
        <f>H333*I333</f>
        <v>6.6</v>
      </c>
    </row>
    <row r="334" spans="1:10" x14ac:dyDescent="0.25">
      <c r="A334" s="2">
        <f ca="1">RAND()</f>
        <v>0.47945954731609708</v>
      </c>
      <c r="B334" s="1">
        <v>42926</v>
      </c>
      <c r="C334" s="1" t="str">
        <f>TEXT(B334, "mmmm")</f>
        <v>July</v>
      </c>
      <c r="D334" t="s">
        <v>9</v>
      </c>
      <c r="E334">
        <v>98</v>
      </c>
      <c r="F334" s="2">
        <v>0.49</v>
      </c>
      <c r="G334">
        <v>66</v>
      </c>
      <c r="H334">
        <v>0.5</v>
      </c>
      <c r="I334">
        <v>40</v>
      </c>
      <c r="J334" s="3">
        <f>H334*I334</f>
        <v>20</v>
      </c>
    </row>
    <row r="335" spans="1:10" x14ac:dyDescent="0.25">
      <c r="A335" s="2">
        <f ca="1">RAND()</f>
        <v>0.91035642742755296</v>
      </c>
      <c r="B335" s="1">
        <v>42794</v>
      </c>
      <c r="C335" s="1" t="str">
        <f>TEXT(B335, "mmmm")</f>
        <v>February</v>
      </c>
      <c r="D335" t="s">
        <v>10</v>
      </c>
      <c r="E335">
        <v>49.599999999999994</v>
      </c>
      <c r="F335" s="2">
        <v>0.91</v>
      </c>
      <c r="G335">
        <v>45</v>
      </c>
      <c r="H335">
        <v>0.3</v>
      </c>
      <c r="I335">
        <v>22</v>
      </c>
      <c r="J335" s="3">
        <f>H335*I335</f>
        <v>6.6</v>
      </c>
    </row>
    <row r="336" spans="1:10" x14ac:dyDescent="0.25">
      <c r="A336" s="2">
        <f ca="1">RAND()</f>
        <v>0.42456826662153813</v>
      </c>
      <c r="B336" s="1">
        <v>42930</v>
      </c>
      <c r="C336" s="1" t="str">
        <f>TEXT(B336, "mmmm")</f>
        <v>July</v>
      </c>
      <c r="D336" t="s">
        <v>13</v>
      </c>
      <c r="E336">
        <v>92</v>
      </c>
      <c r="F336" s="2">
        <v>0.5</v>
      </c>
      <c r="G336">
        <v>80</v>
      </c>
      <c r="H336">
        <v>0.5</v>
      </c>
      <c r="I336">
        <v>40</v>
      </c>
      <c r="J336" s="3">
        <f>H336*I336</f>
        <v>20</v>
      </c>
    </row>
    <row r="337" spans="1:10" x14ac:dyDescent="0.25">
      <c r="A337" s="2">
        <f ca="1">RAND()</f>
        <v>0.17351615669047582</v>
      </c>
      <c r="B337" s="1">
        <v>43072</v>
      </c>
      <c r="C337" s="1" t="str">
        <f>TEXT(B337, "mmmm")</f>
        <v>December</v>
      </c>
      <c r="D337" t="s">
        <v>8</v>
      </c>
      <c r="E337">
        <v>33.5</v>
      </c>
      <c r="F337" s="2">
        <v>1.18</v>
      </c>
      <c r="G337">
        <v>19</v>
      </c>
      <c r="H337">
        <v>0.3</v>
      </c>
      <c r="I337">
        <v>15</v>
      </c>
      <c r="J337" s="3">
        <f>H337*I337</f>
        <v>4.5</v>
      </c>
    </row>
    <row r="338" spans="1:10" x14ac:dyDescent="0.25">
      <c r="A338" s="2">
        <f ca="1">RAND()</f>
        <v>0.25168623389321532</v>
      </c>
      <c r="B338" s="1">
        <v>43022</v>
      </c>
      <c r="C338" s="1" t="str">
        <f>TEXT(B338, "mmmm")</f>
        <v>October</v>
      </c>
      <c r="D338" t="s">
        <v>14</v>
      </c>
      <c r="E338">
        <v>59.499999999999993</v>
      </c>
      <c r="F338" s="2">
        <v>0.74</v>
      </c>
      <c r="G338">
        <v>28</v>
      </c>
      <c r="H338">
        <v>0.3</v>
      </c>
      <c r="I338">
        <v>25</v>
      </c>
      <c r="J338" s="3">
        <f>H338*I338</f>
        <v>7.5</v>
      </c>
    </row>
    <row r="339" spans="1:10" x14ac:dyDescent="0.25">
      <c r="A339" s="2">
        <f ca="1">RAND()</f>
        <v>0.68895705965660603</v>
      </c>
      <c r="B339" s="1">
        <v>42812</v>
      </c>
      <c r="C339" s="1" t="str">
        <f>TEXT(B339, "mmmm")</f>
        <v>March</v>
      </c>
      <c r="D339" t="s">
        <v>14</v>
      </c>
      <c r="E339">
        <v>53.9</v>
      </c>
      <c r="F339" s="2">
        <v>0.83</v>
      </c>
      <c r="G339">
        <v>32</v>
      </c>
      <c r="H339">
        <v>0.3</v>
      </c>
      <c r="I339">
        <v>23</v>
      </c>
      <c r="J339" s="3">
        <f>H339*I339</f>
        <v>6.8999999999999995</v>
      </c>
    </row>
    <row r="340" spans="1:10" x14ac:dyDescent="0.25">
      <c r="A340" s="2">
        <f ca="1">RAND()</f>
        <v>0.93155254154620581</v>
      </c>
      <c r="B340" s="1">
        <v>42949</v>
      </c>
      <c r="C340" s="1" t="str">
        <f>TEXT(B340, "mmmm")</f>
        <v>August</v>
      </c>
      <c r="D340" t="s">
        <v>11</v>
      </c>
      <c r="E340">
        <v>76.3</v>
      </c>
      <c r="F340" s="2">
        <v>0.63</v>
      </c>
      <c r="G340">
        <v>48</v>
      </c>
      <c r="H340">
        <v>0.5</v>
      </c>
      <c r="I340">
        <v>31</v>
      </c>
      <c r="J340" s="3">
        <f>H340*I340</f>
        <v>15.5</v>
      </c>
    </row>
    <row r="341" spans="1:10" x14ac:dyDescent="0.25">
      <c r="A341" s="2">
        <f ca="1">RAND()</f>
        <v>0.65245229473275157</v>
      </c>
      <c r="B341" s="1">
        <v>42755</v>
      </c>
      <c r="C341" s="1" t="str">
        <f>TEXT(B341, "mmmm")</f>
        <v>January</v>
      </c>
      <c r="D341" t="s">
        <v>13</v>
      </c>
      <c r="E341">
        <v>31.599999999999998</v>
      </c>
      <c r="F341" s="2">
        <v>1.43</v>
      </c>
      <c r="G341">
        <v>20</v>
      </c>
      <c r="H341">
        <v>0.3</v>
      </c>
      <c r="I341">
        <v>12</v>
      </c>
      <c r="J341" s="3">
        <f>H341*I341</f>
        <v>3.5999999999999996</v>
      </c>
    </row>
    <row r="342" spans="1:10" x14ac:dyDescent="0.25">
      <c r="A342" s="2">
        <f ca="1">RAND()</f>
        <v>0.60128348770120377</v>
      </c>
      <c r="B342" s="1">
        <v>42941</v>
      </c>
      <c r="C342" s="1" t="str">
        <f>TEXT(B342, "mmmm")</f>
        <v>July</v>
      </c>
      <c r="D342" t="s">
        <v>10</v>
      </c>
      <c r="E342">
        <v>79.899999999999991</v>
      </c>
      <c r="F342" s="2">
        <v>0.56999999999999995</v>
      </c>
      <c r="G342">
        <v>64</v>
      </c>
      <c r="H342">
        <v>0.5</v>
      </c>
      <c r="I342">
        <v>33</v>
      </c>
      <c r="J342" s="3">
        <f>H342*I342</f>
        <v>16.5</v>
      </c>
    </row>
    <row r="343" spans="1:10" x14ac:dyDescent="0.25">
      <c r="A343" s="2">
        <f ca="1">RAND()</f>
        <v>0.3620860113772969</v>
      </c>
      <c r="B343" s="1">
        <v>43001</v>
      </c>
      <c r="C343" s="1" t="str">
        <f>TEXT(B343, "mmmm")</f>
        <v>September</v>
      </c>
      <c r="D343" t="s">
        <v>14</v>
      </c>
      <c r="E343">
        <v>63.399999999999991</v>
      </c>
      <c r="F343" s="2">
        <v>0.71</v>
      </c>
      <c r="G343">
        <v>39</v>
      </c>
      <c r="H343">
        <v>0.3</v>
      </c>
      <c r="I343">
        <v>28</v>
      </c>
      <c r="J343" s="3">
        <f>H343*I343</f>
        <v>8.4</v>
      </c>
    </row>
    <row r="344" spans="1:10" x14ac:dyDescent="0.25">
      <c r="A344" s="2">
        <f ca="1">RAND()</f>
        <v>0.61516146901746038</v>
      </c>
      <c r="B344" s="1">
        <v>43069</v>
      </c>
      <c r="C344" s="1" t="str">
        <f>TEXT(B344, "mmmm")</f>
        <v>November</v>
      </c>
      <c r="D344" t="s">
        <v>12</v>
      </c>
      <c r="E344">
        <v>44.699999999999996</v>
      </c>
      <c r="F344" s="2">
        <v>1.05</v>
      </c>
      <c r="G344">
        <v>28</v>
      </c>
      <c r="H344">
        <v>0.3</v>
      </c>
      <c r="I344">
        <v>19</v>
      </c>
      <c r="J344" s="3">
        <f>H344*I344</f>
        <v>5.7</v>
      </c>
    </row>
    <row r="345" spans="1:10" x14ac:dyDescent="0.25">
      <c r="A345" s="2">
        <f ca="1">RAND()</f>
        <v>0.66771426217374785</v>
      </c>
      <c r="B345" s="1">
        <v>42745</v>
      </c>
      <c r="C345" s="1" t="str">
        <f>TEXT(B345, "mmmm")</f>
        <v>January</v>
      </c>
      <c r="D345" t="s">
        <v>10</v>
      </c>
      <c r="E345">
        <v>43.4</v>
      </c>
      <c r="F345" s="2">
        <v>1.05</v>
      </c>
      <c r="G345">
        <v>33</v>
      </c>
      <c r="H345">
        <v>0.3</v>
      </c>
      <c r="I345">
        <v>18</v>
      </c>
      <c r="J345" s="3">
        <f>H345*I345</f>
        <v>5.3999999999999995</v>
      </c>
    </row>
    <row r="346" spans="1:10" x14ac:dyDescent="0.25">
      <c r="A346" s="2">
        <f ca="1">RAND()</f>
        <v>0.77892050213234298</v>
      </c>
      <c r="B346" s="1">
        <v>42815</v>
      </c>
      <c r="C346" s="1" t="str">
        <f>TEXT(B346, "mmmm")</f>
        <v>March</v>
      </c>
      <c r="D346" t="s">
        <v>10</v>
      </c>
      <c r="E346">
        <v>57.199999999999996</v>
      </c>
      <c r="F346" s="2">
        <v>0.83</v>
      </c>
      <c r="G346">
        <v>36</v>
      </c>
      <c r="H346">
        <v>0.3</v>
      </c>
      <c r="I346">
        <v>24</v>
      </c>
      <c r="J346" s="3">
        <f>H346*I346</f>
        <v>7.1999999999999993</v>
      </c>
    </row>
    <row r="347" spans="1:10" x14ac:dyDescent="0.25">
      <c r="A347" s="2">
        <f ca="1">RAND()</f>
        <v>0.85880617507643497</v>
      </c>
      <c r="B347" s="1">
        <v>42800</v>
      </c>
      <c r="C347" s="1" t="str">
        <f>TEXT(B347, "mmmm")</f>
        <v>March</v>
      </c>
      <c r="D347" t="s">
        <v>9</v>
      </c>
      <c r="E347">
        <v>61.199999999999996</v>
      </c>
      <c r="F347" s="2">
        <v>0.77</v>
      </c>
      <c r="G347">
        <v>28</v>
      </c>
      <c r="H347">
        <v>0.3</v>
      </c>
      <c r="I347">
        <v>24</v>
      </c>
      <c r="J347" s="3">
        <f>H347*I347</f>
        <v>7.1999999999999993</v>
      </c>
    </row>
    <row r="348" spans="1:10" x14ac:dyDescent="0.25">
      <c r="A348" s="2">
        <f ca="1">RAND()</f>
        <v>0.43907073496498417</v>
      </c>
      <c r="B348" s="1">
        <v>42945</v>
      </c>
      <c r="C348" s="1" t="str">
        <f>TEXT(B348, "mmmm")</f>
        <v>July</v>
      </c>
      <c r="D348" t="s">
        <v>14</v>
      </c>
      <c r="E348">
        <v>85.5</v>
      </c>
      <c r="F348" s="2">
        <v>0.56999999999999995</v>
      </c>
      <c r="G348">
        <v>50</v>
      </c>
      <c r="H348">
        <v>0.5</v>
      </c>
      <c r="I348">
        <v>35</v>
      </c>
      <c r="J348" s="3">
        <f>H348*I348</f>
        <v>17.5</v>
      </c>
    </row>
    <row r="349" spans="1:10" x14ac:dyDescent="0.25">
      <c r="A349" s="2">
        <f ca="1">RAND()</f>
        <v>0.6295667589520868</v>
      </c>
      <c r="B349" s="1">
        <v>42855</v>
      </c>
      <c r="C349" s="1" t="str">
        <f>TEXT(B349, "mmmm")</f>
        <v>April</v>
      </c>
      <c r="D349" t="s">
        <v>8</v>
      </c>
      <c r="E349">
        <v>67.099999999999994</v>
      </c>
      <c r="F349" s="2">
        <v>0.74</v>
      </c>
      <c r="G349">
        <v>35</v>
      </c>
      <c r="H349">
        <v>0.3</v>
      </c>
      <c r="I349">
        <v>27</v>
      </c>
      <c r="J349" s="3">
        <f>H349*I349</f>
        <v>8.1</v>
      </c>
    </row>
    <row r="350" spans="1:10" x14ac:dyDescent="0.25">
      <c r="A350" s="2">
        <f ca="1">RAND()</f>
        <v>0.8979764571017681</v>
      </c>
      <c r="B350" s="1">
        <v>43062</v>
      </c>
      <c r="C350" s="1" t="str">
        <f>TEXT(B350, "mmmm")</f>
        <v>November</v>
      </c>
      <c r="D350" t="s">
        <v>12</v>
      </c>
      <c r="E350">
        <v>51.9</v>
      </c>
      <c r="F350" s="2">
        <v>0.87</v>
      </c>
      <c r="G350">
        <v>47</v>
      </c>
      <c r="H350">
        <v>0.3</v>
      </c>
      <c r="I350">
        <v>23</v>
      </c>
      <c r="J350" s="3">
        <f>H350*I350</f>
        <v>6.8999999999999995</v>
      </c>
    </row>
    <row r="351" spans="1:10" x14ac:dyDescent="0.25">
      <c r="A351" s="2">
        <f ca="1">RAND()</f>
        <v>0.57834546873565595</v>
      </c>
      <c r="B351" s="1">
        <v>42821</v>
      </c>
      <c r="C351" s="1" t="str">
        <f>TEXT(B351, "mmmm")</f>
        <v>March</v>
      </c>
      <c r="D351" t="s">
        <v>9</v>
      </c>
      <c r="E351">
        <v>60.499999999999993</v>
      </c>
      <c r="F351" s="2">
        <v>0.74</v>
      </c>
      <c r="G351">
        <v>30</v>
      </c>
      <c r="H351">
        <v>0.3</v>
      </c>
      <c r="I351">
        <v>25</v>
      </c>
      <c r="J351" s="3">
        <f>H351*I351</f>
        <v>7.5</v>
      </c>
    </row>
    <row r="352" spans="1:10" x14ac:dyDescent="0.25">
      <c r="A352" s="2">
        <f ca="1">RAND()</f>
        <v>0.45540311670600664</v>
      </c>
      <c r="B352" s="1">
        <v>42843</v>
      </c>
      <c r="C352" s="1" t="str">
        <f>TEXT(B352, "mmmm")</f>
        <v>April</v>
      </c>
      <c r="D352" t="s">
        <v>10</v>
      </c>
      <c r="E352">
        <v>62.499999999999993</v>
      </c>
      <c r="F352" s="2">
        <v>0.74</v>
      </c>
      <c r="G352">
        <v>31</v>
      </c>
      <c r="H352">
        <v>0.3</v>
      </c>
      <c r="I352">
        <v>25</v>
      </c>
      <c r="J352" s="3">
        <f>H352*I352</f>
        <v>7.5</v>
      </c>
    </row>
    <row r="353" spans="1:10" x14ac:dyDescent="0.25">
      <c r="A353" s="2">
        <f ca="1">RAND()</f>
        <v>6.3924232979302498E-2</v>
      </c>
      <c r="B353" s="1">
        <v>43033</v>
      </c>
      <c r="C353" s="1" t="str">
        <f>TEXT(B353, "mmmm")</f>
        <v>October</v>
      </c>
      <c r="D353" t="s">
        <v>11</v>
      </c>
      <c r="E353">
        <v>61.199999999999996</v>
      </c>
      <c r="F353" s="2">
        <v>0.8</v>
      </c>
      <c r="G353">
        <v>44</v>
      </c>
      <c r="H353">
        <v>0.3</v>
      </c>
      <c r="I353">
        <v>24</v>
      </c>
      <c r="J353" s="3">
        <f>H353*I353</f>
        <v>7.1999999999999993</v>
      </c>
    </row>
    <row r="354" spans="1:10" x14ac:dyDescent="0.25">
      <c r="A354" s="2">
        <f ca="1">RAND()</f>
        <v>0.63160989853767924</v>
      </c>
      <c r="B354" s="1">
        <v>42984</v>
      </c>
      <c r="C354" s="1" t="str">
        <f>TEXT(B354, "mmmm")</f>
        <v>September</v>
      </c>
      <c r="D354" t="s">
        <v>11</v>
      </c>
      <c r="E354">
        <v>71.699999999999989</v>
      </c>
      <c r="F354" s="2">
        <v>0.69</v>
      </c>
      <c r="G354">
        <v>60</v>
      </c>
      <c r="H354">
        <v>0.3</v>
      </c>
      <c r="I354">
        <v>29</v>
      </c>
      <c r="J354" s="3">
        <f>H354*I354</f>
        <v>8.6999999999999993</v>
      </c>
    </row>
    <row r="355" spans="1:10" x14ac:dyDescent="0.25">
      <c r="A355" s="2">
        <f ca="1">RAND()</f>
        <v>0.1732105065557723</v>
      </c>
      <c r="B355" s="1">
        <v>42773</v>
      </c>
      <c r="C355" s="1" t="str">
        <f>TEXT(B355, "mmmm")</f>
        <v>February</v>
      </c>
      <c r="D355" t="s">
        <v>10</v>
      </c>
      <c r="E355">
        <v>52.3</v>
      </c>
      <c r="F355" s="2">
        <v>0.87</v>
      </c>
      <c r="G355">
        <v>39</v>
      </c>
      <c r="H355">
        <v>0.3</v>
      </c>
      <c r="I355">
        <v>21</v>
      </c>
      <c r="J355" s="3">
        <f>H355*I355</f>
        <v>6.3</v>
      </c>
    </row>
    <row r="356" spans="1:10" x14ac:dyDescent="0.25">
      <c r="A356" s="2">
        <f ca="1">RAND()</f>
        <v>0.71733143077296657</v>
      </c>
      <c r="B356" s="1">
        <v>42796</v>
      </c>
      <c r="C356" s="1" t="str">
        <f>TEXT(B356, "mmmm")</f>
        <v>March</v>
      </c>
      <c r="D356" t="s">
        <v>12</v>
      </c>
      <c r="E356">
        <v>57.199999999999996</v>
      </c>
      <c r="F356" s="2">
        <v>0.8</v>
      </c>
      <c r="G356">
        <v>31</v>
      </c>
      <c r="H356">
        <v>0.3</v>
      </c>
      <c r="I356">
        <v>24</v>
      </c>
      <c r="J356" s="3">
        <f>H356*I356</f>
        <v>7.1999999999999993</v>
      </c>
    </row>
    <row r="357" spans="1:10" x14ac:dyDescent="0.25">
      <c r="A357" s="2">
        <f ca="1">RAND()</f>
        <v>6.0365328925787831E-2</v>
      </c>
      <c r="B357" s="1">
        <v>42845</v>
      </c>
      <c r="C357" s="1" t="str">
        <f>TEXT(B357, "mmmm")</f>
        <v>April</v>
      </c>
      <c r="D357" t="s">
        <v>12</v>
      </c>
      <c r="E357">
        <v>68.099999999999994</v>
      </c>
      <c r="F357" s="2">
        <v>0.69</v>
      </c>
      <c r="G357">
        <v>42</v>
      </c>
      <c r="H357">
        <v>0.3</v>
      </c>
      <c r="I357">
        <v>27</v>
      </c>
      <c r="J357" s="3">
        <f>H357*I357</f>
        <v>8.1</v>
      </c>
    </row>
    <row r="358" spans="1:10" x14ac:dyDescent="0.25">
      <c r="A358" s="2">
        <f ca="1">RAND()</f>
        <v>0.13593340047777347</v>
      </c>
      <c r="B358" s="1">
        <v>42951</v>
      </c>
      <c r="C358" s="1" t="str">
        <f>TEXT(B358, "mmmm")</f>
        <v>August</v>
      </c>
      <c r="D358" t="s">
        <v>13</v>
      </c>
      <c r="E358">
        <v>70.699999999999989</v>
      </c>
      <c r="F358" s="2">
        <v>0.69</v>
      </c>
      <c r="G358">
        <v>34</v>
      </c>
      <c r="H358">
        <v>0.5</v>
      </c>
      <c r="I358">
        <v>29</v>
      </c>
      <c r="J358" s="3">
        <f>H358*I358</f>
        <v>14.5</v>
      </c>
    </row>
    <row r="359" spans="1:10" x14ac:dyDescent="0.25">
      <c r="A359" s="2">
        <f ca="1">RAND()</f>
        <v>0.85569052964800718</v>
      </c>
      <c r="B359" s="1">
        <v>42834</v>
      </c>
      <c r="C359" s="1" t="str">
        <f>TEXT(B359, "mmmm")</f>
        <v>April</v>
      </c>
      <c r="D359" t="s">
        <v>8</v>
      </c>
      <c r="E359">
        <v>63.099999999999994</v>
      </c>
      <c r="F359" s="2">
        <v>0.69</v>
      </c>
      <c r="G359">
        <v>52</v>
      </c>
      <c r="H359">
        <v>0.3</v>
      </c>
      <c r="I359">
        <v>27</v>
      </c>
      <c r="J359" s="3">
        <f>H359*I359</f>
        <v>8.1</v>
      </c>
    </row>
    <row r="360" spans="1:10" x14ac:dyDescent="0.25">
      <c r="A360" s="2">
        <f ca="1">RAND()</f>
        <v>0.33159030222358932</v>
      </c>
      <c r="B360" s="1">
        <v>42865</v>
      </c>
      <c r="C360" s="1" t="str">
        <f>TEXT(B360, "mmmm")</f>
        <v>May</v>
      </c>
      <c r="D360" t="s">
        <v>11</v>
      </c>
      <c r="E360">
        <v>69.399999999999991</v>
      </c>
      <c r="F360" s="2">
        <v>0.69</v>
      </c>
      <c r="G360">
        <v>40</v>
      </c>
      <c r="H360">
        <v>0.3</v>
      </c>
      <c r="I360">
        <v>28</v>
      </c>
      <c r="J360" s="3">
        <f>H360*I360</f>
        <v>8.4</v>
      </c>
    </row>
    <row r="361" spans="1:10" x14ac:dyDescent="0.25">
      <c r="A361" s="2">
        <f ca="1">RAND()</f>
        <v>0.45824688850231377</v>
      </c>
      <c r="B361" s="1">
        <v>43075</v>
      </c>
      <c r="C361" s="1" t="str">
        <f>TEXT(B361, "mmmm")</f>
        <v>December</v>
      </c>
      <c r="D361" t="s">
        <v>11</v>
      </c>
      <c r="E361">
        <v>44.699999999999996</v>
      </c>
      <c r="F361" s="2">
        <v>0.95</v>
      </c>
      <c r="G361">
        <v>28</v>
      </c>
      <c r="H361">
        <v>0.3</v>
      </c>
      <c r="I361">
        <v>19</v>
      </c>
      <c r="J361" s="3">
        <f>H361*I361</f>
        <v>5.7</v>
      </c>
    </row>
    <row r="362" spans="1:10" x14ac:dyDescent="0.25">
      <c r="A362" s="2">
        <f ca="1">RAND()</f>
        <v>0.35692739740542057</v>
      </c>
      <c r="B362" s="1">
        <v>42806</v>
      </c>
      <c r="C362" s="1" t="str">
        <f>TEXT(B362, "mmmm")</f>
        <v>March</v>
      </c>
      <c r="D362" t="s">
        <v>8</v>
      </c>
      <c r="E362">
        <v>61.499999999999993</v>
      </c>
      <c r="F362" s="2">
        <v>0.74</v>
      </c>
      <c r="G362">
        <v>47</v>
      </c>
      <c r="H362">
        <v>0.3</v>
      </c>
      <c r="I362">
        <v>25</v>
      </c>
      <c r="J362" s="3">
        <f>H362*I362</f>
        <v>7.5</v>
      </c>
    </row>
    <row r="363" spans="1:10" x14ac:dyDescent="0.25">
      <c r="A363" s="2">
        <f ca="1">RAND()</f>
        <v>0.24382409812251971</v>
      </c>
      <c r="B363" s="1">
        <v>42963</v>
      </c>
      <c r="C363" s="1" t="str">
        <f>TEXT(B363, "mmmm")</f>
        <v>August</v>
      </c>
      <c r="D363" t="s">
        <v>11</v>
      </c>
      <c r="E363">
        <v>71</v>
      </c>
      <c r="F363" s="2">
        <v>0.63</v>
      </c>
      <c r="G363">
        <v>49</v>
      </c>
      <c r="H363">
        <v>0.5</v>
      </c>
      <c r="I363">
        <v>30</v>
      </c>
      <c r="J363" s="3">
        <f>H363*I363</f>
        <v>15</v>
      </c>
    </row>
    <row r="364" spans="1:10" x14ac:dyDescent="0.25">
      <c r="A364" s="2">
        <f ca="1">RAND()</f>
        <v>6.4514310046997592E-2</v>
      </c>
      <c r="B364" s="1">
        <v>42747</v>
      </c>
      <c r="C364" s="1" t="str">
        <f>TEXT(B364, "mmmm")</f>
        <v>January</v>
      </c>
      <c r="D364" t="s">
        <v>12</v>
      </c>
      <c r="E364">
        <v>38.199999999999996</v>
      </c>
      <c r="F364" s="2">
        <v>1.33</v>
      </c>
      <c r="G364">
        <v>16</v>
      </c>
      <c r="H364">
        <v>0.3</v>
      </c>
      <c r="I364">
        <v>14</v>
      </c>
      <c r="J364" s="3">
        <f>H364*I364</f>
        <v>4.2</v>
      </c>
    </row>
    <row r="365" spans="1:10" x14ac:dyDescent="0.25">
      <c r="A365" s="2">
        <f ca="1">RAND()</f>
        <v>5.1728534086348255E-2</v>
      </c>
      <c r="B365" s="1">
        <v>42934</v>
      </c>
      <c r="C365" s="1" t="str">
        <f>TEXT(B365, "mmmm")</f>
        <v>July</v>
      </c>
      <c r="D365" t="s">
        <v>10</v>
      </c>
      <c r="E365">
        <v>99.3</v>
      </c>
      <c r="F365" s="2">
        <v>0.47</v>
      </c>
      <c r="G365">
        <v>76</v>
      </c>
      <c r="H365">
        <v>0.5</v>
      </c>
      <c r="I365">
        <v>41</v>
      </c>
      <c r="J365" s="3">
        <f>H365*I365</f>
        <v>20.5</v>
      </c>
    </row>
    <row r="366" spans="1:10" x14ac:dyDescent="0.25">
      <c r="A366" s="2">
        <f ca="1">RAND()</f>
        <v>0.66403858149213957</v>
      </c>
      <c r="B366" s="1">
        <v>42923</v>
      </c>
      <c r="C366" s="1" t="str">
        <f>TEXT(B366, "mmmm")</f>
        <v>July</v>
      </c>
      <c r="D366" t="s">
        <v>13</v>
      </c>
      <c r="E366">
        <v>82.5</v>
      </c>
      <c r="F366" s="2">
        <v>0.56999999999999995</v>
      </c>
      <c r="G366">
        <v>41</v>
      </c>
      <c r="H366">
        <v>0.5</v>
      </c>
      <c r="I366">
        <v>35</v>
      </c>
      <c r="J366" s="3">
        <f>H366*I366</f>
        <v>17.5</v>
      </c>
    </row>
    <row r="367" spans="1:10" x14ac:dyDescent="0.25">
      <c r="B367" s="1"/>
      <c r="C367" s="1"/>
      <c r="F367" s="2"/>
      <c r="G367" s="10">
        <f>SUBTOTAL(109,Table13[Flyers])</f>
        <v>14704</v>
      </c>
      <c r="J367" s="3">
        <f>SUBTOTAL(109,Table13[Revenue])</f>
        <v>3183.6999999999975</v>
      </c>
    </row>
  </sheetData>
  <phoneticPr fontId="3" type="noConversion"/>
  <conditionalFormatting sqref="E2:E366">
    <cfRule type="colorScale" priority="4">
      <colorScale>
        <cfvo type="min"/>
        <cfvo type="max"/>
        <color rgb="FFFCFCFF"/>
        <color rgb="FFF8696B"/>
      </colorScale>
    </cfRule>
  </conditionalFormatting>
  <conditionalFormatting sqref="F2:F366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{0FFFC802-A825-4515-AAFC-0CEFA84E3312}</x14:id>
        </ext>
      </extLst>
    </cfRule>
  </conditionalFormatting>
  <conditionalFormatting sqref="I2:I366">
    <cfRule type="top10" dxfId="1" priority="1" percent="1" bottom="1" rank="10"/>
    <cfRule type="top10" dxfId="0" priority="2" percent="1" rank="10"/>
  </conditionalFormatting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FFFC802-A825-4515-AAFC-0CEFA84E331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F2:F366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2BC96-5149-4436-8177-BD614425885A}">
  <dimension ref="A1:C8"/>
  <sheetViews>
    <sheetView workbookViewId="0">
      <selection activeCell="E4" sqref="E4"/>
    </sheetView>
  </sheetViews>
  <sheetFormatPr defaultRowHeight="15" x14ac:dyDescent="0.25"/>
  <cols>
    <col min="2" max="2" width="12.5703125" bestFit="1" customWidth="1"/>
    <col min="3" max="3" width="7.7109375" bestFit="1" customWidth="1"/>
  </cols>
  <sheetData>
    <row r="1" spans="1:3" x14ac:dyDescent="0.25">
      <c r="A1" t="s">
        <v>2</v>
      </c>
      <c r="B1" t="s">
        <v>3</v>
      </c>
      <c r="C1" t="s">
        <v>4</v>
      </c>
    </row>
    <row r="2" spans="1:3" x14ac:dyDescent="0.25">
      <c r="A2" s="6" t="s">
        <v>9</v>
      </c>
      <c r="B2" s="2">
        <v>3166.1999999999989</v>
      </c>
      <c r="C2" s="2">
        <v>42.819999999999993</v>
      </c>
    </row>
    <row r="3" spans="1:3" x14ac:dyDescent="0.25">
      <c r="A3" s="6" t="s">
        <v>10</v>
      </c>
      <c r="B3" s="2">
        <v>3117.0999999999995</v>
      </c>
      <c r="C3" s="2">
        <v>43.129999999999988</v>
      </c>
    </row>
    <row r="4" spans="1:3" x14ac:dyDescent="0.25">
      <c r="A4" s="6" t="s">
        <v>11</v>
      </c>
      <c r="B4" s="2">
        <v>3189.8999999999983</v>
      </c>
      <c r="C4" s="2">
        <v>41.919999999999987</v>
      </c>
    </row>
    <row r="5" spans="1:3" x14ac:dyDescent="0.25">
      <c r="A5" s="6" t="s">
        <v>12</v>
      </c>
      <c r="B5" s="2">
        <v>3178.4999999999995</v>
      </c>
      <c r="C5" s="2">
        <v>42.249999999999993</v>
      </c>
    </row>
    <row r="6" spans="1:3" x14ac:dyDescent="0.25">
      <c r="A6" s="6" t="s">
        <v>13</v>
      </c>
      <c r="B6" s="2">
        <v>3178.9999999999995</v>
      </c>
      <c r="C6" s="2">
        <v>42.489999999999988</v>
      </c>
    </row>
    <row r="7" spans="1:3" x14ac:dyDescent="0.25">
      <c r="A7" s="6" t="s">
        <v>14</v>
      </c>
      <c r="B7" s="2">
        <v>3168.3999999999992</v>
      </c>
      <c r="C7" s="2">
        <v>42.79999999999999</v>
      </c>
    </row>
    <row r="8" spans="1:3" x14ac:dyDescent="0.25">
      <c r="A8" s="6" t="s">
        <v>8</v>
      </c>
      <c r="B8" s="2">
        <v>3167.7999999999993</v>
      </c>
      <c r="C8" s="2">
        <v>46.3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BFA94-1E64-419C-8C6A-343E796A2A6C}">
  <dimension ref="A1:B8"/>
  <sheetViews>
    <sheetView workbookViewId="0">
      <selection sqref="A1:B8"/>
    </sheetView>
  </sheetViews>
  <sheetFormatPr defaultRowHeight="15" x14ac:dyDescent="0.25"/>
  <sheetData>
    <row r="1" spans="1:2" x14ac:dyDescent="0.25">
      <c r="A1" t="s">
        <v>2</v>
      </c>
      <c r="B1" t="s">
        <v>5</v>
      </c>
    </row>
    <row r="2" spans="1:2" x14ac:dyDescent="0.25">
      <c r="A2" s="6" t="s">
        <v>9</v>
      </c>
      <c r="B2" s="7">
        <v>2069</v>
      </c>
    </row>
    <row r="3" spans="1:2" x14ac:dyDescent="0.25">
      <c r="A3" s="6" t="s">
        <v>10</v>
      </c>
      <c r="B3" s="7">
        <v>2135</v>
      </c>
    </row>
    <row r="4" spans="1:2" x14ac:dyDescent="0.25">
      <c r="A4" s="6" t="s">
        <v>11</v>
      </c>
      <c r="B4" s="7">
        <v>2152</v>
      </c>
    </row>
    <row r="5" spans="1:2" x14ac:dyDescent="0.25">
      <c r="A5" s="6" t="s">
        <v>12</v>
      </c>
      <c r="B5" s="7">
        <v>2117</v>
      </c>
    </row>
    <row r="6" spans="1:2" x14ac:dyDescent="0.25">
      <c r="A6" s="6" t="s">
        <v>13</v>
      </c>
      <c r="B6" s="7">
        <v>2097</v>
      </c>
    </row>
    <row r="7" spans="1:2" x14ac:dyDescent="0.25">
      <c r="A7" s="6" t="s">
        <v>14</v>
      </c>
      <c r="B7" s="7">
        <v>1997</v>
      </c>
    </row>
    <row r="8" spans="1:2" x14ac:dyDescent="0.25">
      <c r="A8" s="6" t="s">
        <v>8</v>
      </c>
      <c r="B8" s="7">
        <v>2137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6B3BE-85E3-4439-AEED-43D5B74E14B4}">
  <dimension ref="A1:E366"/>
  <sheetViews>
    <sheetView topLeftCell="C1" workbookViewId="0">
      <selection activeCell="N18" sqref="N18"/>
    </sheetView>
  </sheetViews>
  <sheetFormatPr defaultRowHeight="15" x14ac:dyDescent="0.25"/>
  <cols>
    <col min="4" max="4" width="10.7109375" bestFit="1" customWidth="1"/>
  </cols>
  <sheetData>
    <row r="1" spans="1:5" x14ac:dyDescent="0.25">
      <c r="A1" t="s">
        <v>0</v>
      </c>
      <c r="B1" t="s">
        <v>4</v>
      </c>
      <c r="C1" t="s">
        <v>7</v>
      </c>
      <c r="D1" t="s">
        <v>386</v>
      </c>
      <c r="E1" t="s">
        <v>387</v>
      </c>
    </row>
    <row r="2" spans="1:5" x14ac:dyDescent="0.25">
      <c r="A2" s="8" t="s">
        <v>19</v>
      </c>
      <c r="B2" s="7">
        <v>2</v>
      </c>
      <c r="C2" s="7">
        <v>10</v>
      </c>
      <c r="D2">
        <f>LOG(B2)</f>
        <v>0.3010299956639812</v>
      </c>
      <c r="E2">
        <f>LOG(C2)</f>
        <v>1</v>
      </c>
    </row>
    <row r="3" spans="1:5" x14ac:dyDescent="0.25">
      <c r="A3" s="8" t="s">
        <v>20</v>
      </c>
      <c r="B3" s="7">
        <v>1.33</v>
      </c>
      <c r="C3" s="7">
        <v>13</v>
      </c>
      <c r="D3">
        <f t="shared" ref="D3:D66" si="0">LOG(B3)</f>
        <v>0.12385164096708581</v>
      </c>
      <c r="E3">
        <f t="shared" ref="E3:E66" si="1">LOG(C3)</f>
        <v>1.1139433523068367</v>
      </c>
    </row>
    <row r="4" spans="1:5" x14ac:dyDescent="0.25">
      <c r="A4" s="8" t="s">
        <v>21</v>
      </c>
      <c r="B4" s="7">
        <v>1.33</v>
      </c>
      <c r="C4" s="7">
        <v>15</v>
      </c>
      <c r="D4">
        <f t="shared" si="0"/>
        <v>0.12385164096708581</v>
      </c>
      <c r="E4">
        <f t="shared" si="1"/>
        <v>1.1760912590556813</v>
      </c>
    </row>
    <row r="5" spans="1:5" x14ac:dyDescent="0.25">
      <c r="A5" s="8" t="s">
        <v>22</v>
      </c>
      <c r="B5" s="7">
        <v>1.05</v>
      </c>
      <c r="C5" s="7">
        <v>17</v>
      </c>
      <c r="D5">
        <f t="shared" si="0"/>
        <v>2.1189299069938092E-2</v>
      </c>
      <c r="E5">
        <f t="shared" si="1"/>
        <v>1.2304489213782739</v>
      </c>
    </row>
    <row r="6" spans="1:5" x14ac:dyDescent="0.25">
      <c r="A6" s="8" t="s">
        <v>23</v>
      </c>
      <c r="B6" s="7">
        <v>1</v>
      </c>
      <c r="C6" s="7">
        <v>18</v>
      </c>
      <c r="D6">
        <f t="shared" si="0"/>
        <v>0</v>
      </c>
      <c r="E6">
        <f t="shared" si="1"/>
        <v>1.255272505103306</v>
      </c>
    </row>
    <row r="7" spans="1:5" x14ac:dyDescent="0.25">
      <c r="A7" s="8" t="s">
        <v>24</v>
      </c>
      <c r="B7" s="7">
        <v>1.54</v>
      </c>
      <c r="C7" s="7">
        <v>11</v>
      </c>
      <c r="D7">
        <f t="shared" si="0"/>
        <v>0.18752072083646307</v>
      </c>
      <c r="E7">
        <f t="shared" si="1"/>
        <v>1.0413926851582251</v>
      </c>
    </row>
    <row r="8" spans="1:5" x14ac:dyDescent="0.25">
      <c r="A8" s="8" t="s">
        <v>25</v>
      </c>
      <c r="B8" s="7">
        <v>1.54</v>
      </c>
      <c r="C8" s="7">
        <v>13</v>
      </c>
      <c r="D8">
        <f t="shared" si="0"/>
        <v>0.18752072083646307</v>
      </c>
      <c r="E8">
        <f t="shared" si="1"/>
        <v>1.1139433523068367</v>
      </c>
    </row>
    <row r="9" spans="1:5" x14ac:dyDescent="0.25">
      <c r="A9" s="8" t="s">
        <v>26</v>
      </c>
      <c r="B9" s="7">
        <v>1.18</v>
      </c>
      <c r="C9" s="7">
        <v>15</v>
      </c>
      <c r="D9">
        <f t="shared" si="0"/>
        <v>7.1882007306125359E-2</v>
      </c>
      <c r="E9">
        <f t="shared" si="1"/>
        <v>1.1760912590556813</v>
      </c>
    </row>
    <row r="10" spans="1:5" x14ac:dyDescent="0.25">
      <c r="A10" s="8" t="s">
        <v>27</v>
      </c>
      <c r="B10" s="7">
        <v>1.18</v>
      </c>
      <c r="C10" s="7">
        <v>17</v>
      </c>
      <c r="D10">
        <f t="shared" si="0"/>
        <v>7.1882007306125359E-2</v>
      </c>
      <c r="E10">
        <f t="shared" si="1"/>
        <v>1.2304489213782739</v>
      </c>
    </row>
    <row r="11" spans="1:5" x14ac:dyDescent="0.25">
      <c r="A11" s="8" t="s">
        <v>28</v>
      </c>
      <c r="B11" s="7">
        <v>1.05</v>
      </c>
      <c r="C11" s="7">
        <v>18</v>
      </c>
      <c r="D11">
        <f t="shared" si="0"/>
        <v>2.1189299069938092E-2</v>
      </c>
      <c r="E11">
        <f t="shared" si="1"/>
        <v>1.255272505103306</v>
      </c>
    </row>
    <row r="12" spans="1:5" x14ac:dyDescent="0.25">
      <c r="A12" s="8" t="s">
        <v>29</v>
      </c>
      <c r="B12" s="7">
        <v>1.54</v>
      </c>
      <c r="C12" s="7">
        <v>12</v>
      </c>
      <c r="D12">
        <f t="shared" si="0"/>
        <v>0.18752072083646307</v>
      </c>
      <c r="E12">
        <f t="shared" si="1"/>
        <v>1.0791812460476249</v>
      </c>
    </row>
    <row r="13" spans="1:5" x14ac:dyDescent="0.25">
      <c r="A13" s="8" t="s">
        <v>30</v>
      </c>
      <c r="B13" s="7">
        <v>1.33</v>
      </c>
      <c r="C13" s="7">
        <v>14</v>
      </c>
      <c r="D13">
        <f t="shared" si="0"/>
        <v>0.12385164096708581</v>
      </c>
      <c r="E13">
        <f t="shared" si="1"/>
        <v>1.146128035678238</v>
      </c>
    </row>
    <row r="14" spans="1:5" x14ac:dyDescent="0.25">
      <c r="A14" s="8" t="s">
        <v>31</v>
      </c>
      <c r="B14" s="7">
        <v>1.33</v>
      </c>
      <c r="C14" s="7">
        <v>15</v>
      </c>
      <c r="D14">
        <f t="shared" si="0"/>
        <v>0.12385164096708581</v>
      </c>
      <c r="E14">
        <f t="shared" si="1"/>
        <v>1.1760912590556813</v>
      </c>
    </row>
    <row r="15" spans="1:5" x14ac:dyDescent="0.25">
      <c r="A15" s="8" t="s">
        <v>32</v>
      </c>
      <c r="B15" s="7">
        <v>1.05</v>
      </c>
      <c r="C15" s="7">
        <v>17</v>
      </c>
      <c r="D15">
        <f t="shared" si="0"/>
        <v>2.1189299069938092E-2</v>
      </c>
      <c r="E15">
        <f t="shared" si="1"/>
        <v>1.2304489213782739</v>
      </c>
    </row>
    <row r="16" spans="1:5" x14ac:dyDescent="0.25">
      <c r="A16" s="8" t="s">
        <v>33</v>
      </c>
      <c r="B16" s="7">
        <v>1.1100000000000001</v>
      </c>
      <c r="C16" s="7">
        <v>18</v>
      </c>
      <c r="D16">
        <f t="shared" si="0"/>
        <v>4.5322978786657475E-2</v>
      </c>
      <c r="E16">
        <f t="shared" si="1"/>
        <v>1.255272505103306</v>
      </c>
    </row>
    <row r="17" spans="1:5" x14ac:dyDescent="0.25">
      <c r="A17" s="8" t="s">
        <v>34</v>
      </c>
      <c r="B17" s="7">
        <v>1.67</v>
      </c>
      <c r="C17" s="7">
        <v>12</v>
      </c>
      <c r="D17">
        <f t="shared" si="0"/>
        <v>0.22271647114758325</v>
      </c>
      <c r="E17">
        <f t="shared" si="1"/>
        <v>1.0791812460476249</v>
      </c>
    </row>
    <row r="18" spans="1:5" x14ac:dyDescent="0.25">
      <c r="A18" s="8" t="s">
        <v>35</v>
      </c>
      <c r="B18" s="7">
        <v>1.43</v>
      </c>
      <c r="C18" s="7">
        <v>14</v>
      </c>
      <c r="D18">
        <f t="shared" si="0"/>
        <v>0.1553360374650618</v>
      </c>
      <c r="E18">
        <f t="shared" si="1"/>
        <v>1.146128035678238</v>
      </c>
    </row>
    <row r="19" spans="1:5" x14ac:dyDescent="0.25">
      <c r="A19" s="8" t="s">
        <v>36</v>
      </c>
      <c r="B19" s="7">
        <v>1.18</v>
      </c>
      <c r="C19" s="7">
        <v>16</v>
      </c>
      <c r="D19">
        <f t="shared" si="0"/>
        <v>7.1882007306125359E-2</v>
      </c>
      <c r="E19">
        <f t="shared" si="1"/>
        <v>1.2041199826559248</v>
      </c>
    </row>
    <row r="20" spans="1:5" x14ac:dyDescent="0.25">
      <c r="A20" s="8" t="s">
        <v>37</v>
      </c>
      <c r="B20" s="7">
        <v>1.18</v>
      </c>
      <c r="C20" s="7">
        <v>17</v>
      </c>
      <c r="D20">
        <f t="shared" si="0"/>
        <v>7.1882007306125359E-2</v>
      </c>
      <c r="E20">
        <f t="shared" si="1"/>
        <v>1.2304489213782739</v>
      </c>
    </row>
    <row r="21" spans="1:5" x14ac:dyDescent="0.25">
      <c r="A21" s="8" t="s">
        <v>38</v>
      </c>
      <c r="B21" s="7">
        <v>1.43</v>
      </c>
      <c r="C21" s="7">
        <v>12</v>
      </c>
      <c r="D21">
        <f t="shared" si="0"/>
        <v>0.1553360374650618</v>
      </c>
      <c r="E21">
        <f t="shared" si="1"/>
        <v>1.0791812460476249</v>
      </c>
    </row>
    <row r="22" spans="1:5" x14ac:dyDescent="0.25">
      <c r="A22" s="8" t="s">
        <v>39</v>
      </c>
      <c r="B22" s="7">
        <v>1.25</v>
      </c>
      <c r="C22" s="7">
        <v>14</v>
      </c>
      <c r="D22">
        <f t="shared" si="0"/>
        <v>9.691001300805642E-2</v>
      </c>
      <c r="E22">
        <f t="shared" si="1"/>
        <v>1.146128035678238</v>
      </c>
    </row>
    <row r="23" spans="1:5" x14ac:dyDescent="0.25">
      <c r="A23" s="8" t="s">
        <v>40</v>
      </c>
      <c r="B23" s="7">
        <v>1.1100000000000001</v>
      </c>
      <c r="C23" s="7">
        <v>16</v>
      </c>
      <c r="D23">
        <f t="shared" si="0"/>
        <v>4.5322978786657475E-2</v>
      </c>
      <c r="E23">
        <f t="shared" si="1"/>
        <v>1.2041199826559248</v>
      </c>
    </row>
    <row r="24" spans="1:5" x14ac:dyDescent="0.25">
      <c r="A24" s="8" t="s">
        <v>41</v>
      </c>
      <c r="B24" s="7">
        <v>1.05</v>
      </c>
      <c r="C24" s="7">
        <v>17</v>
      </c>
      <c r="D24">
        <f t="shared" si="0"/>
        <v>2.1189299069938092E-2</v>
      </c>
      <c r="E24">
        <f t="shared" si="1"/>
        <v>1.2304489213782739</v>
      </c>
    </row>
    <row r="25" spans="1:5" x14ac:dyDescent="0.25">
      <c r="A25" s="8" t="s">
        <v>42</v>
      </c>
      <c r="B25" s="7">
        <v>1.54</v>
      </c>
      <c r="C25" s="7">
        <v>12</v>
      </c>
      <c r="D25">
        <f t="shared" si="0"/>
        <v>0.18752072083646307</v>
      </c>
      <c r="E25">
        <f t="shared" si="1"/>
        <v>1.0791812460476249</v>
      </c>
    </row>
    <row r="26" spans="1:5" x14ac:dyDescent="0.25">
      <c r="A26" s="8" t="s">
        <v>43</v>
      </c>
      <c r="B26" s="7">
        <v>1.25</v>
      </c>
      <c r="C26" s="7">
        <v>14</v>
      </c>
      <c r="D26">
        <f t="shared" si="0"/>
        <v>9.691001300805642E-2</v>
      </c>
      <c r="E26">
        <f t="shared" si="1"/>
        <v>1.146128035678238</v>
      </c>
    </row>
    <row r="27" spans="1:5" x14ac:dyDescent="0.25">
      <c r="A27" s="8" t="s">
        <v>44</v>
      </c>
      <c r="B27" s="7">
        <v>1.25</v>
      </c>
      <c r="C27" s="7">
        <v>16</v>
      </c>
      <c r="D27">
        <f t="shared" si="0"/>
        <v>9.691001300805642E-2</v>
      </c>
      <c r="E27">
        <f t="shared" si="1"/>
        <v>1.2041199826559248</v>
      </c>
    </row>
    <row r="28" spans="1:5" x14ac:dyDescent="0.25">
      <c r="A28" s="8" t="s">
        <v>45</v>
      </c>
      <c r="B28" s="7">
        <v>1.05</v>
      </c>
      <c r="C28" s="7">
        <v>17</v>
      </c>
      <c r="D28">
        <f t="shared" si="0"/>
        <v>2.1189299069938092E-2</v>
      </c>
      <c r="E28">
        <f t="shared" si="1"/>
        <v>1.2304489213782739</v>
      </c>
    </row>
    <row r="29" spans="1:5" x14ac:dyDescent="0.25">
      <c r="A29" s="8" t="s">
        <v>46</v>
      </c>
      <c r="B29" s="7">
        <v>1.33</v>
      </c>
      <c r="C29" s="7">
        <v>13</v>
      </c>
      <c r="D29">
        <f t="shared" si="0"/>
        <v>0.12385164096708581</v>
      </c>
      <c r="E29">
        <f t="shared" si="1"/>
        <v>1.1139433523068367</v>
      </c>
    </row>
    <row r="30" spans="1:5" x14ac:dyDescent="0.25">
      <c r="A30" s="8" t="s">
        <v>47</v>
      </c>
      <c r="B30" s="7">
        <v>1.33</v>
      </c>
      <c r="C30" s="7">
        <v>14</v>
      </c>
      <c r="D30">
        <f t="shared" si="0"/>
        <v>0.12385164096708581</v>
      </c>
      <c r="E30">
        <f t="shared" si="1"/>
        <v>1.146128035678238</v>
      </c>
    </row>
    <row r="31" spans="1:5" x14ac:dyDescent="0.25">
      <c r="A31" s="8" t="s">
        <v>48</v>
      </c>
      <c r="B31" s="7">
        <v>1.05</v>
      </c>
      <c r="C31" s="7">
        <v>17</v>
      </c>
      <c r="D31">
        <f t="shared" si="0"/>
        <v>2.1189299069938092E-2</v>
      </c>
      <c r="E31">
        <f t="shared" si="1"/>
        <v>1.2304489213782739</v>
      </c>
    </row>
    <row r="32" spans="1:5" x14ac:dyDescent="0.25">
      <c r="A32" s="8" t="s">
        <v>49</v>
      </c>
      <c r="B32" s="7">
        <v>1.05</v>
      </c>
      <c r="C32" s="7">
        <v>18</v>
      </c>
      <c r="D32">
        <f t="shared" si="0"/>
        <v>2.1189299069938092E-2</v>
      </c>
      <c r="E32">
        <f t="shared" si="1"/>
        <v>1.255272505103306</v>
      </c>
    </row>
    <row r="33" spans="1:5" x14ac:dyDescent="0.25">
      <c r="A33" s="8" t="s">
        <v>50</v>
      </c>
      <c r="B33" s="7">
        <v>1</v>
      </c>
      <c r="C33" s="7">
        <v>18</v>
      </c>
      <c r="D33">
        <f t="shared" si="0"/>
        <v>0</v>
      </c>
      <c r="E33">
        <f t="shared" si="1"/>
        <v>1.255272505103306</v>
      </c>
    </row>
    <row r="34" spans="1:5" x14ac:dyDescent="0.25">
      <c r="A34" s="8" t="s">
        <v>51</v>
      </c>
      <c r="B34" s="7">
        <v>1</v>
      </c>
      <c r="C34" s="7">
        <v>20</v>
      </c>
      <c r="D34">
        <f t="shared" si="0"/>
        <v>0</v>
      </c>
      <c r="E34">
        <f t="shared" si="1"/>
        <v>1.3010299956639813</v>
      </c>
    </row>
    <row r="35" spans="1:5" x14ac:dyDescent="0.25">
      <c r="A35" s="8" t="s">
        <v>52</v>
      </c>
      <c r="B35" s="7">
        <v>0.87</v>
      </c>
      <c r="C35" s="7">
        <v>21</v>
      </c>
      <c r="D35">
        <f t="shared" si="0"/>
        <v>-6.0480747381381476E-2</v>
      </c>
      <c r="E35">
        <f t="shared" si="1"/>
        <v>1.3222192947339193</v>
      </c>
    </row>
    <row r="36" spans="1:5" x14ac:dyDescent="0.25">
      <c r="A36" s="8" t="s">
        <v>53</v>
      </c>
      <c r="B36" s="7">
        <v>0.83</v>
      </c>
      <c r="C36" s="7">
        <v>22</v>
      </c>
      <c r="D36">
        <f t="shared" si="0"/>
        <v>-8.092190762392612E-2</v>
      </c>
      <c r="E36">
        <f t="shared" si="1"/>
        <v>1.3424226808222062</v>
      </c>
    </row>
    <row r="37" spans="1:5" x14ac:dyDescent="0.25">
      <c r="A37" s="8" t="s">
        <v>54</v>
      </c>
      <c r="B37" s="7">
        <v>1.1100000000000001</v>
      </c>
      <c r="C37" s="7">
        <v>18</v>
      </c>
      <c r="D37">
        <f t="shared" si="0"/>
        <v>4.5322978786657475E-2</v>
      </c>
      <c r="E37">
        <f t="shared" si="1"/>
        <v>1.255272505103306</v>
      </c>
    </row>
    <row r="38" spans="1:5" x14ac:dyDescent="0.25">
      <c r="A38" s="8" t="s">
        <v>55</v>
      </c>
      <c r="B38" s="7">
        <v>0.95</v>
      </c>
      <c r="C38" s="7">
        <v>20</v>
      </c>
      <c r="D38">
        <f t="shared" si="0"/>
        <v>-2.2276394711152253E-2</v>
      </c>
      <c r="E38">
        <f t="shared" si="1"/>
        <v>1.3010299956639813</v>
      </c>
    </row>
    <row r="39" spans="1:5" x14ac:dyDescent="0.25">
      <c r="A39" s="8" t="s">
        <v>56</v>
      </c>
      <c r="B39" s="7">
        <v>0.87</v>
      </c>
      <c r="C39" s="7">
        <v>21</v>
      </c>
      <c r="D39">
        <f t="shared" si="0"/>
        <v>-6.0480747381381476E-2</v>
      </c>
      <c r="E39">
        <f t="shared" si="1"/>
        <v>1.3222192947339193</v>
      </c>
    </row>
    <row r="40" spans="1:5" x14ac:dyDescent="0.25">
      <c r="A40" s="8" t="s">
        <v>57</v>
      </c>
      <c r="B40" s="7">
        <v>0.87</v>
      </c>
      <c r="C40" s="7">
        <v>22</v>
      </c>
      <c r="D40">
        <f t="shared" si="0"/>
        <v>-6.0480747381381476E-2</v>
      </c>
      <c r="E40">
        <f t="shared" si="1"/>
        <v>1.3424226808222062</v>
      </c>
    </row>
    <row r="41" spans="1:5" x14ac:dyDescent="0.25">
      <c r="A41" s="8" t="s">
        <v>58</v>
      </c>
      <c r="B41" s="7">
        <v>1</v>
      </c>
      <c r="C41" s="7">
        <v>19</v>
      </c>
      <c r="D41">
        <f t="shared" si="0"/>
        <v>0</v>
      </c>
      <c r="E41">
        <f t="shared" si="1"/>
        <v>1.2787536009528289</v>
      </c>
    </row>
    <row r="42" spans="1:5" x14ac:dyDescent="0.25">
      <c r="A42" s="8" t="s">
        <v>59</v>
      </c>
      <c r="B42" s="7">
        <v>0.91</v>
      </c>
      <c r="C42" s="7">
        <v>20</v>
      </c>
      <c r="D42">
        <f t="shared" si="0"/>
        <v>-4.0958607678906384E-2</v>
      </c>
      <c r="E42">
        <f t="shared" si="1"/>
        <v>1.3010299956639813</v>
      </c>
    </row>
    <row r="43" spans="1:5" x14ac:dyDescent="0.25">
      <c r="A43" s="8" t="s">
        <v>60</v>
      </c>
      <c r="B43" s="7">
        <v>0.91</v>
      </c>
      <c r="C43" s="7">
        <v>21</v>
      </c>
      <c r="D43">
        <f t="shared" si="0"/>
        <v>-4.0958607678906384E-2</v>
      </c>
      <c r="E43">
        <f t="shared" si="1"/>
        <v>1.3222192947339193</v>
      </c>
    </row>
    <row r="44" spans="1:5" x14ac:dyDescent="0.25">
      <c r="A44" s="8" t="s">
        <v>61</v>
      </c>
      <c r="B44" s="7">
        <v>0.83</v>
      </c>
      <c r="C44" s="7">
        <v>22</v>
      </c>
      <c r="D44">
        <f t="shared" si="0"/>
        <v>-8.092190762392612E-2</v>
      </c>
      <c r="E44">
        <f t="shared" si="1"/>
        <v>1.3424226808222062</v>
      </c>
    </row>
    <row r="45" spans="1:5" x14ac:dyDescent="0.25">
      <c r="A45" s="8" t="s">
        <v>62</v>
      </c>
      <c r="B45" s="7">
        <v>1.1100000000000001</v>
      </c>
      <c r="C45" s="7">
        <v>18</v>
      </c>
      <c r="D45">
        <f t="shared" si="0"/>
        <v>4.5322978786657475E-2</v>
      </c>
      <c r="E45">
        <f t="shared" si="1"/>
        <v>1.255272505103306</v>
      </c>
    </row>
    <row r="46" spans="1:5" x14ac:dyDescent="0.25">
      <c r="A46" s="8" t="s">
        <v>63</v>
      </c>
      <c r="B46" s="7">
        <v>0.95</v>
      </c>
      <c r="C46" s="7">
        <v>19</v>
      </c>
      <c r="D46">
        <f t="shared" si="0"/>
        <v>-2.2276394711152253E-2</v>
      </c>
      <c r="E46">
        <f t="shared" si="1"/>
        <v>1.2787536009528289</v>
      </c>
    </row>
    <row r="47" spans="1:5" x14ac:dyDescent="0.25">
      <c r="A47" s="8" t="s">
        <v>64</v>
      </c>
      <c r="B47" s="7">
        <v>0.91</v>
      </c>
      <c r="C47" s="7">
        <v>20</v>
      </c>
      <c r="D47">
        <f t="shared" si="0"/>
        <v>-4.0958607678906384E-2</v>
      </c>
      <c r="E47">
        <f t="shared" si="1"/>
        <v>1.3010299956639813</v>
      </c>
    </row>
    <row r="48" spans="1:5" x14ac:dyDescent="0.25">
      <c r="A48" s="8" t="s">
        <v>65</v>
      </c>
      <c r="B48" s="7">
        <v>0.87</v>
      </c>
      <c r="C48" s="7">
        <v>21</v>
      </c>
      <c r="D48">
        <f t="shared" si="0"/>
        <v>-6.0480747381381476E-2</v>
      </c>
      <c r="E48">
        <f t="shared" si="1"/>
        <v>1.3222192947339193</v>
      </c>
    </row>
    <row r="49" spans="1:5" x14ac:dyDescent="0.25">
      <c r="A49" s="8" t="s">
        <v>66</v>
      </c>
      <c r="B49" s="7">
        <v>1</v>
      </c>
      <c r="C49" s="7">
        <v>18</v>
      </c>
      <c r="D49">
        <f t="shared" si="0"/>
        <v>0</v>
      </c>
      <c r="E49">
        <f t="shared" si="1"/>
        <v>1.255272505103306</v>
      </c>
    </row>
    <row r="50" spans="1:5" x14ac:dyDescent="0.25">
      <c r="A50" s="8" t="s">
        <v>67</v>
      </c>
      <c r="B50" s="7">
        <v>0.95</v>
      </c>
      <c r="C50" s="7">
        <v>19</v>
      </c>
      <c r="D50">
        <f t="shared" si="0"/>
        <v>-2.2276394711152253E-2</v>
      </c>
      <c r="E50">
        <f t="shared" si="1"/>
        <v>1.2787536009528289</v>
      </c>
    </row>
    <row r="51" spans="1:5" x14ac:dyDescent="0.25">
      <c r="A51" s="8" t="s">
        <v>68</v>
      </c>
      <c r="B51" s="7">
        <v>0.95</v>
      </c>
      <c r="C51" s="7">
        <v>20</v>
      </c>
      <c r="D51">
        <f t="shared" si="0"/>
        <v>-2.2276394711152253E-2</v>
      </c>
      <c r="E51">
        <f t="shared" si="1"/>
        <v>1.3010299956639813</v>
      </c>
    </row>
    <row r="52" spans="1:5" x14ac:dyDescent="0.25">
      <c r="A52" s="8" t="s">
        <v>69</v>
      </c>
      <c r="B52" s="7">
        <v>0.95</v>
      </c>
      <c r="C52" s="7">
        <v>21</v>
      </c>
      <c r="D52">
        <f t="shared" si="0"/>
        <v>-2.2276394711152253E-2</v>
      </c>
      <c r="E52">
        <f t="shared" si="1"/>
        <v>1.3222192947339193</v>
      </c>
    </row>
    <row r="53" spans="1:5" x14ac:dyDescent="0.25">
      <c r="A53" s="8" t="s">
        <v>70</v>
      </c>
      <c r="B53" s="7">
        <v>1</v>
      </c>
      <c r="C53" s="7">
        <v>18</v>
      </c>
      <c r="D53">
        <f t="shared" si="0"/>
        <v>0</v>
      </c>
      <c r="E53">
        <f t="shared" si="1"/>
        <v>1.255272505103306</v>
      </c>
    </row>
    <row r="54" spans="1:5" x14ac:dyDescent="0.25">
      <c r="A54" s="8" t="s">
        <v>71</v>
      </c>
      <c r="B54" s="7">
        <v>0.95</v>
      </c>
      <c r="C54" s="7">
        <v>19</v>
      </c>
      <c r="D54">
        <f t="shared" si="0"/>
        <v>-2.2276394711152253E-2</v>
      </c>
      <c r="E54">
        <f t="shared" si="1"/>
        <v>1.2787536009528289</v>
      </c>
    </row>
    <row r="55" spans="1:5" x14ac:dyDescent="0.25">
      <c r="A55" s="8" t="s">
        <v>72</v>
      </c>
      <c r="B55" s="7">
        <v>1</v>
      </c>
      <c r="C55" s="7">
        <v>20</v>
      </c>
      <c r="D55">
        <f t="shared" si="0"/>
        <v>0</v>
      </c>
      <c r="E55">
        <f t="shared" si="1"/>
        <v>1.3010299956639813</v>
      </c>
    </row>
    <row r="56" spans="1:5" x14ac:dyDescent="0.25">
      <c r="A56" s="8" t="s">
        <v>73</v>
      </c>
      <c r="B56" s="7">
        <v>0.87</v>
      </c>
      <c r="C56" s="7">
        <v>21</v>
      </c>
      <c r="D56">
        <f t="shared" si="0"/>
        <v>-6.0480747381381476E-2</v>
      </c>
      <c r="E56">
        <f t="shared" si="1"/>
        <v>1.3222192947339193</v>
      </c>
    </row>
    <row r="57" spans="1:5" x14ac:dyDescent="0.25">
      <c r="A57" s="8" t="s">
        <v>74</v>
      </c>
      <c r="B57" s="7">
        <v>1</v>
      </c>
      <c r="C57" s="7">
        <v>18</v>
      </c>
      <c r="D57">
        <f t="shared" si="0"/>
        <v>0</v>
      </c>
      <c r="E57">
        <f t="shared" si="1"/>
        <v>1.255272505103306</v>
      </c>
    </row>
    <row r="58" spans="1:5" x14ac:dyDescent="0.25">
      <c r="A58" s="8" t="s">
        <v>75</v>
      </c>
      <c r="B58" s="7">
        <v>1.05</v>
      </c>
      <c r="C58" s="7">
        <v>19</v>
      </c>
      <c r="D58">
        <f t="shared" si="0"/>
        <v>2.1189299069938092E-2</v>
      </c>
      <c r="E58">
        <f t="shared" si="1"/>
        <v>1.2787536009528289</v>
      </c>
    </row>
    <row r="59" spans="1:5" x14ac:dyDescent="0.25">
      <c r="A59" s="8" t="s">
        <v>76</v>
      </c>
      <c r="B59" s="7">
        <v>1</v>
      </c>
      <c r="C59" s="7">
        <v>20</v>
      </c>
      <c r="D59">
        <f t="shared" si="0"/>
        <v>0</v>
      </c>
      <c r="E59">
        <f t="shared" si="1"/>
        <v>1.3010299956639813</v>
      </c>
    </row>
    <row r="60" spans="1:5" x14ac:dyDescent="0.25">
      <c r="A60" s="8" t="s">
        <v>77</v>
      </c>
      <c r="B60" s="7">
        <v>0.91</v>
      </c>
      <c r="C60" s="7">
        <v>22</v>
      </c>
      <c r="D60">
        <f t="shared" si="0"/>
        <v>-4.0958607678906384E-2</v>
      </c>
      <c r="E60">
        <f t="shared" si="1"/>
        <v>1.3424226808222062</v>
      </c>
    </row>
    <row r="61" spans="1:5" x14ac:dyDescent="0.25">
      <c r="A61" s="8" t="s">
        <v>78</v>
      </c>
      <c r="B61" s="7">
        <v>0.87</v>
      </c>
      <c r="C61" s="7">
        <v>23</v>
      </c>
      <c r="D61">
        <f t="shared" si="0"/>
        <v>-6.0480747381381476E-2</v>
      </c>
      <c r="E61">
        <f t="shared" si="1"/>
        <v>1.3617278360175928</v>
      </c>
    </row>
    <row r="62" spans="1:5" x14ac:dyDescent="0.25">
      <c r="A62" s="8" t="s">
        <v>79</v>
      </c>
      <c r="B62" s="7">
        <v>0.8</v>
      </c>
      <c r="C62" s="7">
        <v>24</v>
      </c>
      <c r="D62">
        <f t="shared" si="0"/>
        <v>-9.6910013008056392E-2</v>
      </c>
      <c r="E62">
        <f t="shared" si="1"/>
        <v>1.3802112417116059</v>
      </c>
    </row>
    <row r="63" spans="1:5" x14ac:dyDescent="0.25">
      <c r="A63" s="8" t="s">
        <v>80</v>
      </c>
      <c r="B63" s="7">
        <v>0.77</v>
      </c>
      <c r="C63" s="7">
        <v>24</v>
      </c>
      <c r="D63">
        <f t="shared" si="0"/>
        <v>-0.11350927482751812</v>
      </c>
      <c r="E63">
        <f t="shared" si="1"/>
        <v>1.3802112417116059</v>
      </c>
    </row>
    <row r="64" spans="1:5" x14ac:dyDescent="0.25">
      <c r="A64" s="8" t="s">
        <v>81</v>
      </c>
      <c r="B64" s="7">
        <v>0.77</v>
      </c>
      <c r="C64" s="7">
        <v>25</v>
      </c>
      <c r="D64">
        <f t="shared" si="0"/>
        <v>-0.11350927482751812</v>
      </c>
      <c r="E64">
        <f t="shared" si="1"/>
        <v>1.3979400086720377</v>
      </c>
    </row>
    <row r="65" spans="1:5" x14ac:dyDescent="0.25">
      <c r="A65" s="8" t="s">
        <v>82</v>
      </c>
      <c r="B65" s="7">
        <v>0.87</v>
      </c>
      <c r="C65" s="7">
        <v>23</v>
      </c>
      <c r="D65">
        <f t="shared" si="0"/>
        <v>-6.0480747381381476E-2</v>
      </c>
      <c r="E65">
        <f t="shared" si="1"/>
        <v>1.3617278360175928</v>
      </c>
    </row>
    <row r="66" spans="1:5" x14ac:dyDescent="0.25">
      <c r="A66" s="8" t="s">
        <v>83</v>
      </c>
      <c r="B66" s="7">
        <v>0.77</v>
      </c>
      <c r="C66" s="7">
        <v>24</v>
      </c>
      <c r="D66">
        <f t="shared" si="0"/>
        <v>-0.11350927482751812</v>
      </c>
      <c r="E66">
        <f t="shared" si="1"/>
        <v>1.3802112417116059</v>
      </c>
    </row>
    <row r="67" spans="1:5" x14ac:dyDescent="0.25">
      <c r="A67" s="8" t="s">
        <v>84</v>
      </c>
      <c r="B67" s="7">
        <v>0.77</v>
      </c>
      <c r="C67" s="7">
        <v>24</v>
      </c>
      <c r="D67">
        <f t="shared" ref="D67:D130" si="2">LOG(B67)</f>
        <v>-0.11350927482751812</v>
      </c>
      <c r="E67">
        <f t="shared" ref="E67:E130" si="3">LOG(C67)</f>
        <v>1.3802112417116059</v>
      </c>
    </row>
    <row r="68" spans="1:5" x14ac:dyDescent="0.25">
      <c r="A68" s="8" t="s">
        <v>85</v>
      </c>
      <c r="B68" s="7">
        <v>0.77</v>
      </c>
      <c r="C68" s="7">
        <v>25</v>
      </c>
      <c r="D68">
        <f t="shared" si="2"/>
        <v>-0.11350927482751812</v>
      </c>
      <c r="E68">
        <f t="shared" si="3"/>
        <v>1.3979400086720377</v>
      </c>
    </row>
    <row r="69" spans="1:5" x14ac:dyDescent="0.25">
      <c r="A69" s="8" t="s">
        <v>86</v>
      </c>
      <c r="B69" s="7">
        <v>0.8</v>
      </c>
      <c r="C69" s="7">
        <v>23</v>
      </c>
      <c r="D69">
        <f t="shared" si="2"/>
        <v>-9.6910013008056392E-2</v>
      </c>
      <c r="E69">
        <f t="shared" si="3"/>
        <v>1.3617278360175928</v>
      </c>
    </row>
    <row r="70" spans="1:5" x14ac:dyDescent="0.25">
      <c r="A70" s="8" t="s">
        <v>87</v>
      </c>
      <c r="B70" s="7">
        <v>0.83</v>
      </c>
      <c r="C70" s="7">
        <v>24</v>
      </c>
      <c r="D70">
        <f t="shared" si="2"/>
        <v>-8.092190762392612E-2</v>
      </c>
      <c r="E70">
        <f t="shared" si="3"/>
        <v>1.3802112417116059</v>
      </c>
    </row>
    <row r="71" spans="1:5" x14ac:dyDescent="0.25">
      <c r="A71" s="8" t="s">
        <v>88</v>
      </c>
      <c r="B71" s="7">
        <v>0.83</v>
      </c>
      <c r="C71" s="7">
        <v>24</v>
      </c>
      <c r="D71">
        <f t="shared" si="2"/>
        <v>-8.092190762392612E-2</v>
      </c>
      <c r="E71">
        <f t="shared" si="3"/>
        <v>1.3802112417116059</v>
      </c>
    </row>
    <row r="72" spans="1:5" x14ac:dyDescent="0.25">
      <c r="A72" s="8" t="s">
        <v>89</v>
      </c>
      <c r="B72" s="7">
        <v>0.74</v>
      </c>
      <c r="C72" s="7">
        <v>25</v>
      </c>
      <c r="D72">
        <f t="shared" si="2"/>
        <v>-0.13076828026902382</v>
      </c>
      <c r="E72">
        <f t="shared" si="3"/>
        <v>1.3979400086720377</v>
      </c>
    </row>
    <row r="73" spans="1:5" x14ac:dyDescent="0.25">
      <c r="A73" s="8" t="s">
        <v>90</v>
      </c>
      <c r="B73" s="7">
        <v>0.87</v>
      </c>
      <c r="C73" s="7">
        <v>23</v>
      </c>
      <c r="D73">
        <f t="shared" si="2"/>
        <v>-6.0480747381381476E-2</v>
      </c>
      <c r="E73">
        <f t="shared" si="3"/>
        <v>1.3617278360175928</v>
      </c>
    </row>
    <row r="74" spans="1:5" x14ac:dyDescent="0.25">
      <c r="A74" s="8" t="s">
        <v>91</v>
      </c>
      <c r="B74" s="7">
        <v>0.87</v>
      </c>
      <c r="C74" s="7">
        <v>23</v>
      </c>
      <c r="D74">
        <f t="shared" si="2"/>
        <v>-6.0480747381381476E-2</v>
      </c>
      <c r="E74">
        <f t="shared" si="3"/>
        <v>1.3617278360175928</v>
      </c>
    </row>
    <row r="75" spans="1:5" x14ac:dyDescent="0.25">
      <c r="A75" s="8" t="s">
        <v>92</v>
      </c>
      <c r="B75" s="7">
        <v>0.83</v>
      </c>
      <c r="C75" s="7">
        <v>24</v>
      </c>
      <c r="D75">
        <f t="shared" si="2"/>
        <v>-8.092190762392612E-2</v>
      </c>
      <c r="E75">
        <f t="shared" si="3"/>
        <v>1.3802112417116059</v>
      </c>
    </row>
    <row r="76" spans="1:5" x14ac:dyDescent="0.25">
      <c r="A76" s="8" t="s">
        <v>93</v>
      </c>
      <c r="B76" s="7">
        <v>0.83</v>
      </c>
      <c r="C76" s="7">
        <v>24</v>
      </c>
      <c r="D76">
        <f t="shared" si="2"/>
        <v>-8.092190762392612E-2</v>
      </c>
      <c r="E76">
        <f t="shared" si="3"/>
        <v>1.3802112417116059</v>
      </c>
    </row>
    <row r="77" spans="1:5" x14ac:dyDescent="0.25">
      <c r="A77" s="8" t="s">
        <v>94</v>
      </c>
      <c r="B77" s="7">
        <v>0.77</v>
      </c>
      <c r="C77" s="7">
        <v>25</v>
      </c>
      <c r="D77">
        <f t="shared" si="2"/>
        <v>-0.11350927482751812</v>
      </c>
      <c r="E77">
        <f t="shared" si="3"/>
        <v>1.3979400086720377</v>
      </c>
    </row>
    <row r="78" spans="1:5" x14ac:dyDescent="0.25">
      <c r="A78" s="8" t="s">
        <v>95</v>
      </c>
      <c r="B78" s="7">
        <v>0.83</v>
      </c>
      <c r="C78" s="7">
        <v>23</v>
      </c>
      <c r="D78">
        <f t="shared" si="2"/>
        <v>-8.092190762392612E-2</v>
      </c>
      <c r="E78">
        <f t="shared" si="3"/>
        <v>1.3617278360175928</v>
      </c>
    </row>
    <row r="79" spans="1:5" x14ac:dyDescent="0.25">
      <c r="A79" s="8" t="s">
        <v>96</v>
      </c>
      <c r="B79" s="7">
        <v>0.83</v>
      </c>
      <c r="C79" s="7">
        <v>23</v>
      </c>
      <c r="D79">
        <f t="shared" si="2"/>
        <v>-8.092190762392612E-2</v>
      </c>
      <c r="E79">
        <f t="shared" si="3"/>
        <v>1.3617278360175928</v>
      </c>
    </row>
    <row r="80" spans="1:5" x14ac:dyDescent="0.25">
      <c r="A80" s="8" t="s">
        <v>97</v>
      </c>
      <c r="B80" s="7">
        <v>0.77</v>
      </c>
      <c r="C80" s="7">
        <v>24</v>
      </c>
      <c r="D80">
        <f t="shared" si="2"/>
        <v>-0.11350927482751812</v>
      </c>
      <c r="E80">
        <f t="shared" si="3"/>
        <v>1.3802112417116059</v>
      </c>
    </row>
    <row r="81" spans="1:5" x14ac:dyDescent="0.25">
      <c r="A81" s="8" t="s">
        <v>98</v>
      </c>
      <c r="B81" s="7">
        <v>0.83</v>
      </c>
      <c r="C81" s="7">
        <v>24</v>
      </c>
      <c r="D81">
        <f t="shared" si="2"/>
        <v>-8.092190762392612E-2</v>
      </c>
      <c r="E81">
        <f t="shared" si="3"/>
        <v>1.3802112417116059</v>
      </c>
    </row>
    <row r="82" spans="1:5" x14ac:dyDescent="0.25">
      <c r="A82" s="8" t="s">
        <v>99</v>
      </c>
      <c r="B82" s="7">
        <v>0.74</v>
      </c>
      <c r="C82" s="7">
        <v>25</v>
      </c>
      <c r="D82">
        <f t="shared" si="2"/>
        <v>-0.13076828026902382</v>
      </c>
      <c r="E82">
        <f t="shared" si="3"/>
        <v>1.3979400086720377</v>
      </c>
    </row>
    <row r="83" spans="1:5" x14ac:dyDescent="0.25">
      <c r="A83" s="8" t="s">
        <v>100</v>
      </c>
      <c r="B83" s="7">
        <v>0.87</v>
      </c>
      <c r="C83" s="7">
        <v>23</v>
      </c>
      <c r="D83">
        <f t="shared" si="2"/>
        <v>-6.0480747381381476E-2</v>
      </c>
      <c r="E83">
        <f t="shared" si="3"/>
        <v>1.3617278360175928</v>
      </c>
    </row>
    <row r="84" spans="1:5" x14ac:dyDescent="0.25">
      <c r="A84" s="8" t="s">
        <v>101</v>
      </c>
      <c r="B84" s="7">
        <v>0.83</v>
      </c>
      <c r="C84" s="7">
        <v>23</v>
      </c>
      <c r="D84">
        <f t="shared" si="2"/>
        <v>-8.092190762392612E-2</v>
      </c>
      <c r="E84">
        <f t="shared" si="3"/>
        <v>1.3617278360175928</v>
      </c>
    </row>
    <row r="85" spans="1:5" x14ac:dyDescent="0.25">
      <c r="A85" s="8" t="s">
        <v>102</v>
      </c>
      <c r="B85" s="7">
        <v>0.8</v>
      </c>
      <c r="C85" s="7">
        <v>24</v>
      </c>
      <c r="D85">
        <f t="shared" si="2"/>
        <v>-9.6910013008056392E-2</v>
      </c>
      <c r="E85">
        <f t="shared" si="3"/>
        <v>1.3802112417116059</v>
      </c>
    </row>
    <row r="86" spans="1:5" x14ac:dyDescent="0.25">
      <c r="A86" s="8" t="s">
        <v>103</v>
      </c>
      <c r="B86" s="7">
        <v>0.77</v>
      </c>
      <c r="C86" s="7">
        <v>25</v>
      </c>
      <c r="D86">
        <f t="shared" si="2"/>
        <v>-0.11350927482751812</v>
      </c>
      <c r="E86">
        <f t="shared" si="3"/>
        <v>1.3979400086720377</v>
      </c>
    </row>
    <row r="87" spans="1:5" x14ac:dyDescent="0.25">
      <c r="A87" s="8" t="s">
        <v>104</v>
      </c>
      <c r="B87" s="7">
        <v>0.74</v>
      </c>
      <c r="C87" s="7">
        <v>25</v>
      </c>
      <c r="D87">
        <f t="shared" si="2"/>
        <v>-0.13076828026902382</v>
      </c>
      <c r="E87">
        <f t="shared" si="3"/>
        <v>1.3979400086720377</v>
      </c>
    </row>
    <row r="88" spans="1:5" x14ac:dyDescent="0.25">
      <c r="A88" s="8" t="s">
        <v>105</v>
      </c>
      <c r="B88" s="7">
        <v>0.83</v>
      </c>
      <c r="C88" s="7">
        <v>23</v>
      </c>
      <c r="D88">
        <f t="shared" si="2"/>
        <v>-8.092190762392612E-2</v>
      </c>
      <c r="E88">
        <f t="shared" si="3"/>
        <v>1.3617278360175928</v>
      </c>
    </row>
    <row r="89" spans="1:5" x14ac:dyDescent="0.25">
      <c r="A89" s="8" t="s">
        <v>106</v>
      </c>
      <c r="B89" s="7">
        <v>0.83</v>
      </c>
      <c r="C89" s="7">
        <v>24</v>
      </c>
      <c r="D89">
        <f t="shared" si="2"/>
        <v>-8.092190762392612E-2</v>
      </c>
      <c r="E89">
        <f t="shared" si="3"/>
        <v>1.3802112417116059</v>
      </c>
    </row>
    <row r="90" spans="1:5" x14ac:dyDescent="0.25">
      <c r="A90" s="8" t="s">
        <v>107</v>
      </c>
      <c r="B90" s="7">
        <v>0.8</v>
      </c>
      <c r="C90" s="7">
        <v>24</v>
      </c>
      <c r="D90">
        <f t="shared" si="2"/>
        <v>-9.6910013008056392E-2</v>
      </c>
      <c r="E90">
        <f t="shared" si="3"/>
        <v>1.3802112417116059</v>
      </c>
    </row>
    <row r="91" spans="1:5" x14ac:dyDescent="0.25">
      <c r="A91" s="8" t="s">
        <v>108</v>
      </c>
      <c r="B91" s="7">
        <v>0.77</v>
      </c>
      <c r="C91" s="7">
        <v>25</v>
      </c>
      <c r="D91">
        <f t="shared" si="2"/>
        <v>-0.11350927482751812</v>
      </c>
      <c r="E91">
        <f t="shared" si="3"/>
        <v>1.3979400086720377</v>
      </c>
    </row>
    <row r="92" spans="1:5" x14ac:dyDescent="0.25">
      <c r="A92" s="8" t="s">
        <v>109</v>
      </c>
      <c r="B92" s="7">
        <v>0.8</v>
      </c>
      <c r="C92" s="7">
        <v>25</v>
      </c>
      <c r="D92">
        <f t="shared" si="2"/>
        <v>-9.6910013008056392E-2</v>
      </c>
      <c r="E92">
        <f t="shared" si="3"/>
        <v>1.3979400086720377</v>
      </c>
    </row>
    <row r="93" spans="1:5" x14ac:dyDescent="0.25">
      <c r="A93" s="8" t="s">
        <v>110</v>
      </c>
      <c r="B93" s="7">
        <v>0.74</v>
      </c>
      <c r="C93" s="7">
        <v>26</v>
      </c>
      <c r="D93">
        <f t="shared" si="2"/>
        <v>-0.13076828026902382</v>
      </c>
      <c r="E93">
        <f t="shared" si="3"/>
        <v>1.414973347970818</v>
      </c>
    </row>
    <row r="94" spans="1:5" x14ac:dyDescent="0.25">
      <c r="A94" s="8" t="s">
        <v>111</v>
      </c>
      <c r="B94" s="7">
        <v>0.74</v>
      </c>
      <c r="C94" s="7">
        <v>26</v>
      </c>
      <c r="D94">
        <f t="shared" si="2"/>
        <v>-0.13076828026902382</v>
      </c>
      <c r="E94">
        <f t="shared" si="3"/>
        <v>1.414973347970818</v>
      </c>
    </row>
    <row r="95" spans="1:5" x14ac:dyDescent="0.25">
      <c r="A95" s="8" t="s">
        <v>112</v>
      </c>
      <c r="B95" s="7">
        <v>0.71</v>
      </c>
      <c r="C95" s="7">
        <v>27</v>
      </c>
      <c r="D95">
        <f t="shared" si="2"/>
        <v>-0.14874165128092473</v>
      </c>
      <c r="E95">
        <f t="shared" si="3"/>
        <v>1.4313637641589874</v>
      </c>
    </row>
    <row r="96" spans="1:5" x14ac:dyDescent="0.25">
      <c r="A96" s="8" t="s">
        <v>113</v>
      </c>
      <c r="B96" s="7">
        <v>0.71</v>
      </c>
      <c r="C96" s="7">
        <v>28</v>
      </c>
      <c r="D96">
        <f t="shared" si="2"/>
        <v>-0.14874165128092473</v>
      </c>
      <c r="E96">
        <f t="shared" si="3"/>
        <v>1.4471580313422192</v>
      </c>
    </row>
    <row r="97" spans="1:5" x14ac:dyDescent="0.25">
      <c r="A97" s="8" t="s">
        <v>114</v>
      </c>
      <c r="B97" s="7">
        <v>0.8</v>
      </c>
      <c r="C97" s="7">
        <v>25</v>
      </c>
      <c r="D97">
        <f t="shared" si="2"/>
        <v>-9.6910013008056392E-2</v>
      </c>
      <c r="E97">
        <f t="shared" si="3"/>
        <v>1.3979400086720377</v>
      </c>
    </row>
    <row r="98" spans="1:5" x14ac:dyDescent="0.25">
      <c r="A98" s="8" t="s">
        <v>115</v>
      </c>
      <c r="B98" s="7">
        <v>0.74</v>
      </c>
      <c r="C98" s="7">
        <v>26</v>
      </c>
      <c r="D98">
        <f t="shared" si="2"/>
        <v>-0.13076828026902382</v>
      </c>
      <c r="E98">
        <f t="shared" si="3"/>
        <v>1.414973347970818</v>
      </c>
    </row>
    <row r="99" spans="1:5" x14ac:dyDescent="0.25">
      <c r="A99" s="8" t="s">
        <v>116</v>
      </c>
      <c r="B99" s="7">
        <v>0.74</v>
      </c>
      <c r="C99" s="7">
        <v>26</v>
      </c>
      <c r="D99">
        <f t="shared" si="2"/>
        <v>-0.13076828026902382</v>
      </c>
      <c r="E99">
        <f t="shared" si="3"/>
        <v>1.414973347970818</v>
      </c>
    </row>
    <row r="100" spans="1:5" x14ac:dyDescent="0.25">
      <c r="A100" s="8" t="s">
        <v>117</v>
      </c>
      <c r="B100" s="7">
        <v>0.69</v>
      </c>
      <c r="C100" s="7">
        <v>27</v>
      </c>
      <c r="D100">
        <f t="shared" si="2"/>
        <v>-0.16115090926274472</v>
      </c>
      <c r="E100">
        <f t="shared" si="3"/>
        <v>1.4313637641589874</v>
      </c>
    </row>
    <row r="101" spans="1:5" x14ac:dyDescent="0.25">
      <c r="A101" s="8" t="s">
        <v>118</v>
      </c>
      <c r="B101" s="7">
        <v>0.74</v>
      </c>
      <c r="C101" s="7">
        <v>25</v>
      </c>
      <c r="D101">
        <f t="shared" si="2"/>
        <v>-0.13076828026902382</v>
      </c>
      <c r="E101">
        <f t="shared" si="3"/>
        <v>1.3979400086720377</v>
      </c>
    </row>
    <row r="102" spans="1:5" x14ac:dyDescent="0.25">
      <c r="A102" s="8" t="s">
        <v>119</v>
      </c>
      <c r="B102" s="7">
        <v>0.74</v>
      </c>
      <c r="C102" s="7">
        <v>26</v>
      </c>
      <c r="D102">
        <f t="shared" si="2"/>
        <v>-0.13076828026902382</v>
      </c>
      <c r="E102">
        <f t="shared" si="3"/>
        <v>1.414973347970818</v>
      </c>
    </row>
    <row r="103" spans="1:5" x14ac:dyDescent="0.25">
      <c r="A103" s="8" t="s">
        <v>120</v>
      </c>
      <c r="B103" s="7">
        <v>0.74</v>
      </c>
      <c r="C103" s="7">
        <v>27</v>
      </c>
      <c r="D103">
        <f t="shared" si="2"/>
        <v>-0.13076828026902382</v>
      </c>
      <c r="E103">
        <f t="shared" si="3"/>
        <v>1.4313637641589874</v>
      </c>
    </row>
    <row r="104" spans="1:5" x14ac:dyDescent="0.25">
      <c r="A104" s="8" t="s">
        <v>121</v>
      </c>
      <c r="B104" s="7">
        <v>0.69</v>
      </c>
      <c r="C104" s="7">
        <v>27</v>
      </c>
      <c r="D104">
        <f t="shared" si="2"/>
        <v>-0.16115090926274472</v>
      </c>
      <c r="E104">
        <f t="shared" si="3"/>
        <v>1.4313637641589874</v>
      </c>
    </row>
    <row r="105" spans="1:5" x14ac:dyDescent="0.25">
      <c r="A105" s="8" t="s">
        <v>122</v>
      </c>
      <c r="B105" s="7">
        <v>0.77</v>
      </c>
      <c r="C105" s="7">
        <v>25</v>
      </c>
      <c r="D105">
        <f t="shared" si="2"/>
        <v>-0.11350927482751812</v>
      </c>
      <c r="E105">
        <f t="shared" si="3"/>
        <v>1.3979400086720377</v>
      </c>
    </row>
    <row r="106" spans="1:5" x14ac:dyDescent="0.25">
      <c r="A106" s="8" t="s">
        <v>123</v>
      </c>
      <c r="B106" s="7">
        <v>0.74</v>
      </c>
      <c r="C106" s="7">
        <v>26</v>
      </c>
      <c r="D106">
        <f t="shared" si="2"/>
        <v>-0.13076828026902382</v>
      </c>
      <c r="E106">
        <f t="shared" si="3"/>
        <v>1.414973347970818</v>
      </c>
    </row>
    <row r="107" spans="1:5" x14ac:dyDescent="0.25">
      <c r="A107" s="8" t="s">
        <v>124</v>
      </c>
      <c r="B107" s="7">
        <v>0.69</v>
      </c>
      <c r="C107" s="7">
        <v>27</v>
      </c>
      <c r="D107">
        <f t="shared" si="2"/>
        <v>-0.16115090926274472</v>
      </c>
      <c r="E107">
        <f t="shared" si="3"/>
        <v>1.4313637641589874</v>
      </c>
    </row>
    <row r="108" spans="1:5" x14ac:dyDescent="0.25">
      <c r="A108" s="8" t="s">
        <v>125</v>
      </c>
      <c r="B108" s="7">
        <v>0.71</v>
      </c>
      <c r="C108" s="7">
        <v>27</v>
      </c>
      <c r="D108">
        <f t="shared" si="2"/>
        <v>-0.14874165128092473</v>
      </c>
      <c r="E108">
        <f t="shared" si="3"/>
        <v>1.4313637641589874</v>
      </c>
    </row>
    <row r="109" spans="1:5" x14ac:dyDescent="0.25">
      <c r="A109" s="8" t="s">
        <v>126</v>
      </c>
      <c r="B109" s="7">
        <v>0.74</v>
      </c>
      <c r="C109" s="7">
        <v>25</v>
      </c>
      <c r="D109">
        <f t="shared" si="2"/>
        <v>-0.13076828026902382</v>
      </c>
      <c r="E109">
        <f t="shared" si="3"/>
        <v>1.3979400086720377</v>
      </c>
    </row>
    <row r="110" spans="1:5" x14ac:dyDescent="0.25">
      <c r="A110" s="8" t="s">
        <v>127</v>
      </c>
      <c r="B110" s="7">
        <v>0.77</v>
      </c>
      <c r="C110" s="7">
        <v>26</v>
      </c>
      <c r="D110">
        <f t="shared" si="2"/>
        <v>-0.11350927482751812</v>
      </c>
      <c r="E110">
        <f t="shared" si="3"/>
        <v>1.414973347970818</v>
      </c>
    </row>
    <row r="111" spans="1:5" x14ac:dyDescent="0.25">
      <c r="A111" s="8" t="s">
        <v>128</v>
      </c>
      <c r="B111" s="7">
        <v>0.69</v>
      </c>
      <c r="C111" s="7">
        <v>27</v>
      </c>
      <c r="D111">
        <f t="shared" si="2"/>
        <v>-0.16115090926274472</v>
      </c>
      <c r="E111">
        <f t="shared" si="3"/>
        <v>1.4313637641589874</v>
      </c>
    </row>
    <row r="112" spans="1:5" x14ac:dyDescent="0.25">
      <c r="A112" s="8" t="s">
        <v>129</v>
      </c>
      <c r="B112" s="7">
        <v>0.74</v>
      </c>
      <c r="C112" s="7">
        <v>27</v>
      </c>
      <c r="D112">
        <f t="shared" si="2"/>
        <v>-0.13076828026902382</v>
      </c>
      <c r="E112">
        <f t="shared" si="3"/>
        <v>1.4313637641589874</v>
      </c>
    </row>
    <row r="113" spans="1:5" x14ac:dyDescent="0.25">
      <c r="A113" s="8" t="s">
        <v>130</v>
      </c>
      <c r="B113" s="7">
        <v>0.77</v>
      </c>
      <c r="C113" s="7">
        <v>25</v>
      </c>
      <c r="D113">
        <f t="shared" si="2"/>
        <v>-0.11350927482751812</v>
      </c>
      <c r="E113">
        <f t="shared" si="3"/>
        <v>1.3979400086720377</v>
      </c>
    </row>
    <row r="114" spans="1:5" x14ac:dyDescent="0.25">
      <c r="A114" s="8" t="s">
        <v>131</v>
      </c>
      <c r="B114" s="7">
        <v>0.77</v>
      </c>
      <c r="C114" s="7">
        <v>26</v>
      </c>
      <c r="D114">
        <f t="shared" si="2"/>
        <v>-0.11350927482751812</v>
      </c>
      <c r="E114">
        <f t="shared" si="3"/>
        <v>1.414973347970818</v>
      </c>
    </row>
    <row r="115" spans="1:5" x14ac:dyDescent="0.25">
      <c r="A115" s="8" t="s">
        <v>132</v>
      </c>
      <c r="B115" s="7">
        <v>0.69</v>
      </c>
      <c r="C115" s="7">
        <v>27</v>
      </c>
      <c r="D115">
        <f t="shared" si="2"/>
        <v>-0.16115090926274472</v>
      </c>
      <c r="E115">
        <f t="shared" si="3"/>
        <v>1.4313637641589874</v>
      </c>
    </row>
    <row r="116" spans="1:5" x14ac:dyDescent="0.25">
      <c r="A116" s="8" t="s">
        <v>133</v>
      </c>
      <c r="B116" s="7">
        <v>0.71</v>
      </c>
      <c r="C116" s="7">
        <v>27</v>
      </c>
      <c r="D116">
        <f t="shared" si="2"/>
        <v>-0.14874165128092473</v>
      </c>
      <c r="E116">
        <f t="shared" si="3"/>
        <v>1.4313637641589874</v>
      </c>
    </row>
    <row r="117" spans="1:5" x14ac:dyDescent="0.25">
      <c r="A117" s="8" t="s">
        <v>134</v>
      </c>
      <c r="B117" s="7">
        <v>0.8</v>
      </c>
      <c r="C117" s="7">
        <v>25</v>
      </c>
      <c r="D117">
        <f t="shared" si="2"/>
        <v>-9.6910013008056392E-2</v>
      </c>
      <c r="E117">
        <f t="shared" si="3"/>
        <v>1.3979400086720377</v>
      </c>
    </row>
    <row r="118" spans="1:5" x14ac:dyDescent="0.25">
      <c r="A118" s="8" t="s">
        <v>135</v>
      </c>
      <c r="B118" s="7">
        <v>0.77</v>
      </c>
      <c r="C118" s="7">
        <v>25</v>
      </c>
      <c r="D118">
        <f t="shared" si="2"/>
        <v>-0.11350927482751812</v>
      </c>
      <c r="E118">
        <f t="shared" si="3"/>
        <v>1.3979400086720377</v>
      </c>
    </row>
    <row r="119" spans="1:5" x14ac:dyDescent="0.25">
      <c r="A119" s="8" t="s">
        <v>136</v>
      </c>
      <c r="B119" s="7">
        <v>0.74</v>
      </c>
      <c r="C119" s="7">
        <v>26</v>
      </c>
      <c r="D119">
        <f t="shared" si="2"/>
        <v>-0.13076828026902382</v>
      </c>
      <c r="E119">
        <f t="shared" si="3"/>
        <v>1.414973347970818</v>
      </c>
    </row>
    <row r="120" spans="1:5" x14ac:dyDescent="0.25">
      <c r="A120" s="8" t="s">
        <v>137</v>
      </c>
      <c r="B120" s="7">
        <v>0.71</v>
      </c>
      <c r="C120" s="7">
        <v>27</v>
      </c>
      <c r="D120">
        <f t="shared" si="2"/>
        <v>-0.14874165128092473</v>
      </c>
      <c r="E120">
        <f t="shared" si="3"/>
        <v>1.4313637641589874</v>
      </c>
    </row>
    <row r="121" spans="1:5" x14ac:dyDescent="0.25">
      <c r="A121" s="8" t="s">
        <v>138</v>
      </c>
      <c r="B121" s="7">
        <v>0.74</v>
      </c>
      <c r="C121" s="7">
        <v>27</v>
      </c>
      <c r="D121">
        <f t="shared" si="2"/>
        <v>-0.13076828026902382</v>
      </c>
      <c r="E121">
        <f t="shared" si="3"/>
        <v>1.4313637641589874</v>
      </c>
    </row>
    <row r="122" spans="1:5" x14ac:dyDescent="0.25">
      <c r="A122" s="8" t="s">
        <v>139</v>
      </c>
      <c r="B122" s="7">
        <v>0.65</v>
      </c>
      <c r="C122" s="7">
        <v>29</v>
      </c>
      <c r="D122">
        <f t="shared" si="2"/>
        <v>-0.18708664335714442</v>
      </c>
      <c r="E122">
        <f t="shared" si="3"/>
        <v>1.4623979978989561</v>
      </c>
    </row>
    <row r="123" spans="1:5" x14ac:dyDescent="0.25">
      <c r="A123" s="8" t="s">
        <v>140</v>
      </c>
      <c r="B123" s="7">
        <v>0.69</v>
      </c>
      <c r="C123" s="7">
        <v>29</v>
      </c>
      <c r="D123">
        <f t="shared" si="2"/>
        <v>-0.16115090926274472</v>
      </c>
      <c r="E123">
        <f t="shared" si="3"/>
        <v>1.4623979978989561</v>
      </c>
    </row>
    <row r="124" spans="1:5" x14ac:dyDescent="0.25">
      <c r="A124" s="8" t="s">
        <v>141</v>
      </c>
      <c r="B124" s="7">
        <v>0.63</v>
      </c>
      <c r="C124" s="7">
        <v>30</v>
      </c>
      <c r="D124">
        <f t="shared" si="2"/>
        <v>-0.20065945054641829</v>
      </c>
      <c r="E124">
        <f t="shared" si="3"/>
        <v>1.4771212547196624</v>
      </c>
    </row>
    <row r="125" spans="1:5" x14ac:dyDescent="0.25">
      <c r="A125" s="8" t="s">
        <v>142</v>
      </c>
      <c r="B125" s="7">
        <v>0.63</v>
      </c>
      <c r="C125" s="7">
        <v>31</v>
      </c>
      <c r="D125">
        <f t="shared" si="2"/>
        <v>-0.20065945054641829</v>
      </c>
      <c r="E125">
        <f t="shared" si="3"/>
        <v>1.4913616938342726</v>
      </c>
    </row>
    <row r="126" spans="1:5" x14ac:dyDescent="0.25">
      <c r="A126" s="8" t="s">
        <v>143</v>
      </c>
      <c r="B126" s="7">
        <v>0.71</v>
      </c>
      <c r="C126" s="7">
        <v>28</v>
      </c>
      <c r="D126">
        <f t="shared" si="2"/>
        <v>-0.14874165128092473</v>
      </c>
      <c r="E126">
        <f t="shared" si="3"/>
        <v>1.4471580313422192</v>
      </c>
    </row>
    <row r="127" spans="1:5" x14ac:dyDescent="0.25">
      <c r="A127" s="8" t="s">
        <v>144</v>
      </c>
      <c r="B127" s="7">
        <v>0.67</v>
      </c>
      <c r="C127" s="7">
        <v>29</v>
      </c>
      <c r="D127">
        <f t="shared" si="2"/>
        <v>-0.17392519729917355</v>
      </c>
      <c r="E127">
        <f t="shared" si="3"/>
        <v>1.4623979978989561</v>
      </c>
    </row>
    <row r="128" spans="1:5" x14ac:dyDescent="0.25">
      <c r="A128" s="8" t="s">
        <v>145</v>
      </c>
      <c r="B128" s="7">
        <v>0.65</v>
      </c>
      <c r="C128" s="7">
        <v>29</v>
      </c>
      <c r="D128">
        <f t="shared" si="2"/>
        <v>-0.18708664335714442</v>
      </c>
      <c r="E128">
        <f t="shared" si="3"/>
        <v>1.4623979978989561</v>
      </c>
    </row>
    <row r="129" spans="1:5" x14ac:dyDescent="0.25">
      <c r="A129" s="8" t="s">
        <v>146</v>
      </c>
      <c r="B129" s="7">
        <v>0.67</v>
      </c>
      <c r="C129" s="7">
        <v>30</v>
      </c>
      <c r="D129">
        <f t="shared" si="2"/>
        <v>-0.17392519729917355</v>
      </c>
      <c r="E129">
        <f t="shared" si="3"/>
        <v>1.4771212547196624</v>
      </c>
    </row>
    <row r="130" spans="1:5" x14ac:dyDescent="0.25">
      <c r="A130" s="8" t="s">
        <v>147</v>
      </c>
      <c r="B130" s="7">
        <v>0.63</v>
      </c>
      <c r="C130" s="7">
        <v>31</v>
      </c>
      <c r="D130">
        <f t="shared" si="2"/>
        <v>-0.20065945054641829</v>
      </c>
      <c r="E130">
        <f t="shared" si="3"/>
        <v>1.4913616938342726</v>
      </c>
    </row>
    <row r="131" spans="1:5" x14ac:dyDescent="0.25">
      <c r="A131" s="8" t="s">
        <v>148</v>
      </c>
      <c r="B131" s="7">
        <v>0.69</v>
      </c>
      <c r="C131" s="7">
        <v>28</v>
      </c>
      <c r="D131">
        <f t="shared" ref="D131:D194" si="4">LOG(B131)</f>
        <v>-0.16115090926274472</v>
      </c>
      <c r="E131">
        <f t="shared" ref="E131:E194" si="5">LOG(C131)</f>
        <v>1.4471580313422192</v>
      </c>
    </row>
    <row r="132" spans="1:5" x14ac:dyDescent="0.25">
      <c r="A132" s="8" t="s">
        <v>149</v>
      </c>
      <c r="B132" s="7">
        <v>0.67</v>
      </c>
      <c r="C132" s="7">
        <v>29</v>
      </c>
      <c r="D132">
        <f t="shared" si="4"/>
        <v>-0.17392519729917355</v>
      </c>
      <c r="E132">
        <f t="shared" si="5"/>
        <v>1.4623979978989561</v>
      </c>
    </row>
    <row r="133" spans="1:5" x14ac:dyDescent="0.25">
      <c r="A133" s="8" t="s">
        <v>150</v>
      </c>
      <c r="B133" s="7">
        <v>0.67</v>
      </c>
      <c r="C133" s="7">
        <v>29</v>
      </c>
      <c r="D133">
        <f t="shared" si="4"/>
        <v>-0.17392519729917355</v>
      </c>
      <c r="E133">
        <f t="shared" si="5"/>
        <v>1.4623979978989561</v>
      </c>
    </row>
    <row r="134" spans="1:5" x14ac:dyDescent="0.25">
      <c r="A134" s="8" t="s">
        <v>151</v>
      </c>
      <c r="B134" s="7">
        <v>0.65</v>
      </c>
      <c r="C134" s="7">
        <v>30</v>
      </c>
      <c r="D134">
        <f t="shared" si="4"/>
        <v>-0.18708664335714442</v>
      </c>
      <c r="E134">
        <f t="shared" si="5"/>
        <v>1.4771212547196624</v>
      </c>
    </row>
    <row r="135" spans="1:5" x14ac:dyDescent="0.25">
      <c r="A135" s="8" t="s">
        <v>152</v>
      </c>
      <c r="B135" s="7">
        <v>0.63</v>
      </c>
      <c r="C135" s="7">
        <v>31</v>
      </c>
      <c r="D135">
        <f t="shared" si="4"/>
        <v>-0.20065945054641829</v>
      </c>
      <c r="E135">
        <f t="shared" si="5"/>
        <v>1.4913616938342726</v>
      </c>
    </row>
    <row r="136" spans="1:5" x14ac:dyDescent="0.25">
      <c r="A136" s="8" t="s">
        <v>153</v>
      </c>
      <c r="B136" s="7">
        <v>0.69</v>
      </c>
      <c r="C136" s="7">
        <v>28</v>
      </c>
      <c r="D136">
        <f t="shared" si="4"/>
        <v>-0.16115090926274472</v>
      </c>
      <c r="E136">
        <f t="shared" si="5"/>
        <v>1.4471580313422192</v>
      </c>
    </row>
    <row r="137" spans="1:5" x14ac:dyDescent="0.25">
      <c r="A137" s="8" t="s">
        <v>154</v>
      </c>
      <c r="B137" s="7">
        <v>0.67</v>
      </c>
      <c r="C137" s="7">
        <v>29</v>
      </c>
      <c r="D137">
        <f t="shared" si="4"/>
        <v>-0.17392519729917355</v>
      </c>
      <c r="E137">
        <f t="shared" si="5"/>
        <v>1.4623979978989561</v>
      </c>
    </row>
    <row r="138" spans="1:5" x14ac:dyDescent="0.25">
      <c r="A138" s="8" t="s">
        <v>155</v>
      </c>
      <c r="B138" s="7">
        <v>0.67</v>
      </c>
      <c r="C138" s="7">
        <v>29</v>
      </c>
      <c r="D138">
        <f t="shared" si="4"/>
        <v>-0.17392519729917355</v>
      </c>
      <c r="E138">
        <f t="shared" si="5"/>
        <v>1.4623979978989561</v>
      </c>
    </row>
    <row r="139" spans="1:5" x14ac:dyDescent="0.25">
      <c r="A139" s="8" t="s">
        <v>156</v>
      </c>
      <c r="B139" s="7">
        <v>0.67</v>
      </c>
      <c r="C139" s="7">
        <v>30</v>
      </c>
      <c r="D139">
        <f t="shared" si="4"/>
        <v>-0.17392519729917355</v>
      </c>
      <c r="E139">
        <f t="shared" si="5"/>
        <v>1.4771212547196624</v>
      </c>
    </row>
    <row r="140" spans="1:5" x14ac:dyDescent="0.25">
      <c r="A140" s="8" t="s">
        <v>157</v>
      </c>
      <c r="B140" s="7">
        <v>0.61</v>
      </c>
      <c r="C140" s="7">
        <v>31</v>
      </c>
      <c r="D140">
        <f t="shared" si="4"/>
        <v>-0.21467016498923297</v>
      </c>
      <c r="E140">
        <f t="shared" si="5"/>
        <v>1.4913616938342726</v>
      </c>
    </row>
    <row r="141" spans="1:5" x14ac:dyDescent="0.25">
      <c r="A141" s="8" t="s">
        <v>158</v>
      </c>
      <c r="B141" s="7">
        <v>0.67</v>
      </c>
      <c r="C141" s="7">
        <v>28</v>
      </c>
      <c r="D141">
        <f t="shared" si="4"/>
        <v>-0.17392519729917355</v>
      </c>
      <c r="E141">
        <f t="shared" si="5"/>
        <v>1.4471580313422192</v>
      </c>
    </row>
    <row r="142" spans="1:5" x14ac:dyDescent="0.25">
      <c r="A142" s="8" t="s">
        <v>159</v>
      </c>
      <c r="B142" s="7">
        <v>0.69</v>
      </c>
      <c r="C142" s="7">
        <v>29</v>
      </c>
      <c r="D142">
        <f t="shared" si="4"/>
        <v>-0.16115090926274472</v>
      </c>
      <c r="E142">
        <f t="shared" si="5"/>
        <v>1.4623979978989561</v>
      </c>
    </row>
    <row r="143" spans="1:5" x14ac:dyDescent="0.25">
      <c r="A143" s="8" t="s">
        <v>160</v>
      </c>
      <c r="B143" s="7">
        <v>0.67</v>
      </c>
      <c r="C143" s="7">
        <v>30</v>
      </c>
      <c r="D143">
        <f t="shared" si="4"/>
        <v>-0.17392519729917355</v>
      </c>
      <c r="E143">
        <f t="shared" si="5"/>
        <v>1.4771212547196624</v>
      </c>
    </row>
    <row r="144" spans="1:5" x14ac:dyDescent="0.25">
      <c r="A144" s="8" t="s">
        <v>161</v>
      </c>
      <c r="B144" s="7">
        <v>0.63</v>
      </c>
      <c r="C144" s="7">
        <v>31</v>
      </c>
      <c r="D144">
        <f t="shared" si="4"/>
        <v>-0.20065945054641829</v>
      </c>
      <c r="E144">
        <f t="shared" si="5"/>
        <v>1.4913616938342726</v>
      </c>
    </row>
    <row r="145" spans="1:5" x14ac:dyDescent="0.25">
      <c r="A145" s="8" t="s">
        <v>162</v>
      </c>
      <c r="B145" s="7">
        <v>0.69</v>
      </c>
      <c r="C145" s="7">
        <v>28</v>
      </c>
      <c r="D145">
        <f t="shared" si="4"/>
        <v>-0.16115090926274472</v>
      </c>
      <c r="E145">
        <f t="shared" si="5"/>
        <v>1.4471580313422192</v>
      </c>
    </row>
    <row r="146" spans="1:5" x14ac:dyDescent="0.25">
      <c r="A146" s="8" t="s">
        <v>163</v>
      </c>
      <c r="B146" s="7">
        <v>0.69</v>
      </c>
      <c r="C146" s="7">
        <v>29</v>
      </c>
      <c r="D146">
        <f t="shared" si="4"/>
        <v>-0.16115090926274472</v>
      </c>
      <c r="E146">
        <f t="shared" si="5"/>
        <v>1.4623979978989561</v>
      </c>
    </row>
    <row r="147" spans="1:5" x14ac:dyDescent="0.25">
      <c r="A147" s="8" t="s">
        <v>164</v>
      </c>
      <c r="B147" s="7">
        <v>0.67</v>
      </c>
      <c r="C147" s="7">
        <v>30</v>
      </c>
      <c r="D147">
        <f t="shared" si="4"/>
        <v>-0.17392519729917355</v>
      </c>
      <c r="E147">
        <f t="shared" si="5"/>
        <v>1.4771212547196624</v>
      </c>
    </row>
    <row r="148" spans="1:5" x14ac:dyDescent="0.25">
      <c r="A148" s="8" t="s">
        <v>165</v>
      </c>
      <c r="B148" s="7">
        <v>0.63</v>
      </c>
      <c r="C148" s="7">
        <v>31</v>
      </c>
      <c r="D148">
        <f t="shared" si="4"/>
        <v>-0.20065945054641829</v>
      </c>
      <c r="E148">
        <f t="shared" si="5"/>
        <v>1.4913616938342726</v>
      </c>
    </row>
    <row r="149" spans="1:5" x14ac:dyDescent="0.25">
      <c r="A149" s="8" t="s">
        <v>166</v>
      </c>
      <c r="B149" s="7">
        <v>0.65</v>
      </c>
      <c r="C149" s="7">
        <v>29</v>
      </c>
      <c r="D149">
        <f t="shared" si="4"/>
        <v>-0.18708664335714442</v>
      </c>
      <c r="E149">
        <f t="shared" si="5"/>
        <v>1.4623979978989561</v>
      </c>
    </row>
    <row r="150" spans="1:5" x14ac:dyDescent="0.25">
      <c r="A150" s="8" t="s">
        <v>167</v>
      </c>
      <c r="B150" s="7">
        <v>0.65</v>
      </c>
      <c r="C150" s="7">
        <v>29</v>
      </c>
      <c r="D150">
        <f t="shared" si="4"/>
        <v>-0.18708664335714442</v>
      </c>
      <c r="E150">
        <f t="shared" si="5"/>
        <v>1.4623979978989561</v>
      </c>
    </row>
    <row r="151" spans="1:5" x14ac:dyDescent="0.25">
      <c r="A151" s="8" t="s">
        <v>168</v>
      </c>
      <c r="B151" s="7">
        <v>0.67</v>
      </c>
      <c r="C151" s="7">
        <v>30</v>
      </c>
      <c r="D151">
        <f t="shared" si="4"/>
        <v>-0.17392519729917355</v>
      </c>
      <c r="E151">
        <f t="shared" si="5"/>
        <v>1.4771212547196624</v>
      </c>
    </row>
    <row r="152" spans="1:5" x14ac:dyDescent="0.25">
      <c r="A152" s="8" t="s">
        <v>169</v>
      </c>
      <c r="B152" s="7">
        <v>0.65</v>
      </c>
      <c r="C152" s="7">
        <v>31</v>
      </c>
      <c r="D152">
        <f t="shared" si="4"/>
        <v>-0.18708664335714442</v>
      </c>
      <c r="E152">
        <f t="shared" si="5"/>
        <v>1.4913616938342726</v>
      </c>
    </row>
    <row r="153" spans="1:5" x14ac:dyDescent="0.25">
      <c r="A153" s="8" t="s">
        <v>170</v>
      </c>
      <c r="B153" s="7">
        <v>0.65</v>
      </c>
      <c r="C153" s="7">
        <v>31</v>
      </c>
      <c r="D153">
        <f t="shared" si="4"/>
        <v>-0.18708664335714442</v>
      </c>
      <c r="E153">
        <f t="shared" si="5"/>
        <v>1.4913616938342726</v>
      </c>
    </row>
    <row r="154" spans="1:5" x14ac:dyDescent="0.25">
      <c r="A154" s="8" t="s">
        <v>171</v>
      </c>
      <c r="B154" s="7">
        <v>0.59</v>
      </c>
      <c r="C154" s="7">
        <v>33</v>
      </c>
      <c r="D154">
        <f t="shared" si="4"/>
        <v>-0.22914798835785583</v>
      </c>
      <c r="E154">
        <f t="shared" si="5"/>
        <v>1.5185139398778875</v>
      </c>
    </row>
    <row r="155" spans="1:5" x14ac:dyDescent="0.25">
      <c r="A155" s="8" t="s">
        <v>172</v>
      </c>
      <c r="B155" s="7">
        <v>0.56000000000000005</v>
      </c>
      <c r="C155" s="7">
        <v>35</v>
      </c>
      <c r="D155">
        <f t="shared" si="4"/>
        <v>-0.25181197299379954</v>
      </c>
      <c r="E155">
        <f t="shared" si="5"/>
        <v>1.5440680443502757</v>
      </c>
    </row>
    <row r="156" spans="1:5" x14ac:dyDescent="0.25">
      <c r="A156" s="8" t="s">
        <v>173</v>
      </c>
      <c r="B156" s="7">
        <v>0.51</v>
      </c>
      <c r="C156" s="7">
        <v>38</v>
      </c>
      <c r="D156">
        <f t="shared" si="4"/>
        <v>-0.29242982390206362</v>
      </c>
      <c r="E156">
        <f t="shared" si="5"/>
        <v>1.5797835966168101</v>
      </c>
    </row>
    <row r="157" spans="1:5" x14ac:dyDescent="0.25">
      <c r="A157" s="8" t="s">
        <v>174</v>
      </c>
      <c r="B157" s="7">
        <v>0.59</v>
      </c>
      <c r="C157" s="7">
        <v>32</v>
      </c>
      <c r="D157">
        <f t="shared" si="4"/>
        <v>-0.22914798835785583</v>
      </c>
      <c r="E157">
        <f t="shared" si="5"/>
        <v>1.505149978319906</v>
      </c>
    </row>
    <row r="158" spans="1:5" x14ac:dyDescent="0.25">
      <c r="A158" s="8" t="s">
        <v>175</v>
      </c>
      <c r="B158" s="7">
        <v>0.56000000000000005</v>
      </c>
      <c r="C158" s="7">
        <v>34</v>
      </c>
      <c r="D158">
        <f t="shared" si="4"/>
        <v>-0.25181197299379954</v>
      </c>
      <c r="E158">
        <f t="shared" si="5"/>
        <v>1.5314789170422551</v>
      </c>
    </row>
    <row r="159" spans="1:5" x14ac:dyDescent="0.25">
      <c r="A159" s="8" t="s">
        <v>176</v>
      </c>
      <c r="B159" s="7">
        <v>0.56000000000000005</v>
      </c>
      <c r="C159" s="7">
        <v>36</v>
      </c>
      <c r="D159">
        <f t="shared" si="4"/>
        <v>-0.25181197299379954</v>
      </c>
      <c r="E159">
        <f t="shared" si="5"/>
        <v>1.5563025007672873</v>
      </c>
    </row>
    <row r="160" spans="1:5" x14ac:dyDescent="0.25">
      <c r="A160" s="8" t="s">
        <v>177</v>
      </c>
      <c r="B160" s="7">
        <v>0.5</v>
      </c>
      <c r="C160" s="7">
        <v>39</v>
      </c>
      <c r="D160">
        <f t="shared" si="4"/>
        <v>-0.3010299956639812</v>
      </c>
      <c r="E160">
        <f t="shared" si="5"/>
        <v>1.5910646070264991</v>
      </c>
    </row>
    <row r="161" spans="1:5" x14ac:dyDescent="0.25">
      <c r="A161" s="8" t="s">
        <v>178</v>
      </c>
      <c r="B161" s="7">
        <v>0.61</v>
      </c>
      <c r="C161" s="7">
        <v>32</v>
      </c>
      <c r="D161">
        <f t="shared" si="4"/>
        <v>-0.21467016498923297</v>
      </c>
      <c r="E161">
        <f t="shared" si="5"/>
        <v>1.505149978319906</v>
      </c>
    </row>
    <row r="162" spans="1:5" x14ac:dyDescent="0.25">
      <c r="A162" s="8" t="s">
        <v>179</v>
      </c>
      <c r="B162" s="7">
        <v>0.54</v>
      </c>
      <c r="C162" s="7">
        <v>35</v>
      </c>
      <c r="D162">
        <f t="shared" si="4"/>
        <v>-0.26760624017703144</v>
      </c>
      <c r="E162">
        <f t="shared" si="5"/>
        <v>1.5440680443502757</v>
      </c>
    </row>
    <row r="163" spans="1:5" x14ac:dyDescent="0.25">
      <c r="A163" s="8" t="s">
        <v>180</v>
      </c>
      <c r="B163" s="7">
        <v>0.53</v>
      </c>
      <c r="C163" s="7">
        <v>36</v>
      </c>
      <c r="D163">
        <f t="shared" si="4"/>
        <v>-0.27572413039921095</v>
      </c>
      <c r="E163">
        <f t="shared" si="5"/>
        <v>1.5563025007672873</v>
      </c>
    </row>
    <row r="164" spans="1:5" x14ac:dyDescent="0.25">
      <c r="A164" s="8" t="s">
        <v>181</v>
      </c>
      <c r="B164" s="7">
        <v>0.5</v>
      </c>
      <c r="C164" s="7">
        <v>40</v>
      </c>
      <c r="D164">
        <f t="shared" si="4"/>
        <v>-0.3010299956639812</v>
      </c>
      <c r="E164">
        <f t="shared" si="5"/>
        <v>1.6020599913279623</v>
      </c>
    </row>
    <row r="165" spans="1:5" x14ac:dyDescent="0.25">
      <c r="A165" s="8" t="s">
        <v>182</v>
      </c>
      <c r="B165" s="7">
        <v>0.59</v>
      </c>
      <c r="C165" s="7">
        <v>32</v>
      </c>
      <c r="D165">
        <f t="shared" si="4"/>
        <v>-0.22914798835785583</v>
      </c>
      <c r="E165">
        <f t="shared" si="5"/>
        <v>1.505149978319906</v>
      </c>
    </row>
    <row r="166" spans="1:5" x14ac:dyDescent="0.25">
      <c r="A166" s="8" t="s">
        <v>183</v>
      </c>
      <c r="B166" s="7">
        <v>0.56999999999999995</v>
      </c>
      <c r="C166" s="7">
        <v>35</v>
      </c>
      <c r="D166">
        <f t="shared" si="4"/>
        <v>-0.24412514432750865</v>
      </c>
      <c r="E166">
        <f t="shared" si="5"/>
        <v>1.5440680443502757</v>
      </c>
    </row>
    <row r="167" spans="1:5" x14ac:dyDescent="0.25">
      <c r="A167" s="8" t="s">
        <v>184</v>
      </c>
      <c r="B167" s="7">
        <v>0.56000000000000005</v>
      </c>
      <c r="C167" s="7">
        <v>36</v>
      </c>
      <c r="D167">
        <f t="shared" si="4"/>
        <v>-0.25181197299379954</v>
      </c>
      <c r="E167">
        <f t="shared" si="5"/>
        <v>1.5563025007672873</v>
      </c>
    </row>
    <row r="168" spans="1:5" x14ac:dyDescent="0.25">
      <c r="A168" s="8" t="s">
        <v>185</v>
      </c>
      <c r="B168" s="7">
        <v>0.47</v>
      </c>
      <c r="C168" s="7">
        <v>41</v>
      </c>
      <c r="D168">
        <f t="shared" si="4"/>
        <v>-0.32790214206428259</v>
      </c>
      <c r="E168">
        <f t="shared" si="5"/>
        <v>1.6127838567197355</v>
      </c>
    </row>
    <row r="169" spans="1:5" x14ac:dyDescent="0.25">
      <c r="A169" s="8" t="s">
        <v>186</v>
      </c>
      <c r="B169" s="7">
        <v>0.65</v>
      </c>
      <c r="C169" s="7">
        <v>31</v>
      </c>
      <c r="D169">
        <f t="shared" si="4"/>
        <v>-0.18708664335714442</v>
      </c>
      <c r="E169">
        <f t="shared" si="5"/>
        <v>1.4913616938342726</v>
      </c>
    </row>
    <row r="170" spans="1:5" x14ac:dyDescent="0.25">
      <c r="A170" s="8" t="s">
        <v>187</v>
      </c>
      <c r="B170" s="7">
        <v>0.59</v>
      </c>
      <c r="C170" s="7">
        <v>32</v>
      </c>
      <c r="D170">
        <f t="shared" si="4"/>
        <v>-0.22914798835785583</v>
      </c>
      <c r="E170">
        <f t="shared" si="5"/>
        <v>1.505149978319906</v>
      </c>
    </row>
    <row r="171" spans="1:5" x14ac:dyDescent="0.25">
      <c r="A171" s="8" t="s">
        <v>188</v>
      </c>
      <c r="B171" s="7">
        <v>0.56000000000000005</v>
      </c>
      <c r="C171" s="7">
        <v>35</v>
      </c>
      <c r="D171">
        <f t="shared" si="4"/>
        <v>-0.25181197299379954</v>
      </c>
      <c r="E171">
        <f t="shared" si="5"/>
        <v>1.5440680443502757</v>
      </c>
    </row>
    <row r="172" spans="1:5" x14ac:dyDescent="0.25">
      <c r="A172" s="8" t="s">
        <v>189</v>
      </c>
      <c r="B172" s="7">
        <v>0.54</v>
      </c>
      <c r="C172" s="7">
        <v>37</v>
      </c>
      <c r="D172">
        <f t="shared" si="4"/>
        <v>-0.26760624017703144</v>
      </c>
      <c r="E172">
        <f t="shared" si="5"/>
        <v>1.568201724066995</v>
      </c>
    </row>
    <row r="173" spans="1:5" x14ac:dyDescent="0.25">
      <c r="A173" s="8" t="s">
        <v>190</v>
      </c>
      <c r="B173" s="7">
        <v>0.47</v>
      </c>
      <c r="C173" s="7">
        <v>41</v>
      </c>
      <c r="D173">
        <f t="shared" si="4"/>
        <v>-0.32790214206428259</v>
      </c>
      <c r="E173">
        <f t="shared" si="5"/>
        <v>1.6127838567197355</v>
      </c>
    </row>
    <row r="174" spans="1:5" x14ac:dyDescent="0.25">
      <c r="A174" s="8" t="s">
        <v>191</v>
      </c>
      <c r="B174" s="7">
        <v>0.65</v>
      </c>
      <c r="C174" s="7">
        <v>31</v>
      </c>
      <c r="D174">
        <f t="shared" si="4"/>
        <v>-0.18708664335714442</v>
      </c>
      <c r="E174">
        <f t="shared" si="5"/>
        <v>1.4913616938342726</v>
      </c>
    </row>
    <row r="175" spans="1:5" x14ac:dyDescent="0.25">
      <c r="A175" s="8" t="s">
        <v>192</v>
      </c>
      <c r="B175" s="7">
        <v>0.61</v>
      </c>
      <c r="C175" s="7">
        <v>33</v>
      </c>
      <c r="D175">
        <f t="shared" si="4"/>
        <v>-0.21467016498923297</v>
      </c>
      <c r="E175">
        <f t="shared" si="5"/>
        <v>1.5185139398778875</v>
      </c>
    </row>
    <row r="176" spans="1:5" x14ac:dyDescent="0.25">
      <c r="A176" s="8" t="s">
        <v>193</v>
      </c>
      <c r="B176" s="7">
        <v>0.56999999999999995</v>
      </c>
      <c r="C176" s="7">
        <v>35</v>
      </c>
      <c r="D176">
        <f t="shared" si="4"/>
        <v>-0.24412514432750865</v>
      </c>
      <c r="E176">
        <f t="shared" si="5"/>
        <v>1.5440680443502757</v>
      </c>
    </row>
    <row r="177" spans="1:5" x14ac:dyDescent="0.25">
      <c r="A177" s="8" t="s">
        <v>194</v>
      </c>
      <c r="B177" s="7">
        <v>0.51</v>
      </c>
      <c r="C177" s="7">
        <v>37</v>
      </c>
      <c r="D177">
        <f t="shared" si="4"/>
        <v>-0.29242982390206362</v>
      </c>
      <c r="E177">
        <f t="shared" si="5"/>
        <v>1.568201724066995</v>
      </c>
    </row>
    <row r="178" spans="1:5" x14ac:dyDescent="0.25">
      <c r="A178" s="8" t="s">
        <v>195</v>
      </c>
      <c r="B178" s="7">
        <v>0.47</v>
      </c>
      <c r="C178" s="7">
        <v>42</v>
      </c>
      <c r="D178">
        <f t="shared" si="4"/>
        <v>-0.32790214206428259</v>
      </c>
      <c r="E178">
        <f t="shared" si="5"/>
        <v>1.6232492903979006</v>
      </c>
    </row>
    <row r="179" spans="1:5" x14ac:dyDescent="0.25">
      <c r="A179" s="8" t="s">
        <v>196</v>
      </c>
      <c r="B179" s="7">
        <v>0.63</v>
      </c>
      <c r="C179" s="7">
        <v>31</v>
      </c>
      <c r="D179">
        <f t="shared" si="4"/>
        <v>-0.20065945054641829</v>
      </c>
      <c r="E179">
        <f t="shared" si="5"/>
        <v>1.4913616938342726</v>
      </c>
    </row>
    <row r="180" spans="1:5" x14ac:dyDescent="0.25">
      <c r="A180" s="8" t="s">
        <v>197</v>
      </c>
      <c r="B180" s="7">
        <v>0.59</v>
      </c>
      <c r="C180" s="7">
        <v>33</v>
      </c>
      <c r="D180">
        <f t="shared" si="4"/>
        <v>-0.22914798835785583</v>
      </c>
      <c r="E180">
        <f t="shared" si="5"/>
        <v>1.5185139398778875</v>
      </c>
    </row>
    <row r="181" spans="1:5" x14ac:dyDescent="0.25">
      <c r="A181" s="8" t="s">
        <v>198</v>
      </c>
      <c r="B181" s="7">
        <v>0.54</v>
      </c>
      <c r="C181" s="7">
        <v>35</v>
      </c>
      <c r="D181">
        <f t="shared" si="4"/>
        <v>-0.26760624017703144</v>
      </c>
      <c r="E181">
        <f t="shared" si="5"/>
        <v>1.5440680443502757</v>
      </c>
    </row>
    <row r="182" spans="1:5" x14ac:dyDescent="0.25">
      <c r="A182" s="8" t="s">
        <v>199</v>
      </c>
      <c r="B182" s="7">
        <v>0.53</v>
      </c>
      <c r="C182" s="7">
        <v>38</v>
      </c>
      <c r="D182">
        <f t="shared" si="4"/>
        <v>-0.27572413039921095</v>
      </c>
      <c r="E182">
        <f t="shared" si="5"/>
        <v>1.5797835966168101</v>
      </c>
    </row>
    <row r="183" spans="1:5" x14ac:dyDescent="0.25">
      <c r="A183" s="8" t="s">
        <v>200</v>
      </c>
      <c r="B183" s="7">
        <v>0.47</v>
      </c>
      <c r="C183" s="7">
        <v>43</v>
      </c>
      <c r="D183">
        <f t="shared" si="4"/>
        <v>-0.32790214206428259</v>
      </c>
      <c r="E183">
        <f t="shared" si="5"/>
        <v>1.6334684555795864</v>
      </c>
    </row>
    <row r="184" spans="1:5" x14ac:dyDescent="0.25">
      <c r="A184" s="8" t="s">
        <v>201</v>
      </c>
      <c r="B184" s="7">
        <v>0.51</v>
      </c>
      <c r="C184" s="7">
        <v>38</v>
      </c>
      <c r="D184">
        <f t="shared" si="4"/>
        <v>-0.29242982390206362</v>
      </c>
      <c r="E184">
        <f t="shared" si="5"/>
        <v>1.5797835966168101</v>
      </c>
    </row>
    <row r="185" spans="1:5" x14ac:dyDescent="0.25">
      <c r="A185" s="8" t="s">
        <v>202</v>
      </c>
      <c r="B185" s="7">
        <v>0.54</v>
      </c>
      <c r="C185" s="7">
        <v>35</v>
      </c>
      <c r="D185">
        <f t="shared" si="4"/>
        <v>-0.26760624017703144</v>
      </c>
      <c r="E185">
        <f t="shared" si="5"/>
        <v>1.5440680443502757</v>
      </c>
    </row>
    <row r="186" spans="1:5" x14ac:dyDescent="0.25">
      <c r="A186" s="8" t="s">
        <v>203</v>
      </c>
      <c r="B186" s="7">
        <v>0.59</v>
      </c>
      <c r="C186" s="7">
        <v>34</v>
      </c>
      <c r="D186">
        <f t="shared" si="4"/>
        <v>-0.22914798835785583</v>
      </c>
      <c r="E186">
        <f t="shared" si="5"/>
        <v>1.5314789170422551</v>
      </c>
    </row>
    <row r="187" spans="1:5" x14ac:dyDescent="0.25">
      <c r="A187" s="8" t="s">
        <v>204</v>
      </c>
      <c r="B187" s="7">
        <v>0.63</v>
      </c>
      <c r="C187" s="7">
        <v>32</v>
      </c>
      <c r="D187">
        <f t="shared" si="4"/>
        <v>-0.20065945054641829</v>
      </c>
      <c r="E187">
        <f t="shared" si="5"/>
        <v>1.505149978319906</v>
      </c>
    </row>
    <row r="188" spans="1:5" x14ac:dyDescent="0.25">
      <c r="A188" s="8" t="s">
        <v>205</v>
      </c>
      <c r="B188" s="7">
        <v>0.51</v>
      </c>
      <c r="C188" s="7">
        <v>39</v>
      </c>
      <c r="D188">
        <f t="shared" si="4"/>
        <v>-0.29242982390206362</v>
      </c>
      <c r="E188">
        <f t="shared" si="5"/>
        <v>1.5910646070264991</v>
      </c>
    </row>
    <row r="189" spans="1:5" x14ac:dyDescent="0.25">
      <c r="A189" s="8" t="s">
        <v>206</v>
      </c>
      <c r="B189" s="7">
        <v>0.56999999999999995</v>
      </c>
      <c r="C189" s="7">
        <v>35</v>
      </c>
      <c r="D189">
        <f t="shared" si="4"/>
        <v>-0.24412514432750865</v>
      </c>
      <c r="E189">
        <f t="shared" si="5"/>
        <v>1.5440680443502757</v>
      </c>
    </row>
    <row r="190" spans="1:5" x14ac:dyDescent="0.25">
      <c r="A190" s="8" t="s">
        <v>207</v>
      </c>
      <c r="B190" s="7">
        <v>0.56999999999999995</v>
      </c>
      <c r="C190" s="7">
        <v>34</v>
      </c>
      <c r="D190">
        <f t="shared" si="4"/>
        <v>-0.24412514432750865</v>
      </c>
      <c r="E190">
        <f t="shared" si="5"/>
        <v>1.5314789170422551</v>
      </c>
    </row>
    <row r="191" spans="1:5" x14ac:dyDescent="0.25">
      <c r="A191" s="8" t="s">
        <v>208</v>
      </c>
      <c r="B191" s="7">
        <v>0.59</v>
      </c>
      <c r="C191" s="7">
        <v>33</v>
      </c>
      <c r="D191">
        <f t="shared" si="4"/>
        <v>-0.22914798835785583</v>
      </c>
      <c r="E191">
        <f t="shared" si="5"/>
        <v>1.5185139398778875</v>
      </c>
    </row>
    <row r="192" spans="1:5" x14ac:dyDescent="0.25">
      <c r="A192" s="8" t="s">
        <v>209</v>
      </c>
      <c r="B192" s="7">
        <v>0.49</v>
      </c>
      <c r="C192" s="7">
        <v>40</v>
      </c>
      <c r="D192">
        <f t="shared" si="4"/>
        <v>-0.30980391997148632</v>
      </c>
      <c r="E192">
        <f t="shared" si="5"/>
        <v>1.6020599913279623</v>
      </c>
    </row>
    <row r="193" spans="1:5" x14ac:dyDescent="0.25">
      <c r="A193" s="8" t="s">
        <v>210</v>
      </c>
      <c r="B193" s="7">
        <v>0.54</v>
      </c>
      <c r="C193" s="7">
        <v>35</v>
      </c>
      <c r="D193">
        <f t="shared" si="4"/>
        <v>-0.26760624017703144</v>
      </c>
      <c r="E193">
        <f t="shared" si="5"/>
        <v>1.5440680443502757</v>
      </c>
    </row>
    <row r="194" spans="1:5" x14ac:dyDescent="0.25">
      <c r="A194" s="8" t="s">
        <v>211</v>
      </c>
      <c r="B194" s="7">
        <v>0.56000000000000005</v>
      </c>
      <c r="C194" s="7">
        <v>34</v>
      </c>
      <c r="D194">
        <f t="shared" si="4"/>
        <v>-0.25181197299379954</v>
      </c>
      <c r="E194">
        <f t="shared" si="5"/>
        <v>1.5314789170422551</v>
      </c>
    </row>
    <row r="195" spans="1:5" x14ac:dyDescent="0.25">
      <c r="A195" s="8" t="s">
        <v>212</v>
      </c>
      <c r="B195" s="7">
        <v>0.61</v>
      </c>
      <c r="C195" s="7">
        <v>33</v>
      </c>
      <c r="D195">
        <f t="shared" ref="D195:D258" si="6">LOG(B195)</f>
        <v>-0.21467016498923297</v>
      </c>
      <c r="E195">
        <f t="shared" ref="E195:E258" si="7">LOG(C195)</f>
        <v>1.5185139398778875</v>
      </c>
    </row>
    <row r="196" spans="1:5" x14ac:dyDescent="0.25">
      <c r="A196" s="8" t="s">
        <v>213</v>
      </c>
      <c r="B196" s="7">
        <v>0.5</v>
      </c>
      <c r="C196" s="7">
        <v>40</v>
      </c>
      <c r="D196">
        <f t="shared" si="6"/>
        <v>-0.3010299956639812</v>
      </c>
      <c r="E196">
        <f t="shared" si="7"/>
        <v>1.6020599913279623</v>
      </c>
    </row>
    <row r="197" spans="1:5" x14ac:dyDescent="0.25">
      <c r="A197" s="8" t="s">
        <v>214</v>
      </c>
      <c r="B197" s="7">
        <v>0.54</v>
      </c>
      <c r="C197" s="7">
        <v>35</v>
      </c>
      <c r="D197">
        <f t="shared" si="6"/>
        <v>-0.26760624017703144</v>
      </c>
      <c r="E197">
        <f t="shared" si="7"/>
        <v>1.5440680443502757</v>
      </c>
    </row>
    <row r="198" spans="1:5" x14ac:dyDescent="0.25">
      <c r="A198" s="8" t="s">
        <v>215</v>
      </c>
      <c r="B198" s="7">
        <v>0.59</v>
      </c>
      <c r="C198" s="7">
        <v>34</v>
      </c>
      <c r="D198">
        <f t="shared" si="6"/>
        <v>-0.22914798835785583</v>
      </c>
      <c r="E198">
        <f t="shared" si="7"/>
        <v>1.5314789170422551</v>
      </c>
    </row>
    <row r="199" spans="1:5" x14ac:dyDescent="0.25">
      <c r="A199" s="8" t="s">
        <v>216</v>
      </c>
      <c r="B199" s="7">
        <v>0.56999999999999995</v>
      </c>
      <c r="C199" s="7">
        <v>33</v>
      </c>
      <c r="D199">
        <f t="shared" si="6"/>
        <v>-0.24412514432750865</v>
      </c>
      <c r="E199">
        <f t="shared" si="7"/>
        <v>1.5185139398778875</v>
      </c>
    </row>
    <row r="200" spans="1:5" x14ac:dyDescent="0.25">
      <c r="A200" s="8" t="s">
        <v>217</v>
      </c>
      <c r="B200" s="7">
        <v>0.47</v>
      </c>
      <c r="C200" s="7">
        <v>41</v>
      </c>
      <c r="D200">
        <f t="shared" si="6"/>
        <v>-0.32790214206428259</v>
      </c>
      <c r="E200">
        <f t="shared" si="7"/>
        <v>1.6127838567197355</v>
      </c>
    </row>
    <row r="201" spans="1:5" x14ac:dyDescent="0.25">
      <c r="A201" s="8" t="s">
        <v>218</v>
      </c>
      <c r="B201" s="7">
        <v>0.56000000000000005</v>
      </c>
      <c r="C201" s="7">
        <v>36</v>
      </c>
      <c r="D201">
        <f t="shared" si="6"/>
        <v>-0.25181197299379954</v>
      </c>
      <c r="E201">
        <f t="shared" si="7"/>
        <v>1.5563025007672873</v>
      </c>
    </row>
    <row r="202" spans="1:5" x14ac:dyDescent="0.25">
      <c r="A202" s="8" t="s">
        <v>219</v>
      </c>
      <c r="B202" s="7">
        <v>0.56999999999999995</v>
      </c>
      <c r="C202" s="7">
        <v>35</v>
      </c>
      <c r="D202">
        <f t="shared" si="6"/>
        <v>-0.24412514432750865</v>
      </c>
      <c r="E202">
        <f t="shared" si="7"/>
        <v>1.5440680443502757</v>
      </c>
    </row>
    <row r="203" spans="1:5" x14ac:dyDescent="0.25">
      <c r="A203" s="8" t="s">
        <v>220</v>
      </c>
      <c r="B203" s="7">
        <v>0.56999999999999995</v>
      </c>
      <c r="C203" s="7">
        <v>33</v>
      </c>
      <c r="D203">
        <f t="shared" si="6"/>
        <v>-0.24412514432750865</v>
      </c>
      <c r="E203">
        <f t="shared" si="7"/>
        <v>1.5185139398778875</v>
      </c>
    </row>
    <row r="204" spans="1:5" x14ac:dyDescent="0.25">
      <c r="A204" s="8" t="s">
        <v>221</v>
      </c>
      <c r="B204" s="7">
        <v>0.47</v>
      </c>
      <c r="C204" s="7">
        <v>42</v>
      </c>
      <c r="D204">
        <f t="shared" si="6"/>
        <v>-0.32790214206428259</v>
      </c>
      <c r="E204">
        <f t="shared" si="7"/>
        <v>1.6232492903979006</v>
      </c>
    </row>
    <row r="205" spans="1:5" x14ac:dyDescent="0.25">
      <c r="A205" s="8" t="s">
        <v>222</v>
      </c>
      <c r="B205" s="7">
        <v>0.51</v>
      </c>
      <c r="C205" s="7">
        <v>37</v>
      </c>
      <c r="D205">
        <f t="shared" si="6"/>
        <v>-0.29242982390206362</v>
      </c>
      <c r="E205">
        <f t="shared" si="7"/>
        <v>1.568201724066995</v>
      </c>
    </row>
    <row r="206" spans="1:5" x14ac:dyDescent="0.25">
      <c r="A206" s="8" t="s">
        <v>223</v>
      </c>
      <c r="B206" s="7">
        <v>0.56999999999999995</v>
      </c>
      <c r="C206" s="7">
        <v>35</v>
      </c>
      <c r="D206">
        <f t="shared" si="6"/>
        <v>-0.24412514432750865</v>
      </c>
      <c r="E206">
        <f t="shared" si="7"/>
        <v>1.5440680443502757</v>
      </c>
    </row>
    <row r="207" spans="1:5" x14ac:dyDescent="0.25">
      <c r="A207" s="8" t="s">
        <v>224</v>
      </c>
      <c r="B207" s="7">
        <v>0.56999999999999995</v>
      </c>
      <c r="C207" s="7">
        <v>33</v>
      </c>
      <c r="D207">
        <f t="shared" si="6"/>
        <v>-0.24412514432750865</v>
      </c>
      <c r="E207">
        <f t="shared" si="7"/>
        <v>1.5185139398778875</v>
      </c>
    </row>
    <row r="208" spans="1:5" x14ac:dyDescent="0.25">
      <c r="A208" s="8" t="s">
        <v>225</v>
      </c>
      <c r="B208" s="7">
        <v>0.59</v>
      </c>
      <c r="C208" s="7">
        <v>32</v>
      </c>
      <c r="D208">
        <f t="shared" si="6"/>
        <v>-0.22914798835785583</v>
      </c>
      <c r="E208">
        <f t="shared" si="7"/>
        <v>1.505149978319906</v>
      </c>
    </row>
    <row r="209" spans="1:5" x14ac:dyDescent="0.25">
      <c r="A209" s="8" t="s">
        <v>226</v>
      </c>
      <c r="B209" s="7">
        <v>0.47</v>
      </c>
      <c r="C209" s="7">
        <v>43</v>
      </c>
      <c r="D209">
        <f t="shared" si="6"/>
        <v>-0.32790214206428259</v>
      </c>
      <c r="E209">
        <f t="shared" si="7"/>
        <v>1.6334684555795864</v>
      </c>
    </row>
    <row r="210" spans="1:5" x14ac:dyDescent="0.25">
      <c r="A210" s="8" t="s">
        <v>227</v>
      </c>
      <c r="B210" s="7">
        <v>0.51</v>
      </c>
      <c r="C210" s="7">
        <v>38</v>
      </c>
      <c r="D210">
        <f t="shared" si="6"/>
        <v>-0.29242982390206362</v>
      </c>
      <c r="E210">
        <f t="shared" si="7"/>
        <v>1.5797835966168101</v>
      </c>
    </row>
    <row r="211" spans="1:5" x14ac:dyDescent="0.25">
      <c r="A211" s="8" t="s">
        <v>228</v>
      </c>
      <c r="B211" s="7">
        <v>0.56999999999999995</v>
      </c>
      <c r="C211" s="7">
        <v>35</v>
      </c>
      <c r="D211">
        <f t="shared" si="6"/>
        <v>-0.24412514432750865</v>
      </c>
      <c r="E211">
        <f t="shared" si="7"/>
        <v>1.5440680443502757</v>
      </c>
    </row>
    <row r="212" spans="1:5" x14ac:dyDescent="0.25">
      <c r="A212" s="8" t="s">
        <v>229</v>
      </c>
      <c r="B212" s="7">
        <v>0.59</v>
      </c>
      <c r="C212" s="7">
        <v>34</v>
      </c>
      <c r="D212">
        <f t="shared" si="6"/>
        <v>-0.22914798835785583</v>
      </c>
      <c r="E212">
        <f t="shared" si="7"/>
        <v>1.5314789170422551</v>
      </c>
    </row>
    <row r="213" spans="1:5" x14ac:dyDescent="0.25">
      <c r="A213" s="8" t="s">
        <v>230</v>
      </c>
      <c r="B213" s="7">
        <v>0.61</v>
      </c>
      <c r="C213" s="7">
        <v>32</v>
      </c>
      <c r="D213">
        <f t="shared" si="6"/>
        <v>-0.21467016498923297</v>
      </c>
      <c r="E213">
        <f t="shared" si="7"/>
        <v>1.505149978319906</v>
      </c>
    </row>
    <row r="214" spans="1:5" x14ac:dyDescent="0.25">
      <c r="A214" s="8" t="s">
        <v>231</v>
      </c>
      <c r="B214" s="7">
        <v>0.63</v>
      </c>
      <c r="C214" s="7">
        <v>32</v>
      </c>
      <c r="D214">
        <f t="shared" si="6"/>
        <v>-0.20065945054641829</v>
      </c>
      <c r="E214">
        <f t="shared" si="7"/>
        <v>1.505149978319906</v>
      </c>
    </row>
    <row r="215" spans="1:5" x14ac:dyDescent="0.25">
      <c r="A215" s="8" t="s">
        <v>232</v>
      </c>
      <c r="B215" s="7">
        <v>0.63</v>
      </c>
      <c r="C215" s="7">
        <v>31</v>
      </c>
      <c r="D215">
        <f t="shared" si="6"/>
        <v>-0.20065945054641829</v>
      </c>
      <c r="E215">
        <f t="shared" si="7"/>
        <v>1.4913616938342726</v>
      </c>
    </row>
    <row r="216" spans="1:5" x14ac:dyDescent="0.25">
      <c r="A216" s="8" t="s">
        <v>233</v>
      </c>
      <c r="B216" s="7">
        <v>0.63</v>
      </c>
      <c r="C216" s="7">
        <v>30</v>
      </c>
      <c r="D216">
        <f t="shared" si="6"/>
        <v>-0.20065945054641829</v>
      </c>
      <c r="E216">
        <f t="shared" si="7"/>
        <v>1.4771212547196624</v>
      </c>
    </row>
    <row r="217" spans="1:5" x14ac:dyDescent="0.25">
      <c r="A217" s="8" t="s">
        <v>234</v>
      </c>
      <c r="B217" s="7">
        <v>0.69</v>
      </c>
      <c r="C217" s="7">
        <v>29</v>
      </c>
      <c r="D217">
        <f t="shared" si="6"/>
        <v>-0.16115090926274472</v>
      </c>
      <c r="E217">
        <f t="shared" si="7"/>
        <v>1.4623979978989561</v>
      </c>
    </row>
    <row r="218" spans="1:5" x14ac:dyDescent="0.25">
      <c r="A218" s="8" t="s">
        <v>235</v>
      </c>
      <c r="B218" s="7">
        <v>0.61</v>
      </c>
      <c r="C218" s="7">
        <v>32</v>
      </c>
      <c r="D218">
        <f t="shared" si="6"/>
        <v>-0.21467016498923297</v>
      </c>
      <c r="E218">
        <f t="shared" si="7"/>
        <v>1.505149978319906</v>
      </c>
    </row>
    <row r="219" spans="1:5" x14ac:dyDescent="0.25">
      <c r="A219" s="8" t="s">
        <v>236</v>
      </c>
      <c r="B219" s="7">
        <v>0.61</v>
      </c>
      <c r="C219" s="7">
        <v>31</v>
      </c>
      <c r="D219">
        <f t="shared" si="6"/>
        <v>-0.21467016498923297</v>
      </c>
      <c r="E219">
        <f t="shared" si="7"/>
        <v>1.4913616938342726</v>
      </c>
    </row>
    <row r="220" spans="1:5" x14ac:dyDescent="0.25">
      <c r="A220" s="8" t="s">
        <v>237</v>
      </c>
      <c r="B220" s="7">
        <v>0.67</v>
      </c>
      <c r="C220" s="7">
        <v>30</v>
      </c>
      <c r="D220">
        <f t="shared" si="6"/>
        <v>-0.17392519729917355</v>
      </c>
      <c r="E220">
        <f t="shared" si="7"/>
        <v>1.4771212547196624</v>
      </c>
    </row>
    <row r="221" spans="1:5" x14ac:dyDescent="0.25">
      <c r="A221" s="8" t="s">
        <v>238</v>
      </c>
      <c r="B221" s="7">
        <v>0.65</v>
      </c>
      <c r="C221" s="7">
        <v>29</v>
      </c>
      <c r="D221">
        <f t="shared" si="6"/>
        <v>-0.18708664335714442</v>
      </c>
      <c r="E221">
        <f t="shared" si="7"/>
        <v>1.4623979978989561</v>
      </c>
    </row>
    <row r="222" spans="1:5" x14ac:dyDescent="0.25">
      <c r="A222" s="8" t="s">
        <v>239</v>
      </c>
      <c r="B222" s="7">
        <v>0.63</v>
      </c>
      <c r="C222" s="7">
        <v>32</v>
      </c>
      <c r="D222">
        <f t="shared" si="6"/>
        <v>-0.20065945054641829</v>
      </c>
      <c r="E222">
        <f t="shared" si="7"/>
        <v>1.505149978319906</v>
      </c>
    </row>
    <row r="223" spans="1:5" x14ac:dyDescent="0.25">
      <c r="A223" s="8" t="s">
        <v>240</v>
      </c>
      <c r="B223" s="7">
        <v>0.65</v>
      </c>
      <c r="C223" s="7">
        <v>31</v>
      </c>
      <c r="D223">
        <f t="shared" si="6"/>
        <v>-0.18708664335714442</v>
      </c>
      <c r="E223">
        <f t="shared" si="7"/>
        <v>1.4913616938342726</v>
      </c>
    </row>
    <row r="224" spans="1:5" x14ac:dyDescent="0.25">
      <c r="A224" s="8" t="s">
        <v>241</v>
      </c>
      <c r="B224" s="7">
        <v>0.67</v>
      </c>
      <c r="C224" s="7">
        <v>30</v>
      </c>
      <c r="D224">
        <f t="shared" si="6"/>
        <v>-0.17392519729917355</v>
      </c>
      <c r="E224">
        <f t="shared" si="7"/>
        <v>1.4771212547196624</v>
      </c>
    </row>
    <row r="225" spans="1:5" x14ac:dyDescent="0.25">
      <c r="A225" s="8" t="s">
        <v>242</v>
      </c>
      <c r="B225" s="7">
        <v>0.65</v>
      </c>
      <c r="C225" s="7">
        <v>29</v>
      </c>
      <c r="D225">
        <f t="shared" si="6"/>
        <v>-0.18708664335714442</v>
      </c>
      <c r="E225">
        <f t="shared" si="7"/>
        <v>1.4623979978989561</v>
      </c>
    </row>
    <row r="226" spans="1:5" x14ac:dyDescent="0.25">
      <c r="A226" s="8" t="s">
        <v>243</v>
      </c>
      <c r="B226" s="7">
        <v>0.65</v>
      </c>
      <c r="C226" s="7">
        <v>29</v>
      </c>
      <c r="D226">
        <f t="shared" si="6"/>
        <v>-0.18708664335714442</v>
      </c>
      <c r="E226">
        <f t="shared" si="7"/>
        <v>1.4623979978989561</v>
      </c>
    </row>
    <row r="227" spans="1:5" x14ac:dyDescent="0.25">
      <c r="A227" s="8" t="s">
        <v>244</v>
      </c>
      <c r="B227" s="7">
        <v>0.59</v>
      </c>
      <c r="C227" s="7">
        <v>32</v>
      </c>
      <c r="D227">
        <f t="shared" si="6"/>
        <v>-0.22914798835785583</v>
      </c>
      <c r="E227">
        <f t="shared" si="7"/>
        <v>1.505149978319906</v>
      </c>
    </row>
    <row r="228" spans="1:5" x14ac:dyDescent="0.25">
      <c r="A228" s="8" t="s">
        <v>245</v>
      </c>
      <c r="B228" s="7">
        <v>0.63</v>
      </c>
      <c r="C228" s="7">
        <v>31</v>
      </c>
      <c r="D228">
        <f t="shared" si="6"/>
        <v>-0.20065945054641829</v>
      </c>
      <c r="E228">
        <f t="shared" si="7"/>
        <v>1.4913616938342726</v>
      </c>
    </row>
    <row r="229" spans="1:5" x14ac:dyDescent="0.25">
      <c r="A229" s="8" t="s">
        <v>246</v>
      </c>
      <c r="B229" s="7">
        <v>0.63</v>
      </c>
      <c r="C229" s="7">
        <v>30</v>
      </c>
      <c r="D229">
        <f t="shared" si="6"/>
        <v>-0.20065945054641829</v>
      </c>
      <c r="E229">
        <f t="shared" si="7"/>
        <v>1.4771212547196624</v>
      </c>
    </row>
    <row r="230" spans="1:5" x14ac:dyDescent="0.25">
      <c r="A230" s="8" t="s">
        <v>247</v>
      </c>
      <c r="B230" s="7">
        <v>0.67</v>
      </c>
      <c r="C230" s="7">
        <v>30</v>
      </c>
      <c r="D230">
        <f t="shared" si="6"/>
        <v>-0.17392519729917355</v>
      </c>
      <c r="E230">
        <f t="shared" si="7"/>
        <v>1.4771212547196624</v>
      </c>
    </row>
    <row r="231" spans="1:5" x14ac:dyDescent="0.25">
      <c r="A231" s="8" t="s">
        <v>248</v>
      </c>
      <c r="B231" s="7">
        <v>0.69</v>
      </c>
      <c r="C231" s="7">
        <v>29</v>
      </c>
      <c r="D231">
        <f t="shared" si="6"/>
        <v>-0.16115090926274472</v>
      </c>
      <c r="E231">
        <f t="shared" si="7"/>
        <v>1.4623979978989561</v>
      </c>
    </row>
    <row r="232" spans="1:5" x14ac:dyDescent="0.25">
      <c r="A232" s="8" t="s">
        <v>249</v>
      </c>
      <c r="B232" s="7">
        <v>0.61</v>
      </c>
      <c r="C232" s="7">
        <v>32</v>
      </c>
      <c r="D232">
        <f t="shared" si="6"/>
        <v>-0.21467016498923297</v>
      </c>
      <c r="E232">
        <f t="shared" si="7"/>
        <v>1.505149978319906</v>
      </c>
    </row>
    <row r="233" spans="1:5" x14ac:dyDescent="0.25">
      <c r="A233" s="8" t="s">
        <v>250</v>
      </c>
      <c r="B233" s="7">
        <v>0.65</v>
      </c>
      <c r="C233" s="7">
        <v>31</v>
      </c>
      <c r="D233">
        <f t="shared" si="6"/>
        <v>-0.18708664335714442</v>
      </c>
      <c r="E233">
        <f t="shared" si="7"/>
        <v>1.4913616938342726</v>
      </c>
    </row>
    <row r="234" spans="1:5" x14ac:dyDescent="0.25">
      <c r="A234" s="8" t="s">
        <v>251</v>
      </c>
      <c r="B234" s="7">
        <v>0.65</v>
      </c>
      <c r="C234" s="7">
        <v>30</v>
      </c>
      <c r="D234">
        <f t="shared" si="6"/>
        <v>-0.18708664335714442</v>
      </c>
      <c r="E234">
        <f t="shared" si="7"/>
        <v>1.4771212547196624</v>
      </c>
    </row>
    <row r="235" spans="1:5" x14ac:dyDescent="0.25">
      <c r="A235" s="8" t="s">
        <v>252</v>
      </c>
      <c r="B235" s="7">
        <v>0.63</v>
      </c>
      <c r="C235" s="7">
        <v>30</v>
      </c>
      <c r="D235">
        <f t="shared" si="6"/>
        <v>-0.20065945054641829</v>
      </c>
      <c r="E235">
        <f t="shared" si="7"/>
        <v>1.4771212547196624</v>
      </c>
    </row>
    <row r="236" spans="1:5" x14ac:dyDescent="0.25">
      <c r="A236" s="8" t="s">
        <v>253</v>
      </c>
      <c r="B236" s="7">
        <v>0.67</v>
      </c>
      <c r="C236" s="7">
        <v>29</v>
      </c>
      <c r="D236">
        <f t="shared" si="6"/>
        <v>-0.17392519729917355</v>
      </c>
      <c r="E236">
        <f t="shared" si="7"/>
        <v>1.4623979978989561</v>
      </c>
    </row>
    <row r="237" spans="1:5" x14ac:dyDescent="0.25">
      <c r="A237" s="8" t="s">
        <v>254</v>
      </c>
      <c r="B237" s="7">
        <v>0.59</v>
      </c>
      <c r="C237" s="7">
        <v>32</v>
      </c>
      <c r="D237">
        <f t="shared" si="6"/>
        <v>-0.22914798835785583</v>
      </c>
      <c r="E237">
        <f t="shared" si="7"/>
        <v>1.505149978319906</v>
      </c>
    </row>
    <row r="238" spans="1:5" x14ac:dyDescent="0.25">
      <c r="A238" s="8" t="s">
        <v>255</v>
      </c>
      <c r="B238" s="7">
        <v>0.63</v>
      </c>
      <c r="C238" s="7">
        <v>30</v>
      </c>
      <c r="D238">
        <f t="shared" si="6"/>
        <v>-0.20065945054641829</v>
      </c>
      <c r="E238">
        <f t="shared" si="7"/>
        <v>1.4771212547196624</v>
      </c>
    </row>
    <row r="239" spans="1:5" x14ac:dyDescent="0.25">
      <c r="A239" s="8" t="s">
        <v>256</v>
      </c>
      <c r="B239" s="7">
        <v>0.63</v>
      </c>
      <c r="C239" s="7">
        <v>30</v>
      </c>
      <c r="D239">
        <f t="shared" si="6"/>
        <v>-0.20065945054641829</v>
      </c>
      <c r="E239">
        <f t="shared" si="7"/>
        <v>1.4771212547196624</v>
      </c>
    </row>
    <row r="240" spans="1:5" x14ac:dyDescent="0.25">
      <c r="A240" s="8" t="s">
        <v>257</v>
      </c>
      <c r="B240" s="7">
        <v>0.65</v>
      </c>
      <c r="C240" s="7">
        <v>29</v>
      </c>
      <c r="D240">
        <f t="shared" si="6"/>
        <v>-0.18708664335714442</v>
      </c>
      <c r="E240">
        <f t="shared" si="7"/>
        <v>1.4623979978989561</v>
      </c>
    </row>
    <row r="241" spans="1:5" x14ac:dyDescent="0.25">
      <c r="A241" s="8" t="s">
        <v>258</v>
      </c>
      <c r="B241" s="7">
        <v>0.63</v>
      </c>
      <c r="C241" s="7">
        <v>32</v>
      </c>
      <c r="D241">
        <f t="shared" si="6"/>
        <v>-0.20065945054641829</v>
      </c>
      <c r="E241">
        <f t="shared" si="7"/>
        <v>1.505149978319906</v>
      </c>
    </row>
    <row r="242" spans="1:5" x14ac:dyDescent="0.25">
      <c r="A242" s="8" t="s">
        <v>259</v>
      </c>
      <c r="B242" s="7">
        <v>0.65</v>
      </c>
      <c r="C242" s="7">
        <v>30</v>
      </c>
      <c r="D242">
        <f t="shared" si="6"/>
        <v>-0.18708664335714442</v>
      </c>
      <c r="E242">
        <f t="shared" si="7"/>
        <v>1.4771212547196624</v>
      </c>
    </row>
    <row r="243" spans="1:5" x14ac:dyDescent="0.25">
      <c r="A243" s="8" t="s">
        <v>260</v>
      </c>
      <c r="B243" s="7">
        <v>0.63</v>
      </c>
      <c r="C243" s="7">
        <v>30</v>
      </c>
      <c r="D243">
        <f t="shared" si="6"/>
        <v>-0.20065945054641829</v>
      </c>
      <c r="E243">
        <f t="shared" si="7"/>
        <v>1.4771212547196624</v>
      </c>
    </row>
    <row r="244" spans="1:5" x14ac:dyDescent="0.25">
      <c r="A244" s="8" t="s">
        <v>261</v>
      </c>
      <c r="B244" s="7">
        <v>0.69</v>
      </c>
      <c r="C244" s="7">
        <v>29</v>
      </c>
      <c r="D244">
        <f t="shared" si="6"/>
        <v>-0.16115090926274472</v>
      </c>
      <c r="E244">
        <f t="shared" si="7"/>
        <v>1.4623979978989561</v>
      </c>
    </row>
    <row r="245" spans="1:5" x14ac:dyDescent="0.25">
      <c r="A245" s="8" t="s">
        <v>262</v>
      </c>
      <c r="B245" s="7">
        <v>0.69</v>
      </c>
      <c r="C245" s="7">
        <v>29</v>
      </c>
      <c r="D245">
        <f t="shared" si="6"/>
        <v>-0.16115090926274472</v>
      </c>
      <c r="E245">
        <f t="shared" si="7"/>
        <v>1.4623979978989561</v>
      </c>
    </row>
    <row r="246" spans="1:5" x14ac:dyDescent="0.25">
      <c r="A246" s="8" t="s">
        <v>263</v>
      </c>
      <c r="B246" s="7">
        <v>0.69</v>
      </c>
      <c r="C246" s="7">
        <v>28</v>
      </c>
      <c r="D246">
        <f t="shared" si="6"/>
        <v>-0.16115090926274472</v>
      </c>
      <c r="E246">
        <f t="shared" si="7"/>
        <v>1.4471580313422192</v>
      </c>
    </row>
    <row r="247" spans="1:5" x14ac:dyDescent="0.25">
      <c r="A247" s="8" t="s">
        <v>264</v>
      </c>
      <c r="B247" s="7">
        <v>0.69</v>
      </c>
      <c r="C247" s="7">
        <v>27</v>
      </c>
      <c r="D247">
        <f t="shared" si="6"/>
        <v>-0.16115090926274472</v>
      </c>
      <c r="E247">
        <f t="shared" si="7"/>
        <v>1.4313637641589874</v>
      </c>
    </row>
    <row r="248" spans="1:5" x14ac:dyDescent="0.25">
      <c r="A248" s="8" t="s">
        <v>265</v>
      </c>
      <c r="B248" s="7">
        <v>0.74</v>
      </c>
      <c r="C248" s="7">
        <v>26</v>
      </c>
      <c r="D248">
        <f t="shared" si="6"/>
        <v>-0.13076828026902382</v>
      </c>
      <c r="E248">
        <f t="shared" si="7"/>
        <v>1.414973347970818</v>
      </c>
    </row>
    <row r="249" spans="1:5" x14ac:dyDescent="0.25">
      <c r="A249" s="8" t="s">
        <v>266</v>
      </c>
      <c r="B249" s="7">
        <v>0.71</v>
      </c>
      <c r="C249" s="7">
        <v>26</v>
      </c>
      <c r="D249">
        <f t="shared" si="6"/>
        <v>-0.14874165128092473</v>
      </c>
      <c r="E249">
        <f t="shared" si="7"/>
        <v>1.414973347970818</v>
      </c>
    </row>
    <row r="250" spans="1:5" x14ac:dyDescent="0.25">
      <c r="A250" s="8" t="s">
        <v>267</v>
      </c>
      <c r="B250" s="7">
        <v>0.69</v>
      </c>
      <c r="C250" s="7">
        <v>29</v>
      </c>
      <c r="D250">
        <f t="shared" si="6"/>
        <v>-0.16115090926274472</v>
      </c>
      <c r="E250">
        <f t="shared" si="7"/>
        <v>1.4623979978989561</v>
      </c>
    </row>
    <row r="251" spans="1:5" x14ac:dyDescent="0.25">
      <c r="A251" s="8" t="s">
        <v>268</v>
      </c>
      <c r="B251" s="7">
        <v>0.67</v>
      </c>
      <c r="C251" s="7">
        <v>28</v>
      </c>
      <c r="D251">
        <f t="shared" si="6"/>
        <v>-0.17392519729917355</v>
      </c>
      <c r="E251">
        <f t="shared" si="7"/>
        <v>1.4471580313422192</v>
      </c>
    </row>
    <row r="252" spans="1:5" x14ac:dyDescent="0.25">
      <c r="A252" s="8" t="s">
        <v>269</v>
      </c>
      <c r="B252" s="7">
        <v>0.71</v>
      </c>
      <c r="C252" s="7">
        <v>27</v>
      </c>
      <c r="D252">
        <f t="shared" si="6"/>
        <v>-0.14874165128092473</v>
      </c>
      <c r="E252">
        <f t="shared" si="7"/>
        <v>1.4313637641589874</v>
      </c>
    </row>
    <row r="253" spans="1:5" x14ac:dyDescent="0.25">
      <c r="A253" s="8" t="s">
        <v>270</v>
      </c>
      <c r="B253" s="7">
        <v>0.77</v>
      </c>
      <c r="C253" s="7">
        <v>26</v>
      </c>
      <c r="D253">
        <f t="shared" si="6"/>
        <v>-0.11350927482751812</v>
      </c>
      <c r="E253">
        <f t="shared" si="7"/>
        <v>1.414973347970818</v>
      </c>
    </row>
    <row r="254" spans="1:5" x14ac:dyDescent="0.25">
      <c r="A254" s="8" t="s">
        <v>271</v>
      </c>
      <c r="B254" s="7">
        <v>0.74</v>
      </c>
      <c r="C254" s="7">
        <v>26</v>
      </c>
      <c r="D254">
        <f t="shared" si="6"/>
        <v>-0.13076828026902382</v>
      </c>
      <c r="E254">
        <f t="shared" si="7"/>
        <v>1.414973347970818</v>
      </c>
    </row>
    <row r="255" spans="1:5" x14ac:dyDescent="0.25">
      <c r="A255" s="8" t="s">
        <v>272</v>
      </c>
      <c r="B255" s="7">
        <v>0.69</v>
      </c>
      <c r="C255" s="7">
        <v>28</v>
      </c>
      <c r="D255">
        <f t="shared" si="6"/>
        <v>-0.16115090926274472</v>
      </c>
      <c r="E255">
        <f t="shared" si="7"/>
        <v>1.4471580313422192</v>
      </c>
    </row>
    <row r="256" spans="1:5" x14ac:dyDescent="0.25">
      <c r="A256" s="8" t="s">
        <v>273</v>
      </c>
      <c r="B256" s="7">
        <v>0.71</v>
      </c>
      <c r="C256" s="7">
        <v>27</v>
      </c>
      <c r="D256">
        <f t="shared" si="6"/>
        <v>-0.14874165128092473</v>
      </c>
      <c r="E256">
        <f t="shared" si="7"/>
        <v>1.4313637641589874</v>
      </c>
    </row>
    <row r="257" spans="1:5" x14ac:dyDescent="0.25">
      <c r="A257" s="8" t="s">
        <v>274</v>
      </c>
      <c r="B257" s="7">
        <v>0.71</v>
      </c>
      <c r="C257" s="7">
        <v>26</v>
      </c>
      <c r="D257">
        <f t="shared" si="6"/>
        <v>-0.14874165128092473</v>
      </c>
      <c r="E257">
        <f t="shared" si="7"/>
        <v>1.414973347970818</v>
      </c>
    </row>
    <row r="258" spans="1:5" x14ac:dyDescent="0.25">
      <c r="A258" s="8" t="s">
        <v>275</v>
      </c>
      <c r="B258" s="7">
        <v>0.71</v>
      </c>
      <c r="C258" s="7">
        <v>26</v>
      </c>
      <c r="D258">
        <f t="shared" si="6"/>
        <v>-0.14874165128092473</v>
      </c>
      <c r="E258">
        <f t="shared" si="7"/>
        <v>1.414973347970818</v>
      </c>
    </row>
    <row r="259" spans="1:5" x14ac:dyDescent="0.25">
      <c r="A259" s="8" t="s">
        <v>276</v>
      </c>
      <c r="B259" s="7">
        <v>0.67</v>
      </c>
      <c r="C259" s="7">
        <v>28</v>
      </c>
      <c r="D259">
        <f t="shared" ref="D259:D322" si="8">LOG(B259)</f>
        <v>-0.17392519729917355</v>
      </c>
      <c r="E259">
        <f t="shared" ref="E259:E322" si="9">LOG(C259)</f>
        <v>1.4471580313422192</v>
      </c>
    </row>
    <row r="260" spans="1:5" x14ac:dyDescent="0.25">
      <c r="A260" s="8" t="s">
        <v>277</v>
      </c>
      <c r="B260" s="7">
        <v>0.69</v>
      </c>
      <c r="C260" s="7">
        <v>27</v>
      </c>
      <c r="D260">
        <f t="shared" si="8"/>
        <v>-0.16115090926274472</v>
      </c>
      <c r="E260">
        <f t="shared" si="9"/>
        <v>1.4313637641589874</v>
      </c>
    </row>
    <row r="261" spans="1:5" x14ac:dyDescent="0.25">
      <c r="A261" s="8" t="s">
        <v>278</v>
      </c>
      <c r="B261" s="7">
        <v>0.71</v>
      </c>
      <c r="C261" s="7">
        <v>26</v>
      </c>
      <c r="D261">
        <f t="shared" si="8"/>
        <v>-0.14874165128092473</v>
      </c>
      <c r="E261">
        <f t="shared" si="9"/>
        <v>1.414973347970818</v>
      </c>
    </row>
    <row r="262" spans="1:5" x14ac:dyDescent="0.25">
      <c r="A262" s="8" t="s">
        <v>279</v>
      </c>
      <c r="B262" s="7">
        <v>0.71</v>
      </c>
      <c r="C262" s="7">
        <v>26</v>
      </c>
      <c r="D262">
        <f t="shared" si="8"/>
        <v>-0.14874165128092473</v>
      </c>
      <c r="E262">
        <f t="shared" si="9"/>
        <v>1.414973347970818</v>
      </c>
    </row>
    <row r="263" spans="1:5" x14ac:dyDescent="0.25">
      <c r="A263" s="8" t="s">
        <v>280</v>
      </c>
      <c r="B263" s="7">
        <v>0.67</v>
      </c>
      <c r="C263" s="7">
        <v>28</v>
      </c>
      <c r="D263">
        <f t="shared" si="8"/>
        <v>-0.17392519729917355</v>
      </c>
      <c r="E263">
        <f t="shared" si="9"/>
        <v>1.4471580313422192</v>
      </c>
    </row>
    <row r="264" spans="1:5" x14ac:dyDescent="0.25">
      <c r="A264" s="8" t="s">
        <v>281</v>
      </c>
      <c r="B264" s="7">
        <v>0.69</v>
      </c>
      <c r="C264" s="7">
        <v>27</v>
      </c>
      <c r="D264">
        <f t="shared" si="8"/>
        <v>-0.16115090926274472</v>
      </c>
      <c r="E264">
        <f t="shared" si="9"/>
        <v>1.4313637641589874</v>
      </c>
    </row>
    <row r="265" spans="1:5" x14ac:dyDescent="0.25">
      <c r="A265" s="8" t="s">
        <v>282</v>
      </c>
      <c r="B265" s="7">
        <v>0.71</v>
      </c>
      <c r="C265" s="7">
        <v>26</v>
      </c>
      <c r="D265">
        <f t="shared" si="8"/>
        <v>-0.14874165128092473</v>
      </c>
      <c r="E265">
        <f t="shared" si="9"/>
        <v>1.414973347970818</v>
      </c>
    </row>
    <row r="266" spans="1:5" x14ac:dyDescent="0.25">
      <c r="A266" s="8" t="s">
        <v>283</v>
      </c>
      <c r="B266" s="7">
        <v>0.74</v>
      </c>
      <c r="C266" s="7">
        <v>26</v>
      </c>
      <c r="D266">
        <f t="shared" si="8"/>
        <v>-0.13076828026902382</v>
      </c>
      <c r="E266">
        <f t="shared" si="9"/>
        <v>1.414973347970818</v>
      </c>
    </row>
    <row r="267" spans="1:5" x14ac:dyDescent="0.25">
      <c r="A267" s="8" t="s">
        <v>284</v>
      </c>
      <c r="B267" s="7">
        <v>0.71</v>
      </c>
      <c r="C267" s="7">
        <v>28</v>
      </c>
      <c r="D267">
        <f t="shared" si="8"/>
        <v>-0.14874165128092473</v>
      </c>
      <c r="E267">
        <f t="shared" si="9"/>
        <v>1.4471580313422192</v>
      </c>
    </row>
    <row r="268" spans="1:5" x14ac:dyDescent="0.25">
      <c r="A268" s="8" t="s">
        <v>285</v>
      </c>
      <c r="B268" s="7">
        <v>0.71</v>
      </c>
      <c r="C268" s="7">
        <v>28</v>
      </c>
      <c r="D268">
        <f t="shared" si="8"/>
        <v>-0.14874165128092473</v>
      </c>
      <c r="E268">
        <f t="shared" si="9"/>
        <v>1.4471580313422192</v>
      </c>
    </row>
    <row r="269" spans="1:5" x14ac:dyDescent="0.25">
      <c r="A269" s="8" t="s">
        <v>286</v>
      </c>
      <c r="B269" s="7">
        <v>0.71</v>
      </c>
      <c r="C269" s="7">
        <v>27</v>
      </c>
      <c r="D269">
        <f t="shared" si="8"/>
        <v>-0.14874165128092473</v>
      </c>
      <c r="E269">
        <f t="shared" si="9"/>
        <v>1.4313637641589874</v>
      </c>
    </row>
    <row r="270" spans="1:5" x14ac:dyDescent="0.25">
      <c r="A270" s="8" t="s">
        <v>287</v>
      </c>
      <c r="B270" s="7">
        <v>0.77</v>
      </c>
      <c r="C270" s="7">
        <v>26</v>
      </c>
      <c r="D270">
        <f t="shared" si="8"/>
        <v>-0.11350927482751812</v>
      </c>
      <c r="E270">
        <f t="shared" si="9"/>
        <v>1.414973347970818</v>
      </c>
    </row>
    <row r="271" spans="1:5" x14ac:dyDescent="0.25">
      <c r="A271" s="8" t="s">
        <v>288</v>
      </c>
      <c r="B271" s="7">
        <v>0.67</v>
      </c>
      <c r="C271" s="7">
        <v>29</v>
      </c>
      <c r="D271">
        <f t="shared" si="8"/>
        <v>-0.17392519729917355</v>
      </c>
      <c r="E271">
        <f t="shared" si="9"/>
        <v>1.4623979978989561</v>
      </c>
    </row>
    <row r="272" spans="1:5" x14ac:dyDescent="0.25">
      <c r="A272" s="8" t="s">
        <v>289</v>
      </c>
      <c r="B272" s="7">
        <v>0.69</v>
      </c>
      <c r="C272" s="7">
        <v>28</v>
      </c>
      <c r="D272">
        <f t="shared" si="8"/>
        <v>-0.16115090926274472</v>
      </c>
      <c r="E272">
        <f t="shared" si="9"/>
        <v>1.4471580313422192</v>
      </c>
    </row>
    <row r="273" spans="1:5" x14ac:dyDescent="0.25">
      <c r="A273" s="8" t="s">
        <v>290</v>
      </c>
      <c r="B273" s="7">
        <v>0.71</v>
      </c>
      <c r="C273" s="7">
        <v>27</v>
      </c>
      <c r="D273">
        <f t="shared" si="8"/>
        <v>-0.14874165128092473</v>
      </c>
      <c r="E273">
        <f t="shared" si="9"/>
        <v>1.4313637641589874</v>
      </c>
    </row>
    <row r="274" spans="1:5" x14ac:dyDescent="0.25">
      <c r="A274" s="8" t="s">
        <v>291</v>
      </c>
      <c r="B274" s="7">
        <v>0.74</v>
      </c>
      <c r="C274" s="7">
        <v>26</v>
      </c>
      <c r="D274">
        <f t="shared" si="8"/>
        <v>-0.13076828026902382</v>
      </c>
      <c r="E274">
        <f t="shared" si="9"/>
        <v>1.414973347970818</v>
      </c>
    </row>
    <row r="275" spans="1:5" x14ac:dyDescent="0.25">
      <c r="A275" s="8" t="s">
        <v>292</v>
      </c>
      <c r="B275" s="7">
        <v>0.8</v>
      </c>
      <c r="C275" s="7">
        <v>25</v>
      </c>
      <c r="D275">
        <f t="shared" si="8"/>
        <v>-9.6910013008056392E-2</v>
      </c>
      <c r="E275">
        <f t="shared" si="9"/>
        <v>1.3979400086720377</v>
      </c>
    </row>
    <row r="276" spans="1:5" x14ac:dyDescent="0.25">
      <c r="A276" s="8" t="s">
        <v>293</v>
      </c>
      <c r="B276" s="7">
        <v>0.74</v>
      </c>
      <c r="C276" s="7">
        <v>25</v>
      </c>
      <c r="D276">
        <f t="shared" si="8"/>
        <v>-0.13076828026902382</v>
      </c>
      <c r="E276">
        <f t="shared" si="9"/>
        <v>1.3979400086720377</v>
      </c>
    </row>
    <row r="277" spans="1:5" x14ac:dyDescent="0.25">
      <c r="A277" s="8" t="s">
        <v>294</v>
      </c>
      <c r="B277" s="7">
        <v>0.8</v>
      </c>
      <c r="C277" s="7">
        <v>24</v>
      </c>
      <c r="D277">
        <f t="shared" si="8"/>
        <v>-9.6910013008056392E-2</v>
      </c>
      <c r="E277">
        <f t="shared" si="9"/>
        <v>1.3802112417116059</v>
      </c>
    </row>
    <row r="278" spans="1:5" x14ac:dyDescent="0.25">
      <c r="A278" s="8" t="s">
        <v>295</v>
      </c>
      <c r="B278" s="7">
        <v>0.77</v>
      </c>
      <c r="C278" s="7">
        <v>24</v>
      </c>
      <c r="D278">
        <f t="shared" si="8"/>
        <v>-0.11350927482751812</v>
      </c>
      <c r="E278">
        <f t="shared" si="9"/>
        <v>1.3802112417116059</v>
      </c>
    </row>
    <row r="279" spans="1:5" x14ac:dyDescent="0.25">
      <c r="A279" s="8" t="s">
        <v>296</v>
      </c>
      <c r="B279" s="7">
        <v>0.8</v>
      </c>
      <c r="C279" s="7">
        <v>25</v>
      </c>
      <c r="D279">
        <f t="shared" si="8"/>
        <v>-9.6910013008056392E-2</v>
      </c>
      <c r="E279">
        <f t="shared" si="9"/>
        <v>1.3979400086720377</v>
      </c>
    </row>
    <row r="280" spans="1:5" x14ac:dyDescent="0.25">
      <c r="A280" s="8" t="s">
        <v>297</v>
      </c>
      <c r="B280" s="7">
        <v>0.74</v>
      </c>
      <c r="C280" s="7">
        <v>25</v>
      </c>
      <c r="D280">
        <f t="shared" si="8"/>
        <v>-0.13076828026902382</v>
      </c>
      <c r="E280">
        <f t="shared" si="9"/>
        <v>1.3979400086720377</v>
      </c>
    </row>
    <row r="281" spans="1:5" x14ac:dyDescent="0.25">
      <c r="A281" s="8" t="s">
        <v>298</v>
      </c>
      <c r="B281" s="7">
        <v>0.8</v>
      </c>
      <c r="C281" s="7">
        <v>25</v>
      </c>
      <c r="D281">
        <f t="shared" si="8"/>
        <v>-9.6910013008056392E-2</v>
      </c>
      <c r="E281">
        <f t="shared" si="9"/>
        <v>1.3979400086720377</v>
      </c>
    </row>
    <row r="282" spans="1:5" x14ac:dyDescent="0.25">
      <c r="A282" s="8" t="s">
        <v>299</v>
      </c>
      <c r="B282" s="7">
        <v>0.8</v>
      </c>
      <c r="C282" s="7">
        <v>24</v>
      </c>
      <c r="D282">
        <f t="shared" si="8"/>
        <v>-9.6910013008056392E-2</v>
      </c>
      <c r="E282">
        <f t="shared" si="9"/>
        <v>1.3802112417116059</v>
      </c>
    </row>
    <row r="283" spans="1:5" x14ac:dyDescent="0.25">
      <c r="A283" s="8" t="s">
        <v>300</v>
      </c>
      <c r="B283" s="7">
        <v>0.74</v>
      </c>
      <c r="C283" s="7">
        <v>25</v>
      </c>
      <c r="D283">
        <f t="shared" si="8"/>
        <v>-0.13076828026902382</v>
      </c>
      <c r="E283">
        <f t="shared" si="9"/>
        <v>1.3979400086720377</v>
      </c>
    </row>
    <row r="284" spans="1:5" x14ac:dyDescent="0.25">
      <c r="A284" s="8" t="s">
        <v>301</v>
      </c>
      <c r="B284" s="7">
        <v>0.74</v>
      </c>
      <c r="C284" s="7">
        <v>25</v>
      </c>
      <c r="D284">
        <f t="shared" si="8"/>
        <v>-0.13076828026902382</v>
      </c>
      <c r="E284">
        <f t="shared" si="9"/>
        <v>1.3979400086720377</v>
      </c>
    </row>
    <row r="285" spans="1:5" x14ac:dyDescent="0.25">
      <c r="A285" s="8" t="s">
        <v>302</v>
      </c>
      <c r="B285" s="7">
        <v>0.77</v>
      </c>
      <c r="C285" s="7">
        <v>25</v>
      </c>
      <c r="D285">
        <f t="shared" si="8"/>
        <v>-0.11350927482751812</v>
      </c>
      <c r="E285">
        <f t="shared" si="9"/>
        <v>1.3979400086720377</v>
      </c>
    </row>
    <row r="286" spans="1:5" x14ac:dyDescent="0.25">
      <c r="A286" s="8" t="s">
        <v>303</v>
      </c>
      <c r="B286" s="7">
        <v>0.77</v>
      </c>
      <c r="C286" s="7">
        <v>24</v>
      </c>
      <c r="D286">
        <f t="shared" si="8"/>
        <v>-0.11350927482751812</v>
      </c>
      <c r="E286">
        <f t="shared" si="9"/>
        <v>1.3802112417116059</v>
      </c>
    </row>
    <row r="287" spans="1:5" x14ac:dyDescent="0.25">
      <c r="A287" s="8" t="s">
        <v>304</v>
      </c>
      <c r="B287" s="7">
        <v>0.8</v>
      </c>
      <c r="C287" s="7">
        <v>25</v>
      </c>
      <c r="D287">
        <f t="shared" si="8"/>
        <v>-9.6910013008056392E-2</v>
      </c>
      <c r="E287">
        <f t="shared" si="9"/>
        <v>1.3979400086720377</v>
      </c>
    </row>
    <row r="288" spans="1:5" x14ac:dyDescent="0.25">
      <c r="A288" s="8" t="s">
        <v>305</v>
      </c>
      <c r="B288" s="7">
        <v>0.74</v>
      </c>
      <c r="C288" s="7">
        <v>25</v>
      </c>
      <c r="D288">
        <f t="shared" si="8"/>
        <v>-0.13076828026902382</v>
      </c>
      <c r="E288">
        <f t="shared" si="9"/>
        <v>1.3979400086720377</v>
      </c>
    </row>
    <row r="289" spans="1:5" x14ac:dyDescent="0.25">
      <c r="A289" s="8" t="s">
        <v>306</v>
      </c>
      <c r="B289" s="7">
        <v>0.74</v>
      </c>
      <c r="C289" s="7">
        <v>25</v>
      </c>
      <c r="D289">
        <f t="shared" si="8"/>
        <v>-0.13076828026902382</v>
      </c>
      <c r="E289">
        <f t="shared" si="9"/>
        <v>1.3979400086720377</v>
      </c>
    </row>
    <row r="290" spans="1:5" x14ac:dyDescent="0.25">
      <c r="A290" s="8" t="s">
        <v>307</v>
      </c>
      <c r="B290" s="7">
        <v>0.8</v>
      </c>
      <c r="C290" s="7">
        <v>24</v>
      </c>
      <c r="D290">
        <f t="shared" si="8"/>
        <v>-9.6910013008056392E-2</v>
      </c>
      <c r="E290">
        <f t="shared" si="9"/>
        <v>1.3802112417116059</v>
      </c>
    </row>
    <row r="291" spans="1:5" x14ac:dyDescent="0.25">
      <c r="A291" s="8" t="s">
        <v>308</v>
      </c>
      <c r="B291" s="7">
        <v>0.77</v>
      </c>
      <c r="C291" s="7">
        <v>25</v>
      </c>
      <c r="D291">
        <f t="shared" si="8"/>
        <v>-0.11350927482751812</v>
      </c>
      <c r="E291">
        <f t="shared" si="9"/>
        <v>1.3979400086720377</v>
      </c>
    </row>
    <row r="292" spans="1:5" x14ac:dyDescent="0.25">
      <c r="A292" s="8" t="s">
        <v>309</v>
      </c>
      <c r="B292" s="7">
        <v>0.77</v>
      </c>
      <c r="C292" s="7">
        <v>25</v>
      </c>
      <c r="D292">
        <f t="shared" si="8"/>
        <v>-0.11350927482751812</v>
      </c>
      <c r="E292">
        <f t="shared" si="9"/>
        <v>1.3979400086720377</v>
      </c>
    </row>
    <row r="293" spans="1:5" x14ac:dyDescent="0.25">
      <c r="A293" s="8" t="s">
        <v>310</v>
      </c>
      <c r="B293" s="7">
        <v>0.8</v>
      </c>
      <c r="C293" s="7">
        <v>25</v>
      </c>
      <c r="D293">
        <f t="shared" si="8"/>
        <v>-9.6910013008056392E-2</v>
      </c>
      <c r="E293">
        <f t="shared" si="9"/>
        <v>1.3979400086720377</v>
      </c>
    </row>
    <row r="294" spans="1:5" x14ac:dyDescent="0.25">
      <c r="A294" s="8" t="s">
        <v>311</v>
      </c>
      <c r="B294" s="7">
        <v>0.8</v>
      </c>
      <c r="C294" s="7">
        <v>24</v>
      </c>
      <c r="D294">
        <f t="shared" si="8"/>
        <v>-9.6910013008056392E-2</v>
      </c>
      <c r="E294">
        <f t="shared" si="9"/>
        <v>1.3802112417116059</v>
      </c>
    </row>
    <row r="295" spans="1:5" x14ac:dyDescent="0.25">
      <c r="A295" s="8" t="s">
        <v>312</v>
      </c>
      <c r="B295" s="7">
        <v>0.83</v>
      </c>
      <c r="C295" s="7">
        <v>24</v>
      </c>
      <c r="D295">
        <f t="shared" si="8"/>
        <v>-8.092190762392612E-2</v>
      </c>
      <c r="E295">
        <f t="shared" si="9"/>
        <v>1.3802112417116059</v>
      </c>
    </row>
    <row r="296" spans="1:5" x14ac:dyDescent="0.25">
      <c r="A296" s="8" t="s">
        <v>313</v>
      </c>
      <c r="B296" s="7">
        <v>0.77</v>
      </c>
      <c r="C296" s="7">
        <v>25</v>
      </c>
      <c r="D296">
        <f t="shared" si="8"/>
        <v>-0.11350927482751812</v>
      </c>
      <c r="E296">
        <f t="shared" si="9"/>
        <v>1.3979400086720377</v>
      </c>
    </row>
    <row r="297" spans="1:5" x14ac:dyDescent="0.25">
      <c r="A297" s="8" t="s">
        <v>314</v>
      </c>
      <c r="B297" s="7">
        <v>0.8</v>
      </c>
      <c r="C297" s="7">
        <v>25</v>
      </c>
      <c r="D297">
        <f t="shared" si="8"/>
        <v>-9.6910013008056392E-2</v>
      </c>
      <c r="E297">
        <f t="shared" si="9"/>
        <v>1.3979400086720377</v>
      </c>
    </row>
    <row r="298" spans="1:5" x14ac:dyDescent="0.25">
      <c r="A298" s="8" t="s">
        <v>315</v>
      </c>
      <c r="B298" s="7">
        <v>0.74</v>
      </c>
      <c r="C298" s="7">
        <v>25</v>
      </c>
      <c r="D298">
        <f t="shared" si="8"/>
        <v>-0.13076828026902382</v>
      </c>
      <c r="E298">
        <f t="shared" si="9"/>
        <v>1.3979400086720377</v>
      </c>
    </row>
    <row r="299" spans="1:5" x14ac:dyDescent="0.25">
      <c r="A299" s="8" t="s">
        <v>316</v>
      </c>
      <c r="B299" s="7">
        <v>0.8</v>
      </c>
      <c r="C299" s="7">
        <v>24</v>
      </c>
      <c r="D299">
        <f t="shared" si="8"/>
        <v>-9.6910013008056392E-2</v>
      </c>
      <c r="E299">
        <f t="shared" si="9"/>
        <v>1.3802112417116059</v>
      </c>
    </row>
    <row r="300" spans="1:5" x14ac:dyDescent="0.25">
      <c r="A300" s="8" t="s">
        <v>317</v>
      </c>
      <c r="B300" s="7">
        <v>0.77</v>
      </c>
      <c r="C300" s="7">
        <v>24</v>
      </c>
      <c r="D300">
        <f t="shared" si="8"/>
        <v>-0.11350927482751812</v>
      </c>
      <c r="E300">
        <f t="shared" si="9"/>
        <v>1.3802112417116059</v>
      </c>
    </row>
    <row r="301" spans="1:5" x14ac:dyDescent="0.25">
      <c r="A301" s="8" t="s">
        <v>318</v>
      </c>
      <c r="B301" s="7">
        <v>0.71</v>
      </c>
      <c r="C301" s="7">
        <v>26</v>
      </c>
      <c r="D301">
        <f t="shared" si="8"/>
        <v>-0.14874165128092473</v>
      </c>
      <c r="E301">
        <f t="shared" si="9"/>
        <v>1.414973347970818</v>
      </c>
    </row>
    <row r="302" spans="1:5" x14ac:dyDescent="0.25">
      <c r="A302" s="8" t="s">
        <v>319</v>
      </c>
      <c r="B302" s="7">
        <v>0.77</v>
      </c>
      <c r="C302" s="7">
        <v>25</v>
      </c>
      <c r="D302">
        <f t="shared" si="8"/>
        <v>-0.11350927482751812</v>
      </c>
      <c r="E302">
        <f t="shared" si="9"/>
        <v>1.3979400086720377</v>
      </c>
    </row>
    <row r="303" spans="1:5" x14ac:dyDescent="0.25">
      <c r="A303" s="8" t="s">
        <v>320</v>
      </c>
      <c r="B303" s="7">
        <v>0.8</v>
      </c>
      <c r="C303" s="7">
        <v>25</v>
      </c>
      <c r="D303">
        <f t="shared" si="8"/>
        <v>-9.6910013008056392E-2</v>
      </c>
      <c r="E303">
        <f t="shared" si="9"/>
        <v>1.3979400086720377</v>
      </c>
    </row>
    <row r="304" spans="1:5" x14ac:dyDescent="0.25">
      <c r="A304" s="8" t="s">
        <v>321</v>
      </c>
      <c r="B304" s="7">
        <v>0.77</v>
      </c>
      <c r="C304" s="7">
        <v>24</v>
      </c>
      <c r="D304">
        <f t="shared" si="8"/>
        <v>-0.11350927482751812</v>
      </c>
      <c r="E304">
        <f t="shared" si="9"/>
        <v>1.3802112417116059</v>
      </c>
    </row>
    <row r="305" spans="1:5" x14ac:dyDescent="0.25">
      <c r="A305" s="8" t="s">
        <v>322</v>
      </c>
      <c r="B305" s="7">
        <v>0.77</v>
      </c>
      <c r="C305" s="7">
        <v>24</v>
      </c>
      <c r="D305">
        <f t="shared" si="8"/>
        <v>-0.11350927482751812</v>
      </c>
      <c r="E305">
        <f t="shared" si="9"/>
        <v>1.3802112417116059</v>
      </c>
    </row>
    <row r="306" spans="1:5" x14ac:dyDescent="0.25">
      <c r="A306" s="8" t="s">
        <v>323</v>
      </c>
      <c r="B306" s="7">
        <v>0.83</v>
      </c>
      <c r="C306" s="7">
        <v>23</v>
      </c>
      <c r="D306">
        <f t="shared" si="8"/>
        <v>-8.092190762392612E-2</v>
      </c>
      <c r="E306">
        <f t="shared" si="9"/>
        <v>1.3617278360175928</v>
      </c>
    </row>
    <row r="307" spans="1:5" x14ac:dyDescent="0.25">
      <c r="A307" s="8" t="s">
        <v>324</v>
      </c>
      <c r="B307" s="7">
        <v>0.91</v>
      </c>
      <c r="C307" s="7">
        <v>22</v>
      </c>
      <c r="D307">
        <f t="shared" si="8"/>
        <v>-4.0958607678906384E-2</v>
      </c>
      <c r="E307">
        <f t="shared" si="9"/>
        <v>1.3424226808222062</v>
      </c>
    </row>
    <row r="308" spans="1:5" x14ac:dyDescent="0.25">
      <c r="A308" s="8" t="s">
        <v>325</v>
      </c>
      <c r="B308" s="7">
        <v>0.87</v>
      </c>
      <c r="C308" s="7">
        <v>21</v>
      </c>
      <c r="D308">
        <f t="shared" si="8"/>
        <v>-6.0480747381381476E-2</v>
      </c>
      <c r="E308">
        <f t="shared" si="9"/>
        <v>1.3222192947339193</v>
      </c>
    </row>
    <row r="309" spans="1:5" x14ac:dyDescent="0.25">
      <c r="A309" s="8" t="s">
        <v>326</v>
      </c>
      <c r="B309" s="7">
        <v>0.95</v>
      </c>
      <c r="C309" s="7">
        <v>19</v>
      </c>
      <c r="D309">
        <f t="shared" si="8"/>
        <v>-2.2276394711152253E-2</v>
      </c>
      <c r="E309">
        <f t="shared" si="9"/>
        <v>1.2787536009528289</v>
      </c>
    </row>
    <row r="310" spans="1:5" x14ac:dyDescent="0.25">
      <c r="A310" s="8" t="s">
        <v>327</v>
      </c>
      <c r="B310" s="7">
        <v>0.87</v>
      </c>
      <c r="C310" s="7">
        <v>23</v>
      </c>
      <c r="D310">
        <f t="shared" si="8"/>
        <v>-6.0480747381381476E-2</v>
      </c>
      <c r="E310">
        <f t="shared" si="9"/>
        <v>1.3617278360175928</v>
      </c>
    </row>
    <row r="311" spans="1:5" x14ac:dyDescent="0.25">
      <c r="A311" s="8" t="s">
        <v>328</v>
      </c>
      <c r="B311" s="7">
        <v>0.91</v>
      </c>
      <c r="C311" s="7">
        <v>22</v>
      </c>
      <c r="D311">
        <f t="shared" si="8"/>
        <v>-4.0958607678906384E-2</v>
      </c>
      <c r="E311">
        <f t="shared" si="9"/>
        <v>1.3424226808222062</v>
      </c>
    </row>
    <row r="312" spans="1:5" x14ac:dyDescent="0.25">
      <c r="A312" s="8" t="s">
        <v>329</v>
      </c>
      <c r="B312" s="7">
        <v>0.91</v>
      </c>
      <c r="C312" s="7">
        <v>21</v>
      </c>
      <c r="D312">
        <f t="shared" si="8"/>
        <v>-4.0958607678906384E-2</v>
      </c>
      <c r="E312">
        <f t="shared" si="9"/>
        <v>1.3222192947339193</v>
      </c>
    </row>
    <row r="313" spans="1:5" x14ac:dyDescent="0.25">
      <c r="A313" s="8" t="s">
        <v>330</v>
      </c>
      <c r="B313" s="7">
        <v>0.95</v>
      </c>
      <c r="C313" s="7">
        <v>19</v>
      </c>
      <c r="D313">
        <f t="shared" si="8"/>
        <v>-2.2276394711152253E-2</v>
      </c>
      <c r="E313">
        <f t="shared" si="9"/>
        <v>1.2787536009528289</v>
      </c>
    </row>
    <row r="314" spans="1:5" x14ac:dyDescent="0.25">
      <c r="A314" s="8" t="s">
        <v>331</v>
      </c>
      <c r="B314" s="7">
        <v>0.83</v>
      </c>
      <c r="C314" s="7">
        <v>23</v>
      </c>
      <c r="D314">
        <f t="shared" si="8"/>
        <v>-8.092190762392612E-2</v>
      </c>
      <c r="E314">
        <f t="shared" si="9"/>
        <v>1.3617278360175928</v>
      </c>
    </row>
    <row r="315" spans="1:5" x14ac:dyDescent="0.25">
      <c r="A315" s="8" t="s">
        <v>332</v>
      </c>
      <c r="B315" s="7">
        <v>0.87</v>
      </c>
      <c r="C315" s="7">
        <v>22</v>
      </c>
      <c r="D315">
        <f t="shared" si="8"/>
        <v>-6.0480747381381476E-2</v>
      </c>
      <c r="E315">
        <f t="shared" si="9"/>
        <v>1.3424226808222062</v>
      </c>
    </row>
    <row r="316" spans="1:5" x14ac:dyDescent="0.25">
      <c r="A316" s="8" t="s">
        <v>333</v>
      </c>
      <c r="B316" s="7">
        <v>0.91</v>
      </c>
      <c r="C316" s="7">
        <v>21</v>
      </c>
      <c r="D316">
        <f t="shared" si="8"/>
        <v>-4.0958607678906384E-2</v>
      </c>
      <c r="E316">
        <f t="shared" si="9"/>
        <v>1.3222192947339193</v>
      </c>
    </row>
    <row r="317" spans="1:5" x14ac:dyDescent="0.25">
      <c r="A317" s="8" t="s">
        <v>334</v>
      </c>
      <c r="B317" s="7">
        <v>1.05</v>
      </c>
      <c r="C317" s="7">
        <v>19</v>
      </c>
      <c r="D317">
        <f t="shared" si="8"/>
        <v>2.1189299069938092E-2</v>
      </c>
      <c r="E317">
        <f t="shared" si="9"/>
        <v>1.2787536009528289</v>
      </c>
    </row>
    <row r="318" spans="1:5" x14ac:dyDescent="0.25">
      <c r="A318" s="8" t="s">
        <v>335</v>
      </c>
      <c r="B318" s="7">
        <v>1.05</v>
      </c>
      <c r="C318" s="7">
        <v>19</v>
      </c>
      <c r="D318">
        <f t="shared" si="8"/>
        <v>2.1189299069938092E-2</v>
      </c>
      <c r="E318">
        <f t="shared" si="9"/>
        <v>1.2787536009528289</v>
      </c>
    </row>
    <row r="319" spans="1:5" x14ac:dyDescent="0.25">
      <c r="A319" s="8" t="s">
        <v>336</v>
      </c>
      <c r="B319" s="7">
        <v>0.8</v>
      </c>
      <c r="C319" s="7">
        <v>23</v>
      </c>
      <c r="D319">
        <f t="shared" si="8"/>
        <v>-9.6910013008056392E-2</v>
      </c>
      <c r="E319">
        <f t="shared" si="9"/>
        <v>1.3617278360175928</v>
      </c>
    </row>
    <row r="320" spans="1:5" x14ac:dyDescent="0.25">
      <c r="A320" s="8" t="s">
        <v>337</v>
      </c>
      <c r="B320" s="7">
        <v>0.83</v>
      </c>
      <c r="C320" s="7">
        <v>23</v>
      </c>
      <c r="D320">
        <f t="shared" si="8"/>
        <v>-8.092190762392612E-2</v>
      </c>
      <c r="E320">
        <f t="shared" si="9"/>
        <v>1.3617278360175928</v>
      </c>
    </row>
    <row r="321" spans="1:5" x14ac:dyDescent="0.25">
      <c r="A321" s="8" t="s">
        <v>338</v>
      </c>
      <c r="B321" s="7">
        <v>0.87</v>
      </c>
      <c r="C321" s="7">
        <v>21</v>
      </c>
      <c r="D321">
        <f t="shared" si="8"/>
        <v>-6.0480747381381476E-2</v>
      </c>
      <c r="E321">
        <f t="shared" si="9"/>
        <v>1.3222192947339193</v>
      </c>
    </row>
    <row r="322" spans="1:5" x14ac:dyDescent="0.25">
      <c r="A322" s="8" t="s">
        <v>339</v>
      </c>
      <c r="B322" s="7">
        <v>1</v>
      </c>
      <c r="C322" s="7">
        <v>20</v>
      </c>
      <c r="D322">
        <f t="shared" si="8"/>
        <v>0</v>
      </c>
      <c r="E322">
        <f t="shared" si="9"/>
        <v>1.3010299956639813</v>
      </c>
    </row>
    <row r="323" spans="1:5" x14ac:dyDescent="0.25">
      <c r="A323" s="8" t="s">
        <v>340</v>
      </c>
      <c r="B323" s="7">
        <v>1.05</v>
      </c>
      <c r="C323" s="7">
        <v>19</v>
      </c>
      <c r="D323">
        <f t="shared" ref="D323:D366" si="10">LOG(B323)</f>
        <v>2.1189299069938092E-2</v>
      </c>
      <c r="E323">
        <f t="shared" ref="E323:E366" si="11">LOG(C323)</f>
        <v>1.2787536009528289</v>
      </c>
    </row>
    <row r="324" spans="1:5" x14ac:dyDescent="0.25">
      <c r="A324" s="8" t="s">
        <v>341</v>
      </c>
      <c r="B324" s="7">
        <v>0.87</v>
      </c>
      <c r="C324" s="7">
        <v>23</v>
      </c>
      <c r="D324">
        <f t="shared" si="10"/>
        <v>-6.0480747381381476E-2</v>
      </c>
      <c r="E324">
        <f t="shared" si="11"/>
        <v>1.3617278360175928</v>
      </c>
    </row>
    <row r="325" spans="1:5" x14ac:dyDescent="0.25">
      <c r="A325" s="8" t="s">
        <v>342</v>
      </c>
      <c r="B325" s="7">
        <v>0.87</v>
      </c>
      <c r="C325" s="7">
        <v>22</v>
      </c>
      <c r="D325">
        <f t="shared" si="10"/>
        <v>-6.0480747381381476E-2</v>
      </c>
      <c r="E325">
        <f t="shared" si="11"/>
        <v>1.3424226808222062</v>
      </c>
    </row>
    <row r="326" spans="1:5" x14ac:dyDescent="0.25">
      <c r="A326" s="8" t="s">
        <v>343</v>
      </c>
      <c r="B326" s="7">
        <v>0.95</v>
      </c>
      <c r="C326" s="7">
        <v>20</v>
      </c>
      <c r="D326">
        <f t="shared" si="10"/>
        <v>-2.2276394711152253E-2</v>
      </c>
      <c r="E326">
        <f t="shared" si="11"/>
        <v>1.3010299956639813</v>
      </c>
    </row>
    <row r="327" spans="1:5" x14ac:dyDescent="0.25">
      <c r="A327" s="8" t="s">
        <v>344</v>
      </c>
      <c r="B327" s="7">
        <v>1</v>
      </c>
      <c r="C327" s="7">
        <v>19</v>
      </c>
      <c r="D327">
        <f t="shared" si="10"/>
        <v>0</v>
      </c>
      <c r="E327">
        <f t="shared" si="11"/>
        <v>1.2787536009528289</v>
      </c>
    </row>
    <row r="328" spans="1:5" x14ac:dyDescent="0.25">
      <c r="A328" s="8" t="s">
        <v>345</v>
      </c>
      <c r="B328" s="7">
        <v>0.87</v>
      </c>
      <c r="C328" s="7">
        <v>23</v>
      </c>
      <c r="D328">
        <f t="shared" si="10"/>
        <v>-6.0480747381381476E-2</v>
      </c>
      <c r="E328">
        <f t="shared" si="11"/>
        <v>1.3617278360175928</v>
      </c>
    </row>
    <row r="329" spans="1:5" x14ac:dyDescent="0.25">
      <c r="A329" s="8" t="s">
        <v>346</v>
      </c>
      <c r="B329" s="7">
        <v>0.83</v>
      </c>
      <c r="C329" s="7">
        <v>22</v>
      </c>
      <c r="D329">
        <f t="shared" si="10"/>
        <v>-8.092190762392612E-2</v>
      </c>
      <c r="E329">
        <f t="shared" si="11"/>
        <v>1.3424226808222062</v>
      </c>
    </row>
    <row r="330" spans="1:5" x14ac:dyDescent="0.25">
      <c r="A330" s="8" t="s">
        <v>347</v>
      </c>
      <c r="B330" s="7">
        <v>0.91</v>
      </c>
      <c r="C330" s="7">
        <v>20</v>
      </c>
      <c r="D330">
        <f t="shared" si="10"/>
        <v>-4.0958607678906384E-2</v>
      </c>
      <c r="E330">
        <f t="shared" si="11"/>
        <v>1.3010299956639813</v>
      </c>
    </row>
    <row r="331" spans="1:5" x14ac:dyDescent="0.25">
      <c r="A331" s="8" t="s">
        <v>348</v>
      </c>
      <c r="B331" s="7">
        <v>1.05</v>
      </c>
      <c r="C331" s="7">
        <v>19</v>
      </c>
      <c r="D331">
        <f t="shared" si="10"/>
        <v>2.1189299069938092E-2</v>
      </c>
      <c r="E331">
        <f t="shared" si="11"/>
        <v>1.2787536009528289</v>
      </c>
    </row>
    <row r="332" spans="1:5" x14ac:dyDescent="0.25">
      <c r="A332" s="8" t="s">
        <v>349</v>
      </c>
      <c r="B332" s="7">
        <v>0.87</v>
      </c>
      <c r="C332" s="7">
        <v>23</v>
      </c>
      <c r="D332">
        <f t="shared" si="10"/>
        <v>-6.0480747381381476E-2</v>
      </c>
      <c r="E332">
        <f t="shared" si="11"/>
        <v>1.3617278360175928</v>
      </c>
    </row>
    <row r="333" spans="1:5" x14ac:dyDescent="0.25">
      <c r="A333" s="8" t="s">
        <v>350</v>
      </c>
      <c r="B333" s="7">
        <v>0.91</v>
      </c>
      <c r="C333" s="7">
        <v>22</v>
      </c>
      <c r="D333">
        <f t="shared" si="10"/>
        <v>-4.0958607678906384E-2</v>
      </c>
      <c r="E333">
        <f t="shared" si="11"/>
        <v>1.3424226808222062</v>
      </c>
    </row>
    <row r="334" spans="1:5" x14ac:dyDescent="0.25">
      <c r="A334" s="8" t="s">
        <v>351</v>
      </c>
      <c r="B334" s="7">
        <v>0.95</v>
      </c>
      <c r="C334" s="7">
        <v>20</v>
      </c>
      <c r="D334">
        <f t="shared" si="10"/>
        <v>-2.2276394711152253E-2</v>
      </c>
      <c r="E334">
        <f t="shared" si="11"/>
        <v>1.3010299956639813</v>
      </c>
    </row>
    <row r="335" spans="1:5" x14ac:dyDescent="0.25">
      <c r="A335" s="8" t="s">
        <v>352</v>
      </c>
      <c r="B335" s="7">
        <v>1.05</v>
      </c>
      <c r="C335" s="7">
        <v>19</v>
      </c>
      <c r="D335">
        <f t="shared" si="10"/>
        <v>2.1189299069938092E-2</v>
      </c>
      <c r="E335">
        <f t="shared" si="11"/>
        <v>1.2787536009528289</v>
      </c>
    </row>
    <row r="336" spans="1:5" x14ac:dyDescent="0.25">
      <c r="A336" s="8" t="s">
        <v>353</v>
      </c>
      <c r="B336" s="7">
        <v>1</v>
      </c>
      <c r="C336" s="7">
        <v>19</v>
      </c>
      <c r="D336">
        <f t="shared" si="10"/>
        <v>0</v>
      </c>
      <c r="E336">
        <f t="shared" si="11"/>
        <v>1.2787536009528289</v>
      </c>
    </row>
    <row r="337" spans="1:5" x14ac:dyDescent="0.25">
      <c r="A337" s="8" t="s">
        <v>354</v>
      </c>
      <c r="B337" s="7">
        <v>1.1100000000000001</v>
      </c>
      <c r="C337" s="7">
        <v>17</v>
      </c>
      <c r="D337">
        <f t="shared" si="10"/>
        <v>4.5322978786657475E-2</v>
      </c>
      <c r="E337">
        <f t="shared" si="11"/>
        <v>1.2304489213782739</v>
      </c>
    </row>
    <row r="338" spans="1:5" x14ac:dyDescent="0.25">
      <c r="A338" s="8" t="s">
        <v>355</v>
      </c>
      <c r="B338" s="7">
        <v>1.18</v>
      </c>
      <c r="C338" s="7">
        <v>15</v>
      </c>
      <c r="D338">
        <f t="shared" si="10"/>
        <v>7.1882007306125359E-2</v>
      </c>
      <c r="E338">
        <f t="shared" si="11"/>
        <v>1.1760912590556813</v>
      </c>
    </row>
    <row r="339" spans="1:5" x14ac:dyDescent="0.25">
      <c r="A339" s="8" t="s">
        <v>356</v>
      </c>
      <c r="B339" s="7">
        <v>1.54</v>
      </c>
      <c r="C339" s="7">
        <v>13</v>
      </c>
      <c r="D339">
        <f t="shared" si="10"/>
        <v>0.18752072083646307</v>
      </c>
      <c r="E339">
        <f t="shared" si="11"/>
        <v>1.1139433523068367</v>
      </c>
    </row>
    <row r="340" spans="1:5" x14ac:dyDescent="0.25">
      <c r="A340" s="8" t="s">
        <v>357</v>
      </c>
      <c r="B340" s="7">
        <v>1.82</v>
      </c>
      <c r="C340" s="7">
        <v>10</v>
      </c>
      <c r="D340">
        <f t="shared" si="10"/>
        <v>0.26007138798507479</v>
      </c>
      <c r="E340">
        <f t="shared" si="11"/>
        <v>1</v>
      </c>
    </row>
    <row r="341" spans="1:5" x14ac:dyDescent="0.25">
      <c r="A341" s="8" t="s">
        <v>358</v>
      </c>
      <c r="B341" s="7">
        <v>0.95</v>
      </c>
      <c r="C341" s="7">
        <v>19</v>
      </c>
      <c r="D341">
        <f t="shared" si="10"/>
        <v>-2.2276394711152253E-2</v>
      </c>
      <c r="E341">
        <f t="shared" si="11"/>
        <v>1.2787536009528289</v>
      </c>
    </row>
    <row r="342" spans="1:5" x14ac:dyDescent="0.25">
      <c r="A342" s="8" t="s">
        <v>359</v>
      </c>
      <c r="B342" s="7">
        <v>1.05</v>
      </c>
      <c r="C342" s="7">
        <v>17</v>
      </c>
      <c r="D342">
        <f t="shared" si="10"/>
        <v>2.1189299069938092E-2</v>
      </c>
      <c r="E342">
        <f t="shared" si="11"/>
        <v>1.2304489213782739</v>
      </c>
    </row>
    <row r="343" spans="1:5" x14ac:dyDescent="0.25">
      <c r="A343" s="8" t="s">
        <v>360</v>
      </c>
      <c r="B343" s="7">
        <v>1.25</v>
      </c>
      <c r="C343" s="7">
        <v>15</v>
      </c>
      <c r="D343">
        <f t="shared" si="10"/>
        <v>9.691001300805642E-2</v>
      </c>
      <c r="E343">
        <f t="shared" si="11"/>
        <v>1.1760912590556813</v>
      </c>
    </row>
    <row r="344" spans="1:5" x14ac:dyDescent="0.25">
      <c r="A344" s="8" t="s">
        <v>361</v>
      </c>
      <c r="B344" s="7">
        <v>1.43</v>
      </c>
      <c r="C344" s="7">
        <v>14</v>
      </c>
      <c r="D344">
        <f t="shared" si="10"/>
        <v>0.1553360374650618</v>
      </c>
      <c r="E344">
        <f t="shared" si="11"/>
        <v>1.146128035678238</v>
      </c>
    </row>
    <row r="345" spans="1:5" x14ac:dyDescent="0.25">
      <c r="A345" s="8" t="s">
        <v>362</v>
      </c>
      <c r="B345" s="7">
        <v>1.82</v>
      </c>
      <c r="C345" s="7">
        <v>11</v>
      </c>
      <c r="D345">
        <f t="shared" si="10"/>
        <v>0.26007138798507479</v>
      </c>
      <c r="E345">
        <f t="shared" si="11"/>
        <v>1.0413926851582251</v>
      </c>
    </row>
    <row r="346" spans="1:5" x14ac:dyDescent="0.25">
      <c r="A346" s="8" t="s">
        <v>363</v>
      </c>
      <c r="B346" s="7">
        <v>1.1100000000000001</v>
      </c>
      <c r="C346" s="7">
        <v>17</v>
      </c>
      <c r="D346">
        <f t="shared" si="10"/>
        <v>4.5322978786657475E-2</v>
      </c>
      <c r="E346">
        <f t="shared" si="11"/>
        <v>1.2304489213782739</v>
      </c>
    </row>
    <row r="347" spans="1:5" x14ac:dyDescent="0.25">
      <c r="A347" s="8" t="s">
        <v>364</v>
      </c>
      <c r="B347" s="7">
        <v>1.33</v>
      </c>
      <c r="C347" s="7">
        <v>15</v>
      </c>
      <c r="D347">
        <f t="shared" si="10"/>
        <v>0.12385164096708581</v>
      </c>
      <c r="E347">
        <f t="shared" si="11"/>
        <v>1.1760912590556813</v>
      </c>
    </row>
    <row r="348" spans="1:5" x14ac:dyDescent="0.25">
      <c r="A348" s="8" t="s">
        <v>365</v>
      </c>
      <c r="B348" s="7">
        <v>1.43</v>
      </c>
      <c r="C348" s="7">
        <v>14</v>
      </c>
      <c r="D348">
        <f t="shared" si="10"/>
        <v>0.1553360374650618</v>
      </c>
      <c r="E348">
        <f t="shared" si="11"/>
        <v>1.146128035678238</v>
      </c>
    </row>
    <row r="349" spans="1:5" x14ac:dyDescent="0.25">
      <c r="A349" s="8" t="s">
        <v>366</v>
      </c>
      <c r="B349" s="7">
        <v>1.54</v>
      </c>
      <c r="C349" s="7">
        <v>13</v>
      </c>
      <c r="D349">
        <f t="shared" si="10"/>
        <v>0.18752072083646307</v>
      </c>
      <c r="E349">
        <f t="shared" si="11"/>
        <v>1.1139433523068367</v>
      </c>
    </row>
    <row r="350" spans="1:5" x14ac:dyDescent="0.25">
      <c r="A350" s="8" t="s">
        <v>367</v>
      </c>
      <c r="B350" s="7">
        <v>1.05</v>
      </c>
      <c r="C350" s="7">
        <v>17</v>
      </c>
      <c r="D350">
        <f t="shared" si="10"/>
        <v>2.1189299069938092E-2</v>
      </c>
      <c r="E350">
        <f t="shared" si="11"/>
        <v>1.2304489213782739</v>
      </c>
    </row>
    <row r="351" spans="1:5" x14ac:dyDescent="0.25">
      <c r="A351" s="8" t="s">
        <v>368</v>
      </c>
      <c r="B351" s="7">
        <v>1.25</v>
      </c>
      <c r="C351" s="7">
        <v>15</v>
      </c>
      <c r="D351">
        <f t="shared" si="10"/>
        <v>9.691001300805642E-2</v>
      </c>
      <c r="E351">
        <f t="shared" si="11"/>
        <v>1.1760912590556813</v>
      </c>
    </row>
    <row r="352" spans="1:5" x14ac:dyDescent="0.25">
      <c r="A352" s="8" t="s">
        <v>369</v>
      </c>
      <c r="B352" s="7">
        <v>1.33</v>
      </c>
      <c r="C352" s="7">
        <v>14</v>
      </c>
      <c r="D352">
        <f t="shared" si="10"/>
        <v>0.12385164096708581</v>
      </c>
      <c r="E352">
        <f t="shared" si="11"/>
        <v>1.146128035678238</v>
      </c>
    </row>
    <row r="353" spans="1:5" x14ac:dyDescent="0.25">
      <c r="A353" s="8" t="s">
        <v>370</v>
      </c>
      <c r="B353" s="7">
        <v>1.43</v>
      </c>
      <c r="C353" s="7">
        <v>13</v>
      </c>
      <c r="D353">
        <f t="shared" si="10"/>
        <v>0.1553360374650618</v>
      </c>
      <c r="E353">
        <f t="shared" si="11"/>
        <v>1.1139433523068367</v>
      </c>
    </row>
    <row r="354" spans="1:5" x14ac:dyDescent="0.25">
      <c r="A354" s="8" t="s">
        <v>371</v>
      </c>
      <c r="B354" s="7">
        <v>1</v>
      </c>
      <c r="C354" s="7">
        <v>18</v>
      </c>
      <c r="D354">
        <f t="shared" si="10"/>
        <v>0</v>
      </c>
      <c r="E354">
        <f t="shared" si="11"/>
        <v>1.255272505103306</v>
      </c>
    </row>
    <row r="355" spans="1:5" x14ac:dyDescent="0.25">
      <c r="A355" s="8" t="s">
        <v>372</v>
      </c>
      <c r="B355" s="7">
        <v>1.25</v>
      </c>
      <c r="C355" s="7">
        <v>16</v>
      </c>
      <c r="D355">
        <f t="shared" si="10"/>
        <v>9.691001300805642E-2</v>
      </c>
      <c r="E355">
        <f t="shared" si="11"/>
        <v>1.2041199826559248</v>
      </c>
    </row>
    <row r="356" spans="1:5" x14ac:dyDescent="0.25">
      <c r="A356" s="8" t="s">
        <v>373</v>
      </c>
      <c r="B356" s="7">
        <v>1.33</v>
      </c>
      <c r="C356" s="7">
        <v>15</v>
      </c>
      <c r="D356">
        <f t="shared" si="10"/>
        <v>0.12385164096708581</v>
      </c>
      <c r="E356">
        <f t="shared" si="11"/>
        <v>1.1760912590556813</v>
      </c>
    </row>
    <row r="357" spans="1:5" x14ac:dyDescent="0.25">
      <c r="A357" s="8" t="s">
        <v>374</v>
      </c>
      <c r="B357" s="7">
        <v>1.54</v>
      </c>
      <c r="C357" s="7">
        <v>13</v>
      </c>
      <c r="D357">
        <f t="shared" si="10"/>
        <v>0.18752072083646307</v>
      </c>
      <c r="E357">
        <f t="shared" si="11"/>
        <v>1.1139433523068367</v>
      </c>
    </row>
    <row r="358" spans="1:5" x14ac:dyDescent="0.25">
      <c r="A358" s="8" t="s">
        <v>375</v>
      </c>
      <c r="B358" s="7">
        <v>1.1100000000000001</v>
      </c>
      <c r="C358" s="7">
        <v>18</v>
      </c>
      <c r="D358">
        <f t="shared" si="10"/>
        <v>4.5322978786657475E-2</v>
      </c>
      <c r="E358">
        <f t="shared" si="11"/>
        <v>1.255272505103306</v>
      </c>
    </row>
    <row r="359" spans="1:5" x14ac:dyDescent="0.25">
      <c r="A359" s="8" t="s">
        <v>376</v>
      </c>
      <c r="B359" s="7">
        <v>1.25</v>
      </c>
      <c r="C359" s="7">
        <v>16</v>
      </c>
      <c r="D359">
        <f t="shared" si="10"/>
        <v>9.691001300805642E-2</v>
      </c>
      <c r="E359">
        <f t="shared" si="11"/>
        <v>1.2041199826559248</v>
      </c>
    </row>
    <row r="360" spans="1:5" x14ac:dyDescent="0.25">
      <c r="A360" s="8" t="s">
        <v>377</v>
      </c>
      <c r="B360" s="7">
        <v>1.25</v>
      </c>
      <c r="C360" s="7">
        <v>15</v>
      </c>
      <c r="D360">
        <f t="shared" si="10"/>
        <v>9.691001300805642E-2</v>
      </c>
      <c r="E360">
        <f t="shared" si="11"/>
        <v>1.1760912590556813</v>
      </c>
    </row>
    <row r="361" spans="1:5" x14ac:dyDescent="0.25">
      <c r="A361" s="8" t="s">
        <v>378</v>
      </c>
      <c r="B361" s="7">
        <v>1.43</v>
      </c>
      <c r="C361" s="7">
        <v>13</v>
      </c>
      <c r="D361">
        <f t="shared" si="10"/>
        <v>0.1553360374650618</v>
      </c>
      <c r="E361">
        <f t="shared" si="11"/>
        <v>1.1139433523068367</v>
      </c>
    </row>
    <row r="362" spans="1:5" x14ac:dyDescent="0.25">
      <c r="A362" s="8" t="s">
        <v>379</v>
      </c>
      <c r="B362" s="7">
        <v>1</v>
      </c>
      <c r="C362" s="7">
        <v>19</v>
      </c>
      <c r="D362">
        <f t="shared" si="10"/>
        <v>0</v>
      </c>
      <c r="E362">
        <f t="shared" si="11"/>
        <v>1.2787536009528289</v>
      </c>
    </row>
    <row r="363" spans="1:5" x14ac:dyDescent="0.25">
      <c r="A363" s="8" t="s">
        <v>380</v>
      </c>
      <c r="B363" s="7">
        <v>1.25</v>
      </c>
      <c r="C363" s="7">
        <v>16</v>
      </c>
      <c r="D363">
        <f t="shared" si="10"/>
        <v>9.691001300805642E-2</v>
      </c>
      <c r="E363">
        <f t="shared" si="11"/>
        <v>1.2041199826559248</v>
      </c>
    </row>
    <row r="364" spans="1:5" x14ac:dyDescent="0.25">
      <c r="A364" s="8" t="s">
        <v>381</v>
      </c>
      <c r="B364" s="7">
        <v>1.25</v>
      </c>
      <c r="C364" s="7">
        <v>15</v>
      </c>
      <c r="D364">
        <f t="shared" si="10"/>
        <v>9.691001300805642E-2</v>
      </c>
      <c r="E364">
        <f t="shared" si="11"/>
        <v>1.1760912590556813</v>
      </c>
    </row>
    <row r="365" spans="1:5" x14ac:dyDescent="0.25">
      <c r="A365" s="8" t="s">
        <v>382</v>
      </c>
      <c r="B365" s="7">
        <v>1.43</v>
      </c>
      <c r="C365" s="7">
        <v>13</v>
      </c>
      <c r="D365">
        <f t="shared" si="10"/>
        <v>0.1553360374650618</v>
      </c>
      <c r="E365">
        <f t="shared" si="11"/>
        <v>1.1139433523068367</v>
      </c>
    </row>
    <row r="366" spans="1:5" x14ac:dyDescent="0.25">
      <c r="A366" s="8" t="s">
        <v>383</v>
      </c>
      <c r="B366" s="7">
        <v>2.5</v>
      </c>
      <c r="C366" s="7">
        <v>7</v>
      </c>
      <c r="D366">
        <f t="shared" si="10"/>
        <v>0.3979400086720376</v>
      </c>
      <c r="E366">
        <f t="shared" si="11"/>
        <v>0.84509804001425681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09EBE-A9C1-46C9-8022-E917A0E9A390}">
  <dimension ref="A1:C366"/>
  <sheetViews>
    <sheetView topLeftCell="A344" workbookViewId="0">
      <selection activeCell="B1" sqref="B1:C366"/>
    </sheetView>
  </sheetViews>
  <sheetFormatPr defaultRowHeight="15" x14ac:dyDescent="0.25"/>
  <sheetData>
    <row r="1" spans="1:3" x14ac:dyDescent="0.25">
      <c r="A1" t="s">
        <v>0</v>
      </c>
      <c r="B1" t="s">
        <v>5</v>
      </c>
      <c r="C1" t="s">
        <v>7</v>
      </c>
    </row>
    <row r="2" spans="1:3" x14ac:dyDescent="0.25">
      <c r="A2" s="8" t="s">
        <v>19</v>
      </c>
      <c r="B2" s="7">
        <v>15</v>
      </c>
      <c r="C2" s="7">
        <v>10</v>
      </c>
    </row>
    <row r="3" spans="1:3" x14ac:dyDescent="0.25">
      <c r="A3" s="8" t="s">
        <v>20</v>
      </c>
      <c r="B3" s="7">
        <v>15</v>
      </c>
      <c r="C3" s="7">
        <v>13</v>
      </c>
    </row>
    <row r="4" spans="1:3" x14ac:dyDescent="0.25">
      <c r="A4" s="8" t="s">
        <v>21</v>
      </c>
      <c r="B4" s="7">
        <v>27</v>
      </c>
      <c r="C4" s="7">
        <v>15</v>
      </c>
    </row>
    <row r="5" spans="1:3" x14ac:dyDescent="0.25">
      <c r="A5" s="8" t="s">
        <v>22</v>
      </c>
      <c r="B5" s="7">
        <v>28</v>
      </c>
      <c r="C5" s="7">
        <v>17</v>
      </c>
    </row>
    <row r="6" spans="1:3" x14ac:dyDescent="0.25">
      <c r="A6" s="8" t="s">
        <v>23</v>
      </c>
      <c r="B6" s="7">
        <v>33</v>
      </c>
      <c r="C6" s="7">
        <v>18</v>
      </c>
    </row>
    <row r="7" spans="1:3" x14ac:dyDescent="0.25">
      <c r="A7" s="8" t="s">
        <v>24</v>
      </c>
      <c r="B7" s="7">
        <v>23</v>
      </c>
      <c r="C7" s="7">
        <v>11</v>
      </c>
    </row>
    <row r="8" spans="1:3" x14ac:dyDescent="0.25">
      <c r="A8" s="8" t="s">
        <v>25</v>
      </c>
      <c r="B8" s="7">
        <v>19</v>
      </c>
      <c r="C8" s="7">
        <v>13</v>
      </c>
    </row>
    <row r="9" spans="1:3" x14ac:dyDescent="0.25">
      <c r="A9" s="8" t="s">
        <v>26</v>
      </c>
      <c r="B9" s="7">
        <v>28</v>
      </c>
      <c r="C9" s="7">
        <v>15</v>
      </c>
    </row>
    <row r="10" spans="1:3" x14ac:dyDescent="0.25">
      <c r="A10" s="8" t="s">
        <v>27</v>
      </c>
      <c r="B10" s="7">
        <v>20</v>
      </c>
      <c r="C10" s="7">
        <v>17</v>
      </c>
    </row>
    <row r="11" spans="1:3" x14ac:dyDescent="0.25">
      <c r="A11" s="8" t="s">
        <v>28</v>
      </c>
      <c r="B11" s="7">
        <v>33</v>
      </c>
      <c r="C11" s="7">
        <v>18</v>
      </c>
    </row>
    <row r="12" spans="1:3" x14ac:dyDescent="0.25">
      <c r="A12" s="8" t="s">
        <v>29</v>
      </c>
      <c r="B12" s="7">
        <v>23</v>
      </c>
      <c r="C12" s="7">
        <v>12</v>
      </c>
    </row>
    <row r="13" spans="1:3" x14ac:dyDescent="0.25">
      <c r="A13" s="8" t="s">
        <v>30</v>
      </c>
      <c r="B13" s="7">
        <v>16</v>
      </c>
      <c r="C13" s="7">
        <v>14</v>
      </c>
    </row>
    <row r="14" spans="1:3" x14ac:dyDescent="0.25">
      <c r="A14" s="8" t="s">
        <v>31</v>
      </c>
      <c r="B14" s="7">
        <v>19</v>
      </c>
      <c r="C14" s="7">
        <v>15</v>
      </c>
    </row>
    <row r="15" spans="1:3" x14ac:dyDescent="0.25">
      <c r="A15" s="8" t="s">
        <v>32</v>
      </c>
      <c r="B15" s="7">
        <v>23</v>
      </c>
      <c r="C15" s="7">
        <v>17</v>
      </c>
    </row>
    <row r="16" spans="1:3" x14ac:dyDescent="0.25">
      <c r="A16" s="8" t="s">
        <v>33</v>
      </c>
      <c r="B16" s="7">
        <v>33</v>
      </c>
      <c r="C16" s="7">
        <v>18</v>
      </c>
    </row>
    <row r="17" spans="1:3" x14ac:dyDescent="0.25">
      <c r="A17" s="8" t="s">
        <v>34</v>
      </c>
      <c r="B17" s="7">
        <v>24</v>
      </c>
      <c r="C17" s="7">
        <v>12</v>
      </c>
    </row>
    <row r="18" spans="1:3" x14ac:dyDescent="0.25">
      <c r="A18" s="8" t="s">
        <v>35</v>
      </c>
      <c r="B18" s="7">
        <v>26</v>
      </c>
      <c r="C18" s="7">
        <v>14</v>
      </c>
    </row>
    <row r="19" spans="1:3" x14ac:dyDescent="0.25">
      <c r="A19" s="8" t="s">
        <v>36</v>
      </c>
      <c r="B19" s="7">
        <v>33</v>
      </c>
      <c r="C19" s="7">
        <v>16</v>
      </c>
    </row>
    <row r="20" spans="1:3" x14ac:dyDescent="0.25">
      <c r="A20" s="8" t="s">
        <v>37</v>
      </c>
      <c r="B20" s="7">
        <v>30</v>
      </c>
      <c r="C20" s="7">
        <v>17</v>
      </c>
    </row>
    <row r="21" spans="1:3" x14ac:dyDescent="0.25">
      <c r="A21" s="8" t="s">
        <v>38</v>
      </c>
      <c r="B21" s="7">
        <v>20</v>
      </c>
      <c r="C21" s="7">
        <v>12</v>
      </c>
    </row>
    <row r="22" spans="1:3" x14ac:dyDescent="0.25">
      <c r="A22" s="8" t="s">
        <v>39</v>
      </c>
      <c r="B22" s="7">
        <v>16</v>
      </c>
      <c r="C22" s="7">
        <v>14</v>
      </c>
    </row>
    <row r="23" spans="1:3" x14ac:dyDescent="0.25">
      <c r="A23" s="8" t="s">
        <v>40</v>
      </c>
      <c r="B23" s="7">
        <v>19</v>
      </c>
      <c r="C23" s="7">
        <v>16</v>
      </c>
    </row>
    <row r="24" spans="1:3" x14ac:dyDescent="0.25">
      <c r="A24" s="8" t="s">
        <v>41</v>
      </c>
      <c r="B24" s="7">
        <v>21</v>
      </c>
      <c r="C24" s="7">
        <v>17</v>
      </c>
    </row>
    <row r="25" spans="1:3" x14ac:dyDescent="0.25">
      <c r="A25" s="8" t="s">
        <v>42</v>
      </c>
      <c r="B25" s="7">
        <v>20</v>
      </c>
      <c r="C25" s="7">
        <v>12</v>
      </c>
    </row>
    <row r="26" spans="1:3" x14ac:dyDescent="0.25">
      <c r="A26" s="8" t="s">
        <v>43</v>
      </c>
      <c r="B26" s="7">
        <v>24</v>
      </c>
      <c r="C26" s="7">
        <v>14</v>
      </c>
    </row>
    <row r="27" spans="1:3" x14ac:dyDescent="0.25">
      <c r="A27" s="8" t="s">
        <v>44</v>
      </c>
      <c r="B27" s="7">
        <v>18</v>
      </c>
      <c r="C27" s="7">
        <v>16</v>
      </c>
    </row>
    <row r="28" spans="1:3" x14ac:dyDescent="0.25">
      <c r="A28" s="8" t="s">
        <v>45</v>
      </c>
      <c r="B28" s="7">
        <v>22</v>
      </c>
      <c r="C28" s="7">
        <v>17</v>
      </c>
    </row>
    <row r="29" spans="1:3" x14ac:dyDescent="0.25">
      <c r="A29" s="8" t="s">
        <v>46</v>
      </c>
      <c r="B29" s="7">
        <v>15</v>
      </c>
      <c r="C29" s="7">
        <v>13</v>
      </c>
    </row>
    <row r="30" spans="1:3" x14ac:dyDescent="0.25">
      <c r="A30" s="8" t="s">
        <v>47</v>
      </c>
      <c r="B30" s="7">
        <v>27</v>
      </c>
      <c r="C30" s="7">
        <v>14</v>
      </c>
    </row>
    <row r="31" spans="1:3" x14ac:dyDescent="0.25">
      <c r="A31" s="8" t="s">
        <v>48</v>
      </c>
      <c r="B31" s="7">
        <v>20</v>
      </c>
      <c r="C31" s="7">
        <v>17</v>
      </c>
    </row>
    <row r="32" spans="1:3" x14ac:dyDescent="0.25">
      <c r="A32" s="8" t="s">
        <v>49</v>
      </c>
      <c r="B32" s="7">
        <v>37</v>
      </c>
      <c r="C32" s="7">
        <v>18</v>
      </c>
    </row>
    <row r="33" spans="1:3" x14ac:dyDescent="0.25">
      <c r="A33" s="8" t="s">
        <v>50</v>
      </c>
      <c r="B33" s="7">
        <v>35</v>
      </c>
      <c r="C33" s="7">
        <v>18</v>
      </c>
    </row>
    <row r="34" spans="1:3" x14ac:dyDescent="0.25">
      <c r="A34" s="8" t="s">
        <v>51</v>
      </c>
      <c r="B34" s="7">
        <v>22</v>
      </c>
      <c r="C34" s="7">
        <v>20</v>
      </c>
    </row>
    <row r="35" spans="1:3" x14ac:dyDescent="0.25">
      <c r="A35" s="8" t="s">
        <v>52</v>
      </c>
      <c r="B35" s="7">
        <v>25</v>
      </c>
      <c r="C35" s="7">
        <v>21</v>
      </c>
    </row>
    <row r="36" spans="1:3" x14ac:dyDescent="0.25">
      <c r="A36" s="8" t="s">
        <v>53</v>
      </c>
      <c r="B36" s="7">
        <v>46</v>
      </c>
      <c r="C36" s="7">
        <v>22</v>
      </c>
    </row>
    <row r="37" spans="1:3" x14ac:dyDescent="0.25">
      <c r="A37" s="8" t="s">
        <v>54</v>
      </c>
      <c r="B37" s="7">
        <v>32</v>
      </c>
      <c r="C37" s="7">
        <v>18</v>
      </c>
    </row>
    <row r="38" spans="1:3" x14ac:dyDescent="0.25">
      <c r="A38" s="8" t="s">
        <v>55</v>
      </c>
      <c r="B38" s="7">
        <v>28</v>
      </c>
      <c r="C38" s="7">
        <v>20</v>
      </c>
    </row>
    <row r="39" spans="1:3" x14ac:dyDescent="0.25">
      <c r="A39" s="8" t="s">
        <v>56</v>
      </c>
      <c r="B39" s="7">
        <v>39</v>
      </c>
      <c r="C39" s="7">
        <v>21</v>
      </c>
    </row>
    <row r="40" spans="1:3" x14ac:dyDescent="0.25">
      <c r="A40" s="8" t="s">
        <v>57</v>
      </c>
      <c r="B40" s="7">
        <v>31</v>
      </c>
      <c r="C40" s="7">
        <v>22</v>
      </c>
    </row>
    <row r="41" spans="1:3" x14ac:dyDescent="0.25">
      <c r="A41" s="8" t="s">
        <v>58</v>
      </c>
      <c r="B41" s="7">
        <v>39</v>
      </c>
      <c r="C41" s="7">
        <v>19</v>
      </c>
    </row>
    <row r="42" spans="1:3" x14ac:dyDescent="0.25">
      <c r="A42" s="8" t="s">
        <v>59</v>
      </c>
      <c r="B42" s="7">
        <v>40</v>
      </c>
      <c r="C42" s="7">
        <v>20</v>
      </c>
    </row>
    <row r="43" spans="1:3" x14ac:dyDescent="0.25">
      <c r="A43" s="8" t="s">
        <v>60</v>
      </c>
      <c r="B43" s="7">
        <v>35</v>
      </c>
      <c r="C43" s="7">
        <v>21</v>
      </c>
    </row>
    <row r="44" spans="1:3" x14ac:dyDescent="0.25">
      <c r="A44" s="8" t="s">
        <v>61</v>
      </c>
      <c r="B44" s="7">
        <v>41</v>
      </c>
      <c r="C44" s="7">
        <v>22</v>
      </c>
    </row>
    <row r="45" spans="1:3" x14ac:dyDescent="0.25">
      <c r="A45" s="8" t="s">
        <v>62</v>
      </c>
      <c r="B45" s="7">
        <v>34</v>
      </c>
      <c r="C45" s="7">
        <v>18</v>
      </c>
    </row>
    <row r="46" spans="1:3" x14ac:dyDescent="0.25">
      <c r="A46" s="8" t="s">
        <v>63</v>
      </c>
      <c r="B46" s="7">
        <v>35</v>
      </c>
      <c r="C46" s="7">
        <v>19</v>
      </c>
    </row>
    <row r="47" spans="1:3" x14ac:dyDescent="0.25">
      <c r="A47" s="8" t="s">
        <v>64</v>
      </c>
      <c r="B47" s="7">
        <v>33</v>
      </c>
      <c r="C47" s="7">
        <v>20</v>
      </c>
    </row>
    <row r="48" spans="1:3" x14ac:dyDescent="0.25">
      <c r="A48" s="8" t="s">
        <v>65</v>
      </c>
      <c r="B48" s="7">
        <v>31</v>
      </c>
      <c r="C48" s="7">
        <v>21</v>
      </c>
    </row>
    <row r="49" spans="1:3" x14ac:dyDescent="0.25">
      <c r="A49" s="8" t="s">
        <v>66</v>
      </c>
      <c r="B49" s="7">
        <v>29</v>
      </c>
      <c r="C49" s="7">
        <v>18</v>
      </c>
    </row>
    <row r="50" spans="1:3" x14ac:dyDescent="0.25">
      <c r="A50" s="8" t="s">
        <v>67</v>
      </c>
      <c r="B50" s="7">
        <v>25</v>
      </c>
      <c r="C50" s="7">
        <v>19</v>
      </c>
    </row>
    <row r="51" spans="1:3" x14ac:dyDescent="0.25">
      <c r="A51" s="8" t="s">
        <v>68</v>
      </c>
      <c r="B51" s="7">
        <v>28</v>
      </c>
      <c r="C51" s="7">
        <v>20</v>
      </c>
    </row>
    <row r="52" spans="1:3" x14ac:dyDescent="0.25">
      <c r="A52" s="8" t="s">
        <v>69</v>
      </c>
      <c r="B52" s="7">
        <v>25</v>
      </c>
      <c r="C52" s="7">
        <v>21</v>
      </c>
    </row>
    <row r="53" spans="1:3" x14ac:dyDescent="0.25">
      <c r="A53" s="8" t="s">
        <v>70</v>
      </c>
      <c r="B53" s="7">
        <v>28</v>
      </c>
      <c r="C53" s="7">
        <v>18</v>
      </c>
    </row>
    <row r="54" spans="1:3" x14ac:dyDescent="0.25">
      <c r="A54" s="8" t="s">
        <v>71</v>
      </c>
      <c r="B54" s="7">
        <v>36</v>
      </c>
      <c r="C54" s="7">
        <v>19</v>
      </c>
    </row>
    <row r="55" spans="1:3" x14ac:dyDescent="0.25">
      <c r="A55" s="8" t="s">
        <v>72</v>
      </c>
      <c r="B55" s="7">
        <v>23</v>
      </c>
      <c r="C55" s="7">
        <v>20</v>
      </c>
    </row>
    <row r="56" spans="1:3" x14ac:dyDescent="0.25">
      <c r="A56" s="8" t="s">
        <v>73</v>
      </c>
      <c r="B56" s="7">
        <v>36</v>
      </c>
      <c r="C56" s="7">
        <v>21</v>
      </c>
    </row>
    <row r="57" spans="1:3" x14ac:dyDescent="0.25">
      <c r="A57" s="8" t="s">
        <v>74</v>
      </c>
      <c r="B57" s="7">
        <v>21</v>
      </c>
      <c r="C57" s="7">
        <v>18</v>
      </c>
    </row>
    <row r="58" spans="1:3" x14ac:dyDescent="0.25">
      <c r="A58" s="8" t="s">
        <v>75</v>
      </c>
      <c r="B58" s="7">
        <v>32</v>
      </c>
      <c r="C58" s="7">
        <v>19</v>
      </c>
    </row>
    <row r="59" spans="1:3" x14ac:dyDescent="0.25">
      <c r="A59" s="8" t="s">
        <v>76</v>
      </c>
      <c r="B59" s="7">
        <v>34</v>
      </c>
      <c r="C59" s="7">
        <v>20</v>
      </c>
    </row>
    <row r="60" spans="1:3" x14ac:dyDescent="0.25">
      <c r="A60" s="8" t="s">
        <v>77</v>
      </c>
      <c r="B60" s="7">
        <v>45</v>
      </c>
      <c r="C60" s="7">
        <v>22</v>
      </c>
    </row>
    <row r="61" spans="1:3" x14ac:dyDescent="0.25">
      <c r="A61" s="8" t="s">
        <v>78</v>
      </c>
      <c r="B61" s="7">
        <v>46</v>
      </c>
      <c r="C61" s="7">
        <v>23</v>
      </c>
    </row>
    <row r="62" spans="1:3" x14ac:dyDescent="0.25">
      <c r="A62" s="8" t="s">
        <v>79</v>
      </c>
      <c r="B62" s="7">
        <v>31</v>
      </c>
      <c r="C62" s="7">
        <v>24</v>
      </c>
    </row>
    <row r="63" spans="1:3" x14ac:dyDescent="0.25">
      <c r="A63" s="8" t="s">
        <v>80</v>
      </c>
      <c r="B63" s="7">
        <v>28</v>
      </c>
      <c r="C63" s="7">
        <v>24</v>
      </c>
    </row>
    <row r="64" spans="1:3" x14ac:dyDescent="0.25">
      <c r="A64" s="8" t="s">
        <v>81</v>
      </c>
      <c r="B64" s="7">
        <v>29</v>
      </c>
      <c r="C64" s="7">
        <v>25</v>
      </c>
    </row>
    <row r="65" spans="1:3" x14ac:dyDescent="0.25">
      <c r="A65" s="8" t="s">
        <v>82</v>
      </c>
      <c r="B65" s="7">
        <v>32</v>
      </c>
      <c r="C65" s="7">
        <v>23</v>
      </c>
    </row>
    <row r="66" spans="1:3" x14ac:dyDescent="0.25">
      <c r="A66" s="8" t="s">
        <v>83</v>
      </c>
      <c r="B66" s="7">
        <v>28</v>
      </c>
      <c r="C66" s="7">
        <v>24</v>
      </c>
    </row>
    <row r="67" spans="1:3" x14ac:dyDescent="0.25">
      <c r="A67" s="8" t="s">
        <v>84</v>
      </c>
      <c r="B67" s="7">
        <v>32</v>
      </c>
      <c r="C67" s="7">
        <v>24</v>
      </c>
    </row>
    <row r="68" spans="1:3" x14ac:dyDescent="0.25">
      <c r="A68" s="8" t="s">
        <v>85</v>
      </c>
      <c r="B68" s="7">
        <v>43</v>
      </c>
      <c r="C68" s="7">
        <v>25</v>
      </c>
    </row>
    <row r="69" spans="1:3" x14ac:dyDescent="0.25">
      <c r="A69" s="8" t="s">
        <v>86</v>
      </c>
      <c r="B69" s="7">
        <v>29</v>
      </c>
      <c r="C69" s="7">
        <v>23</v>
      </c>
    </row>
    <row r="70" spans="1:3" x14ac:dyDescent="0.25">
      <c r="A70" s="8" t="s">
        <v>87</v>
      </c>
      <c r="B70" s="7">
        <v>31</v>
      </c>
      <c r="C70" s="7">
        <v>24</v>
      </c>
    </row>
    <row r="71" spans="1:3" x14ac:dyDescent="0.25">
      <c r="A71" s="8" t="s">
        <v>88</v>
      </c>
      <c r="B71" s="7">
        <v>30</v>
      </c>
      <c r="C71" s="7">
        <v>24</v>
      </c>
    </row>
    <row r="72" spans="1:3" x14ac:dyDescent="0.25">
      <c r="A72" s="8" t="s">
        <v>89</v>
      </c>
      <c r="B72" s="7">
        <v>47</v>
      </c>
      <c r="C72" s="7">
        <v>25</v>
      </c>
    </row>
    <row r="73" spans="1:3" x14ac:dyDescent="0.25">
      <c r="A73" s="8" t="s">
        <v>90</v>
      </c>
      <c r="B73" s="7">
        <v>48</v>
      </c>
      <c r="C73" s="7">
        <v>23</v>
      </c>
    </row>
    <row r="74" spans="1:3" x14ac:dyDescent="0.25">
      <c r="A74" s="8" t="s">
        <v>91</v>
      </c>
      <c r="B74" s="7">
        <v>35</v>
      </c>
      <c r="C74" s="7">
        <v>23</v>
      </c>
    </row>
    <row r="75" spans="1:3" x14ac:dyDescent="0.25">
      <c r="A75" s="8" t="s">
        <v>92</v>
      </c>
      <c r="B75" s="7">
        <v>30</v>
      </c>
      <c r="C75" s="7">
        <v>24</v>
      </c>
    </row>
    <row r="76" spans="1:3" x14ac:dyDescent="0.25">
      <c r="A76" s="8" t="s">
        <v>93</v>
      </c>
      <c r="B76" s="7">
        <v>39</v>
      </c>
      <c r="C76" s="7">
        <v>24</v>
      </c>
    </row>
    <row r="77" spans="1:3" x14ac:dyDescent="0.25">
      <c r="A77" s="8" t="s">
        <v>94</v>
      </c>
      <c r="B77" s="7">
        <v>50</v>
      </c>
      <c r="C77" s="7">
        <v>25</v>
      </c>
    </row>
    <row r="78" spans="1:3" x14ac:dyDescent="0.25">
      <c r="A78" s="8" t="s">
        <v>95</v>
      </c>
      <c r="B78" s="7">
        <v>32</v>
      </c>
      <c r="C78" s="7">
        <v>23</v>
      </c>
    </row>
    <row r="79" spans="1:3" x14ac:dyDescent="0.25">
      <c r="A79" s="8" t="s">
        <v>96</v>
      </c>
      <c r="B79" s="7">
        <v>38</v>
      </c>
      <c r="C79" s="7">
        <v>23</v>
      </c>
    </row>
    <row r="80" spans="1:3" x14ac:dyDescent="0.25">
      <c r="A80" s="8" t="s">
        <v>97</v>
      </c>
      <c r="B80" s="7">
        <v>33</v>
      </c>
      <c r="C80" s="7">
        <v>24</v>
      </c>
    </row>
    <row r="81" spans="1:3" x14ac:dyDescent="0.25">
      <c r="A81" s="8" t="s">
        <v>98</v>
      </c>
      <c r="B81" s="7">
        <v>36</v>
      </c>
      <c r="C81" s="7">
        <v>24</v>
      </c>
    </row>
    <row r="82" spans="1:3" x14ac:dyDescent="0.25">
      <c r="A82" s="8" t="s">
        <v>99</v>
      </c>
      <c r="B82" s="7">
        <v>38</v>
      </c>
      <c r="C82" s="7">
        <v>25</v>
      </c>
    </row>
    <row r="83" spans="1:3" x14ac:dyDescent="0.25">
      <c r="A83" s="8" t="s">
        <v>100</v>
      </c>
      <c r="B83" s="7">
        <v>35</v>
      </c>
      <c r="C83" s="7">
        <v>23</v>
      </c>
    </row>
    <row r="84" spans="1:3" x14ac:dyDescent="0.25">
      <c r="A84" s="8" t="s">
        <v>101</v>
      </c>
      <c r="B84" s="7">
        <v>41</v>
      </c>
      <c r="C84" s="7">
        <v>23</v>
      </c>
    </row>
    <row r="85" spans="1:3" x14ac:dyDescent="0.25">
      <c r="A85" s="8" t="s">
        <v>102</v>
      </c>
      <c r="B85" s="7">
        <v>50</v>
      </c>
      <c r="C85" s="7">
        <v>24</v>
      </c>
    </row>
    <row r="86" spans="1:3" x14ac:dyDescent="0.25">
      <c r="A86" s="8" t="s">
        <v>103</v>
      </c>
      <c r="B86" s="7">
        <v>39</v>
      </c>
      <c r="C86" s="7">
        <v>25</v>
      </c>
    </row>
    <row r="87" spans="1:3" x14ac:dyDescent="0.25">
      <c r="A87" s="8" t="s">
        <v>104</v>
      </c>
      <c r="B87" s="7">
        <v>30</v>
      </c>
      <c r="C87" s="7">
        <v>25</v>
      </c>
    </row>
    <row r="88" spans="1:3" x14ac:dyDescent="0.25">
      <c r="A88" s="8" t="s">
        <v>105</v>
      </c>
      <c r="B88" s="7">
        <v>48</v>
      </c>
      <c r="C88" s="7">
        <v>23</v>
      </c>
    </row>
    <row r="89" spans="1:3" x14ac:dyDescent="0.25">
      <c r="A89" s="8" t="s">
        <v>106</v>
      </c>
      <c r="B89" s="7">
        <v>39</v>
      </c>
      <c r="C89" s="7">
        <v>24</v>
      </c>
    </row>
    <row r="90" spans="1:3" x14ac:dyDescent="0.25">
      <c r="A90" s="8" t="s">
        <v>107</v>
      </c>
      <c r="B90" s="7">
        <v>47</v>
      </c>
      <c r="C90" s="7">
        <v>24</v>
      </c>
    </row>
    <row r="91" spans="1:3" x14ac:dyDescent="0.25">
      <c r="A91" s="8" t="s">
        <v>108</v>
      </c>
      <c r="B91" s="7">
        <v>48</v>
      </c>
      <c r="C91" s="7">
        <v>25</v>
      </c>
    </row>
    <row r="92" spans="1:3" x14ac:dyDescent="0.25">
      <c r="A92" s="8" t="s">
        <v>109</v>
      </c>
      <c r="B92" s="7">
        <v>33</v>
      </c>
      <c r="C92" s="7">
        <v>25</v>
      </c>
    </row>
    <row r="93" spans="1:3" x14ac:dyDescent="0.25">
      <c r="A93" s="8" t="s">
        <v>110</v>
      </c>
      <c r="B93" s="7">
        <v>47</v>
      </c>
      <c r="C93" s="7">
        <v>26</v>
      </c>
    </row>
    <row r="94" spans="1:3" x14ac:dyDescent="0.25">
      <c r="A94" s="8" t="s">
        <v>111</v>
      </c>
      <c r="B94" s="7">
        <v>51</v>
      </c>
      <c r="C94" s="7">
        <v>26</v>
      </c>
    </row>
    <row r="95" spans="1:3" x14ac:dyDescent="0.25">
      <c r="A95" s="8" t="s">
        <v>112</v>
      </c>
      <c r="B95" s="7">
        <v>31</v>
      </c>
      <c r="C95" s="7">
        <v>27</v>
      </c>
    </row>
    <row r="96" spans="1:3" x14ac:dyDescent="0.25">
      <c r="A96" s="8" t="s">
        <v>113</v>
      </c>
      <c r="B96" s="7">
        <v>33</v>
      </c>
      <c r="C96" s="7">
        <v>28</v>
      </c>
    </row>
    <row r="97" spans="1:3" x14ac:dyDescent="0.25">
      <c r="A97" s="8" t="s">
        <v>114</v>
      </c>
      <c r="B97" s="7">
        <v>31</v>
      </c>
      <c r="C97" s="7">
        <v>25</v>
      </c>
    </row>
    <row r="98" spans="1:3" x14ac:dyDescent="0.25">
      <c r="A98" s="8" t="s">
        <v>115</v>
      </c>
      <c r="B98" s="7">
        <v>44</v>
      </c>
      <c r="C98" s="7">
        <v>26</v>
      </c>
    </row>
    <row r="99" spans="1:3" x14ac:dyDescent="0.25">
      <c r="A99" s="8" t="s">
        <v>116</v>
      </c>
      <c r="B99" s="7">
        <v>37</v>
      </c>
      <c r="C99" s="7">
        <v>26</v>
      </c>
    </row>
    <row r="100" spans="1:3" x14ac:dyDescent="0.25">
      <c r="A100" s="8" t="s">
        <v>117</v>
      </c>
      <c r="B100" s="7">
        <v>52</v>
      </c>
      <c r="C100" s="7">
        <v>27</v>
      </c>
    </row>
    <row r="101" spans="1:3" x14ac:dyDescent="0.25">
      <c r="A101" s="8" t="s">
        <v>118</v>
      </c>
      <c r="B101" s="7">
        <v>48</v>
      </c>
      <c r="C101" s="7">
        <v>25</v>
      </c>
    </row>
    <row r="102" spans="1:3" x14ac:dyDescent="0.25">
      <c r="A102" s="8" t="s">
        <v>119</v>
      </c>
      <c r="B102" s="7">
        <v>34</v>
      </c>
      <c r="C102" s="7">
        <v>26</v>
      </c>
    </row>
    <row r="103" spans="1:3" x14ac:dyDescent="0.25">
      <c r="A103" s="8" t="s">
        <v>120</v>
      </c>
      <c r="B103" s="7">
        <v>30</v>
      </c>
      <c r="C103" s="7">
        <v>27</v>
      </c>
    </row>
    <row r="104" spans="1:3" x14ac:dyDescent="0.25">
      <c r="A104" s="8" t="s">
        <v>121</v>
      </c>
      <c r="B104" s="7">
        <v>46</v>
      </c>
      <c r="C104" s="7">
        <v>27</v>
      </c>
    </row>
    <row r="105" spans="1:3" x14ac:dyDescent="0.25">
      <c r="A105" s="8" t="s">
        <v>122</v>
      </c>
      <c r="B105" s="7">
        <v>49</v>
      </c>
      <c r="C105" s="7">
        <v>25</v>
      </c>
    </row>
    <row r="106" spans="1:3" x14ac:dyDescent="0.25">
      <c r="A106" s="8" t="s">
        <v>123</v>
      </c>
      <c r="B106" s="7">
        <v>41</v>
      </c>
      <c r="C106" s="7">
        <v>26</v>
      </c>
    </row>
    <row r="107" spans="1:3" x14ac:dyDescent="0.25">
      <c r="A107" s="8" t="s">
        <v>124</v>
      </c>
      <c r="B107" s="7">
        <v>43</v>
      </c>
      <c r="C107" s="7">
        <v>27</v>
      </c>
    </row>
    <row r="108" spans="1:3" x14ac:dyDescent="0.25">
      <c r="A108" s="8" t="s">
        <v>125</v>
      </c>
      <c r="B108" s="7">
        <v>56</v>
      </c>
      <c r="C108" s="7">
        <v>27</v>
      </c>
    </row>
    <row r="109" spans="1:3" x14ac:dyDescent="0.25">
      <c r="A109" s="8" t="s">
        <v>126</v>
      </c>
      <c r="B109" s="7">
        <v>31</v>
      </c>
      <c r="C109" s="7">
        <v>25</v>
      </c>
    </row>
    <row r="110" spans="1:3" x14ac:dyDescent="0.25">
      <c r="A110" s="8" t="s">
        <v>127</v>
      </c>
      <c r="B110" s="7">
        <v>53</v>
      </c>
      <c r="C110" s="7">
        <v>26</v>
      </c>
    </row>
    <row r="111" spans="1:3" x14ac:dyDescent="0.25">
      <c r="A111" s="8" t="s">
        <v>128</v>
      </c>
      <c r="B111" s="7">
        <v>42</v>
      </c>
      <c r="C111" s="7">
        <v>27</v>
      </c>
    </row>
    <row r="112" spans="1:3" x14ac:dyDescent="0.25">
      <c r="A112" s="8" t="s">
        <v>129</v>
      </c>
      <c r="B112" s="7">
        <v>48</v>
      </c>
      <c r="C112" s="7">
        <v>27</v>
      </c>
    </row>
    <row r="113" spans="1:3" x14ac:dyDescent="0.25">
      <c r="A113" s="8" t="s">
        <v>130</v>
      </c>
      <c r="B113" s="7">
        <v>47</v>
      </c>
      <c r="C113" s="7">
        <v>25</v>
      </c>
    </row>
    <row r="114" spans="1:3" x14ac:dyDescent="0.25">
      <c r="A114" s="8" t="s">
        <v>131</v>
      </c>
      <c r="B114" s="7">
        <v>50</v>
      </c>
      <c r="C114" s="7">
        <v>26</v>
      </c>
    </row>
    <row r="115" spans="1:3" x14ac:dyDescent="0.25">
      <c r="A115" s="8" t="s">
        <v>132</v>
      </c>
      <c r="B115" s="7">
        <v>48</v>
      </c>
      <c r="C115" s="7">
        <v>27</v>
      </c>
    </row>
    <row r="116" spans="1:3" x14ac:dyDescent="0.25">
      <c r="A116" s="8" t="s">
        <v>133</v>
      </c>
      <c r="B116" s="7">
        <v>37</v>
      </c>
      <c r="C116" s="7">
        <v>27</v>
      </c>
    </row>
    <row r="117" spans="1:3" x14ac:dyDescent="0.25">
      <c r="A117" s="8" t="s">
        <v>134</v>
      </c>
      <c r="B117" s="7">
        <v>48</v>
      </c>
      <c r="C117" s="7">
        <v>25</v>
      </c>
    </row>
    <row r="118" spans="1:3" x14ac:dyDescent="0.25">
      <c r="A118" s="8" t="s">
        <v>135</v>
      </c>
      <c r="B118" s="7">
        <v>50</v>
      </c>
      <c r="C118" s="7">
        <v>25</v>
      </c>
    </row>
    <row r="119" spans="1:3" x14ac:dyDescent="0.25">
      <c r="A119" s="8" t="s">
        <v>136</v>
      </c>
      <c r="B119" s="7">
        <v>32</v>
      </c>
      <c r="C119" s="7">
        <v>26</v>
      </c>
    </row>
    <row r="120" spans="1:3" x14ac:dyDescent="0.25">
      <c r="A120" s="8" t="s">
        <v>137</v>
      </c>
      <c r="B120" s="7">
        <v>32</v>
      </c>
      <c r="C120" s="7">
        <v>27</v>
      </c>
    </row>
    <row r="121" spans="1:3" x14ac:dyDescent="0.25">
      <c r="A121" s="8" t="s">
        <v>138</v>
      </c>
      <c r="B121" s="7">
        <v>35</v>
      </c>
      <c r="C121" s="7">
        <v>27</v>
      </c>
    </row>
    <row r="122" spans="1:3" x14ac:dyDescent="0.25">
      <c r="A122" s="8" t="s">
        <v>139</v>
      </c>
      <c r="B122" s="7">
        <v>56</v>
      </c>
      <c r="C122" s="7">
        <v>29</v>
      </c>
    </row>
    <row r="123" spans="1:3" x14ac:dyDescent="0.25">
      <c r="A123" s="8" t="s">
        <v>140</v>
      </c>
      <c r="B123" s="7">
        <v>40</v>
      </c>
      <c r="C123" s="7">
        <v>29</v>
      </c>
    </row>
    <row r="124" spans="1:3" x14ac:dyDescent="0.25">
      <c r="A124" s="8" t="s">
        <v>141</v>
      </c>
      <c r="B124" s="7">
        <v>55</v>
      </c>
      <c r="C124" s="7">
        <v>30</v>
      </c>
    </row>
    <row r="125" spans="1:3" x14ac:dyDescent="0.25">
      <c r="A125" s="8" t="s">
        <v>142</v>
      </c>
      <c r="B125" s="7">
        <v>64</v>
      </c>
      <c r="C125" s="7">
        <v>31</v>
      </c>
    </row>
    <row r="126" spans="1:3" x14ac:dyDescent="0.25">
      <c r="A126" s="8" t="s">
        <v>143</v>
      </c>
      <c r="B126" s="7">
        <v>31</v>
      </c>
      <c r="C126" s="7">
        <v>28</v>
      </c>
    </row>
    <row r="127" spans="1:3" x14ac:dyDescent="0.25">
      <c r="A127" s="8" t="s">
        <v>144</v>
      </c>
      <c r="B127" s="7">
        <v>51</v>
      </c>
      <c r="C127" s="7">
        <v>29</v>
      </c>
    </row>
    <row r="128" spans="1:3" x14ac:dyDescent="0.25">
      <c r="A128" s="8" t="s">
        <v>145</v>
      </c>
      <c r="B128" s="7">
        <v>49</v>
      </c>
      <c r="C128" s="7">
        <v>29</v>
      </c>
    </row>
    <row r="129" spans="1:3" x14ac:dyDescent="0.25">
      <c r="A129" s="8" t="s">
        <v>146</v>
      </c>
      <c r="B129" s="7">
        <v>56</v>
      </c>
      <c r="C129" s="7">
        <v>30</v>
      </c>
    </row>
    <row r="130" spans="1:3" x14ac:dyDescent="0.25">
      <c r="A130" s="8" t="s">
        <v>147</v>
      </c>
      <c r="B130" s="7">
        <v>56</v>
      </c>
      <c r="C130" s="7">
        <v>31</v>
      </c>
    </row>
    <row r="131" spans="1:3" x14ac:dyDescent="0.25">
      <c r="A131" s="8" t="s">
        <v>148</v>
      </c>
      <c r="B131" s="7">
        <v>40</v>
      </c>
      <c r="C131" s="7">
        <v>28</v>
      </c>
    </row>
    <row r="132" spans="1:3" x14ac:dyDescent="0.25">
      <c r="A132" s="8" t="s">
        <v>149</v>
      </c>
      <c r="B132" s="7">
        <v>57</v>
      </c>
      <c r="C132" s="7">
        <v>29</v>
      </c>
    </row>
    <row r="133" spans="1:3" x14ac:dyDescent="0.25">
      <c r="A133" s="8" t="s">
        <v>150</v>
      </c>
      <c r="B133" s="7">
        <v>40</v>
      </c>
      <c r="C133" s="7">
        <v>29</v>
      </c>
    </row>
    <row r="134" spans="1:3" x14ac:dyDescent="0.25">
      <c r="A134" s="8" t="s">
        <v>151</v>
      </c>
      <c r="B134" s="7">
        <v>34</v>
      </c>
      <c r="C134" s="7">
        <v>30</v>
      </c>
    </row>
    <row r="135" spans="1:3" x14ac:dyDescent="0.25">
      <c r="A135" s="8" t="s">
        <v>152</v>
      </c>
      <c r="B135" s="7">
        <v>58</v>
      </c>
      <c r="C135" s="7">
        <v>31</v>
      </c>
    </row>
    <row r="136" spans="1:3" x14ac:dyDescent="0.25">
      <c r="A136" s="8" t="s">
        <v>153</v>
      </c>
      <c r="B136" s="7">
        <v>32</v>
      </c>
      <c r="C136" s="7">
        <v>28</v>
      </c>
    </row>
    <row r="137" spans="1:3" x14ac:dyDescent="0.25">
      <c r="A137" s="8" t="s">
        <v>154</v>
      </c>
      <c r="B137" s="7">
        <v>55</v>
      </c>
      <c r="C137" s="7">
        <v>29</v>
      </c>
    </row>
    <row r="138" spans="1:3" x14ac:dyDescent="0.25">
      <c r="A138" s="8" t="s">
        <v>155</v>
      </c>
      <c r="B138" s="7">
        <v>43</v>
      </c>
      <c r="C138" s="7">
        <v>29</v>
      </c>
    </row>
    <row r="139" spans="1:3" x14ac:dyDescent="0.25">
      <c r="A139" s="8" t="s">
        <v>156</v>
      </c>
      <c r="B139" s="7">
        <v>53</v>
      </c>
      <c r="C139" s="7">
        <v>30</v>
      </c>
    </row>
    <row r="140" spans="1:3" x14ac:dyDescent="0.25">
      <c r="A140" s="8" t="s">
        <v>157</v>
      </c>
      <c r="B140" s="7">
        <v>58</v>
      </c>
      <c r="C140" s="7">
        <v>31</v>
      </c>
    </row>
    <row r="141" spans="1:3" x14ac:dyDescent="0.25">
      <c r="A141" s="8" t="s">
        <v>158</v>
      </c>
      <c r="B141" s="7">
        <v>59</v>
      </c>
      <c r="C141" s="7">
        <v>28</v>
      </c>
    </row>
    <row r="142" spans="1:3" x14ac:dyDescent="0.25">
      <c r="A142" s="8" t="s">
        <v>159</v>
      </c>
      <c r="B142" s="7">
        <v>47</v>
      </c>
      <c r="C142" s="7">
        <v>29</v>
      </c>
    </row>
    <row r="143" spans="1:3" x14ac:dyDescent="0.25">
      <c r="A143" s="8" t="s">
        <v>160</v>
      </c>
      <c r="B143" s="7">
        <v>34</v>
      </c>
      <c r="C143" s="7">
        <v>30</v>
      </c>
    </row>
    <row r="144" spans="1:3" x14ac:dyDescent="0.25">
      <c r="A144" s="8" t="s">
        <v>161</v>
      </c>
      <c r="B144" s="7">
        <v>45</v>
      </c>
      <c r="C144" s="7">
        <v>31</v>
      </c>
    </row>
    <row r="145" spans="1:3" x14ac:dyDescent="0.25">
      <c r="A145" s="8" t="s">
        <v>162</v>
      </c>
      <c r="B145" s="7">
        <v>34</v>
      </c>
      <c r="C145" s="7">
        <v>28</v>
      </c>
    </row>
    <row r="146" spans="1:3" x14ac:dyDescent="0.25">
      <c r="A146" s="8" t="s">
        <v>163</v>
      </c>
      <c r="B146" s="7">
        <v>53</v>
      </c>
      <c r="C146" s="7">
        <v>29</v>
      </c>
    </row>
    <row r="147" spans="1:3" x14ac:dyDescent="0.25">
      <c r="A147" s="8" t="s">
        <v>164</v>
      </c>
      <c r="B147" s="7">
        <v>63</v>
      </c>
      <c r="C147" s="7">
        <v>30</v>
      </c>
    </row>
    <row r="148" spans="1:3" x14ac:dyDescent="0.25">
      <c r="A148" s="8" t="s">
        <v>165</v>
      </c>
      <c r="B148" s="7">
        <v>56</v>
      </c>
      <c r="C148" s="7">
        <v>31</v>
      </c>
    </row>
    <row r="149" spans="1:3" x14ac:dyDescent="0.25">
      <c r="A149" s="8" t="s">
        <v>166</v>
      </c>
      <c r="B149" s="7">
        <v>45</v>
      </c>
      <c r="C149" s="7">
        <v>29</v>
      </c>
    </row>
    <row r="150" spans="1:3" x14ac:dyDescent="0.25">
      <c r="A150" s="8" t="s">
        <v>167</v>
      </c>
      <c r="B150" s="7">
        <v>32</v>
      </c>
      <c r="C150" s="7">
        <v>29</v>
      </c>
    </row>
    <row r="151" spans="1:3" x14ac:dyDescent="0.25">
      <c r="A151" s="8" t="s">
        <v>168</v>
      </c>
      <c r="B151" s="7">
        <v>43</v>
      </c>
      <c r="C151" s="7">
        <v>30</v>
      </c>
    </row>
    <row r="152" spans="1:3" x14ac:dyDescent="0.25">
      <c r="A152" s="8" t="s">
        <v>169</v>
      </c>
      <c r="B152" s="7">
        <v>56</v>
      </c>
      <c r="C152" s="7">
        <v>31</v>
      </c>
    </row>
    <row r="153" spans="1:3" x14ac:dyDescent="0.25">
      <c r="A153" s="8" t="s">
        <v>170</v>
      </c>
      <c r="B153" s="7">
        <v>42</v>
      </c>
      <c r="C153" s="7">
        <v>31</v>
      </c>
    </row>
    <row r="154" spans="1:3" x14ac:dyDescent="0.25">
      <c r="A154" s="8" t="s">
        <v>171</v>
      </c>
      <c r="B154" s="7">
        <v>48</v>
      </c>
      <c r="C154" s="7">
        <v>33</v>
      </c>
    </row>
    <row r="155" spans="1:3" x14ac:dyDescent="0.25">
      <c r="A155" s="8" t="s">
        <v>172</v>
      </c>
      <c r="B155" s="7">
        <v>59</v>
      </c>
      <c r="C155" s="7">
        <v>35</v>
      </c>
    </row>
    <row r="156" spans="1:3" x14ac:dyDescent="0.25">
      <c r="A156" s="8" t="s">
        <v>173</v>
      </c>
      <c r="B156" s="7">
        <v>43</v>
      </c>
      <c r="C156" s="7">
        <v>38</v>
      </c>
    </row>
    <row r="157" spans="1:3" x14ac:dyDescent="0.25">
      <c r="A157" s="8" t="s">
        <v>174</v>
      </c>
      <c r="B157" s="7">
        <v>36</v>
      </c>
      <c r="C157" s="7">
        <v>32</v>
      </c>
    </row>
    <row r="158" spans="1:3" x14ac:dyDescent="0.25">
      <c r="A158" s="8" t="s">
        <v>175</v>
      </c>
      <c r="B158" s="7">
        <v>44</v>
      </c>
      <c r="C158" s="7">
        <v>34</v>
      </c>
    </row>
    <row r="159" spans="1:3" x14ac:dyDescent="0.25">
      <c r="A159" s="8" t="s">
        <v>176</v>
      </c>
      <c r="B159" s="7">
        <v>58</v>
      </c>
      <c r="C159" s="7">
        <v>36</v>
      </c>
    </row>
    <row r="160" spans="1:3" x14ac:dyDescent="0.25">
      <c r="A160" s="8" t="s">
        <v>177</v>
      </c>
      <c r="B160" s="7">
        <v>46</v>
      </c>
      <c r="C160" s="7">
        <v>39</v>
      </c>
    </row>
    <row r="161" spans="1:3" x14ac:dyDescent="0.25">
      <c r="A161" s="8" t="s">
        <v>178</v>
      </c>
      <c r="B161" s="7">
        <v>44</v>
      </c>
      <c r="C161" s="7">
        <v>32</v>
      </c>
    </row>
    <row r="162" spans="1:3" x14ac:dyDescent="0.25">
      <c r="A162" s="8" t="s">
        <v>179</v>
      </c>
      <c r="B162" s="7">
        <v>54</v>
      </c>
      <c r="C162" s="7">
        <v>35</v>
      </c>
    </row>
    <row r="163" spans="1:3" x14ac:dyDescent="0.25">
      <c r="A163" s="8" t="s">
        <v>180</v>
      </c>
      <c r="B163" s="7">
        <v>42</v>
      </c>
      <c r="C163" s="7">
        <v>36</v>
      </c>
    </row>
    <row r="164" spans="1:3" x14ac:dyDescent="0.25">
      <c r="A164" s="8" t="s">
        <v>181</v>
      </c>
      <c r="B164" s="7">
        <v>67</v>
      </c>
      <c r="C164" s="7">
        <v>40</v>
      </c>
    </row>
    <row r="165" spans="1:3" x14ac:dyDescent="0.25">
      <c r="A165" s="8" t="s">
        <v>182</v>
      </c>
      <c r="B165" s="7">
        <v>65</v>
      </c>
      <c r="C165" s="7">
        <v>32</v>
      </c>
    </row>
    <row r="166" spans="1:3" x14ac:dyDescent="0.25">
      <c r="A166" s="8" t="s">
        <v>183</v>
      </c>
      <c r="B166" s="7">
        <v>48</v>
      </c>
      <c r="C166" s="7">
        <v>35</v>
      </c>
    </row>
    <row r="167" spans="1:3" x14ac:dyDescent="0.25">
      <c r="A167" s="8" t="s">
        <v>184</v>
      </c>
      <c r="B167" s="7">
        <v>50</v>
      </c>
      <c r="C167" s="7">
        <v>36</v>
      </c>
    </row>
    <row r="168" spans="1:3" x14ac:dyDescent="0.25">
      <c r="A168" s="8" t="s">
        <v>185</v>
      </c>
      <c r="B168" s="7">
        <v>77</v>
      </c>
      <c r="C168" s="7">
        <v>41</v>
      </c>
    </row>
    <row r="169" spans="1:3" x14ac:dyDescent="0.25">
      <c r="A169" s="8" t="s">
        <v>186</v>
      </c>
      <c r="B169" s="7">
        <v>47</v>
      </c>
      <c r="C169" s="7">
        <v>31</v>
      </c>
    </row>
    <row r="170" spans="1:3" x14ac:dyDescent="0.25">
      <c r="A170" s="8" t="s">
        <v>187</v>
      </c>
      <c r="B170" s="7">
        <v>60</v>
      </c>
      <c r="C170" s="7">
        <v>32</v>
      </c>
    </row>
    <row r="171" spans="1:3" x14ac:dyDescent="0.25">
      <c r="A171" s="8" t="s">
        <v>188</v>
      </c>
      <c r="B171" s="7">
        <v>66</v>
      </c>
      <c r="C171" s="7">
        <v>35</v>
      </c>
    </row>
    <row r="172" spans="1:3" x14ac:dyDescent="0.25">
      <c r="A172" s="8" t="s">
        <v>189</v>
      </c>
      <c r="B172" s="7">
        <v>70</v>
      </c>
      <c r="C172" s="7">
        <v>37</v>
      </c>
    </row>
    <row r="173" spans="1:3" x14ac:dyDescent="0.25">
      <c r="A173" s="8" t="s">
        <v>190</v>
      </c>
      <c r="B173" s="7">
        <v>76</v>
      </c>
      <c r="C173" s="7">
        <v>41</v>
      </c>
    </row>
    <row r="174" spans="1:3" x14ac:dyDescent="0.25">
      <c r="A174" s="8" t="s">
        <v>191</v>
      </c>
      <c r="B174" s="7">
        <v>36</v>
      </c>
      <c r="C174" s="7">
        <v>31</v>
      </c>
    </row>
    <row r="175" spans="1:3" x14ac:dyDescent="0.25">
      <c r="A175" s="8" t="s">
        <v>192</v>
      </c>
      <c r="B175" s="7">
        <v>39</v>
      </c>
      <c r="C175" s="7">
        <v>33</v>
      </c>
    </row>
    <row r="176" spans="1:3" x14ac:dyDescent="0.25">
      <c r="A176" s="8" t="s">
        <v>193</v>
      </c>
      <c r="B176" s="7">
        <v>50</v>
      </c>
      <c r="C176" s="7">
        <v>35</v>
      </c>
    </row>
    <row r="177" spans="1:3" x14ac:dyDescent="0.25">
      <c r="A177" s="8" t="s">
        <v>194</v>
      </c>
      <c r="B177" s="7">
        <v>58</v>
      </c>
      <c r="C177" s="7">
        <v>37</v>
      </c>
    </row>
    <row r="178" spans="1:3" x14ac:dyDescent="0.25">
      <c r="A178" s="8" t="s">
        <v>195</v>
      </c>
      <c r="B178" s="7">
        <v>60</v>
      </c>
      <c r="C178" s="7">
        <v>42</v>
      </c>
    </row>
    <row r="179" spans="1:3" x14ac:dyDescent="0.25">
      <c r="A179" s="8" t="s">
        <v>196</v>
      </c>
      <c r="B179" s="7">
        <v>62</v>
      </c>
      <c r="C179" s="7">
        <v>31</v>
      </c>
    </row>
    <row r="180" spans="1:3" x14ac:dyDescent="0.25">
      <c r="A180" s="8" t="s">
        <v>197</v>
      </c>
      <c r="B180" s="7">
        <v>65</v>
      </c>
      <c r="C180" s="7">
        <v>33</v>
      </c>
    </row>
    <row r="181" spans="1:3" x14ac:dyDescent="0.25">
      <c r="A181" s="8" t="s">
        <v>198</v>
      </c>
      <c r="B181" s="7">
        <v>64</v>
      </c>
      <c r="C181" s="7">
        <v>35</v>
      </c>
    </row>
    <row r="182" spans="1:3" x14ac:dyDescent="0.25">
      <c r="A182" s="8" t="s">
        <v>199</v>
      </c>
      <c r="B182" s="7">
        <v>47</v>
      </c>
      <c r="C182" s="7">
        <v>38</v>
      </c>
    </row>
    <row r="183" spans="1:3" x14ac:dyDescent="0.25">
      <c r="A183" s="8" t="s">
        <v>200</v>
      </c>
      <c r="B183" s="7">
        <v>59</v>
      </c>
      <c r="C183" s="7">
        <v>43</v>
      </c>
    </row>
    <row r="184" spans="1:3" x14ac:dyDescent="0.25">
      <c r="A184" s="8" t="s">
        <v>201</v>
      </c>
      <c r="B184" s="7">
        <v>68</v>
      </c>
      <c r="C184" s="7">
        <v>38</v>
      </c>
    </row>
    <row r="185" spans="1:3" x14ac:dyDescent="0.25">
      <c r="A185" s="8" t="s">
        <v>202</v>
      </c>
      <c r="B185" s="7">
        <v>68</v>
      </c>
      <c r="C185" s="7">
        <v>35</v>
      </c>
    </row>
    <row r="186" spans="1:3" x14ac:dyDescent="0.25">
      <c r="A186" s="8" t="s">
        <v>203</v>
      </c>
      <c r="B186" s="7">
        <v>49</v>
      </c>
      <c r="C186" s="7">
        <v>34</v>
      </c>
    </row>
    <row r="187" spans="1:3" x14ac:dyDescent="0.25">
      <c r="A187" s="8" t="s">
        <v>204</v>
      </c>
      <c r="B187" s="7">
        <v>55</v>
      </c>
      <c r="C187" s="7">
        <v>32</v>
      </c>
    </row>
    <row r="188" spans="1:3" x14ac:dyDescent="0.25">
      <c r="A188" s="8" t="s">
        <v>205</v>
      </c>
      <c r="B188" s="7">
        <v>46</v>
      </c>
      <c r="C188" s="7">
        <v>39</v>
      </c>
    </row>
    <row r="189" spans="1:3" x14ac:dyDescent="0.25">
      <c r="A189" s="8" t="s">
        <v>206</v>
      </c>
      <c r="B189" s="7">
        <v>41</v>
      </c>
      <c r="C189" s="7">
        <v>35</v>
      </c>
    </row>
    <row r="190" spans="1:3" x14ac:dyDescent="0.25">
      <c r="A190" s="8" t="s">
        <v>207</v>
      </c>
      <c r="B190" s="7">
        <v>44</v>
      </c>
      <c r="C190" s="7">
        <v>34</v>
      </c>
    </row>
    <row r="191" spans="1:3" x14ac:dyDescent="0.25">
      <c r="A191" s="8" t="s">
        <v>208</v>
      </c>
      <c r="B191" s="7">
        <v>44</v>
      </c>
      <c r="C191" s="7">
        <v>33</v>
      </c>
    </row>
    <row r="192" spans="1:3" x14ac:dyDescent="0.25">
      <c r="A192" s="8" t="s">
        <v>209</v>
      </c>
      <c r="B192" s="7">
        <v>66</v>
      </c>
      <c r="C192" s="7">
        <v>40</v>
      </c>
    </row>
    <row r="193" spans="1:3" x14ac:dyDescent="0.25">
      <c r="A193" s="8" t="s">
        <v>210</v>
      </c>
      <c r="B193" s="7">
        <v>40</v>
      </c>
      <c r="C193" s="7">
        <v>35</v>
      </c>
    </row>
    <row r="194" spans="1:3" x14ac:dyDescent="0.25">
      <c r="A194" s="8" t="s">
        <v>211</v>
      </c>
      <c r="B194" s="7">
        <v>39</v>
      </c>
      <c r="C194" s="7">
        <v>34</v>
      </c>
    </row>
    <row r="195" spans="1:3" x14ac:dyDescent="0.25">
      <c r="A195" s="8" t="s">
        <v>212</v>
      </c>
      <c r="B195" s="7">
        <v>49</v>
      </c>
      <c r="C195" s="7">
        <v>33</v>
      </c>
    </row>
    <row r="196" spans="1:3" x14ac:dyDescent="0.25">
      <c r="A196" s="8" t="s">
        <v>213</v>
      </c>
      <c r="B196" s="7">
        <v>80</v>
      </c>
      <c r="C196" s="7">
        <v>40</v>
      </c>
    </row>
    <row r="197" spans="1:3" x14ac:dyDescent="0.25">
      <c r="A197" s="8" t="s">
        <v>214</v>
      </c>
      <c r="B197" s="7">
        <v>56</v>
      </c>
      <c r="C197" s="7">
        <v>35</v>
      </c>
    </row>
    <row r="198" spans="1:3" x14ac:dyDescent="0.25">
      <c r="A198" s="8" t="s">
        <v>215</v>
      </c>
      <c r="B198" s="7">
        <v>50</v>
      </c>
      <c r="C198" s="7">
        <v>34</v>
      </c>
    </row>
    <row r="199" spans="1:3" x14ac:dyDescent="0.25">
      <c r="A199" s="8" t="s">
        <v>216</v>
      </c>
      <c r="B199" s="7">
        <v>64</v>
      </c>
      <c r="C199" s="7">
        <v>33</v>
      </c>
    </row>
    <row r="200" spans="1:3" x14ac:dyDescent="0.25">
      <c r="A200" s="8" t="s">
        <v>217</v>
      </c>
      <c r="B200" s="7">
        <v>76</v>
      </c>
      <c r="C200" s="7">
        <v>41</v>
      </c>
    </row>
    <row r="201" spans="1:3" x14ac:dyDescent="0.25">
      <c r="A201" s="8" t="s">
        <v>218</v>
      </c>
      <c r="B201" s="7">
        <v>44</v>
      </c>
      <c r="C201" s="7">
        <v>36</v>
      </c>
    </row>
    <row r="202" spans="1:3" x14ac:dyDescent="0.25">
      <c r="A202" s="8" t="s">
        <v>219</v>
      </c>
      <c r="B202" s="7">
        <v>44</v>
      </c>
      <c r="C202" s="7">
        <v>35</v>
      </c>
    </row>
    <row r="203" spans="1:3" x14ac:dyDescent="0.25">
      <c r="A203" s="8" t="s">
        <v>220</v>
      </c>
      <c r="B203" s="7">
        <v>59</v>
      </c>
      <c r="C203" s="7">
        <v>33</v>
      </c>
    </row>
    <row r="204" spans="1:3" x14ac:dyDescent="0.25">
      <c r="A204" s="8" t="s">
        <v>221</v>
      </c>
      <c r="B204" s="7">
        <v>49</v>
      </c>
      <c r="C204" s="7">
        <v>42</v>
      </c>
    </row>
    <row r="205" spans="1:3" x14ac:dyDescent="0.25">
      <c r="A205" s="8" t="s">
        <v>222</v>
      </c>
      <c r="B205" s="7">
        <v>72</v>
      </c>
      <c r="C205" s="7">
        <v>37</v>
      </c>
    </row>
    <row r="206" spans="1:3" x14ac:dyDescent="0.25">
      <c r="A206" s="8" t="s">
        <v>223</v>
      </c>
      <c r="B206" s="7">
        <v>69</v>
      </c>
      <c r="C206" s="7">
        <v>35</v>
      </c>
    </row>
    <row r="207" spans="1:3" x14ac:dyDescent="0.25">
      <c r="A207" s="8" t="s">
        <v>224</v>
      </c>
      <c r="B207" s="7">
        <v>64</v>
      </c>
      <c r="C207" s="7">
        <v>33</v>
      </c>
    </row>
    <row r="208" spans="1:3" x14ac:dyDescent="0.25">
      <c r="A208" s="8" t="s">
        <v>225</v>
      </c>
      <c r="B208" s="7">
        <v>37</v>
      </c>
      <c r="C208" s="7">
        <v>32</v>
      </c>
    </row>
    <row r="209" spans="1:3" x14ac:dyDescent="0.25">
      <c r="A209" s="8" t="s">
        <v>226</v>
      </c>
      <c r="B209" s="7">
        <v>74</v>
      </c>
      <c r="C209" s="7">
        <v>43</v>
      </c>
    </row>
    <row r="210" spans="1:3" x14ac:dyDescent="0.25">
      <c r="A210" s="8" t="s">
        <v>227</v>
      </c>
      <c r="B210" s="7">
        <v>58</v>
      </c>
      <c r="C210" s="7">
        <v>38</v>
      </c>
    </row>
    <row r="211" spans="1:3" x14ac:dyDescent="0.25">
      <c r="A211" s="8" t="s">
        <v>228</v>
      </c>
      <c r="B211" s="7">
        <v>50</v>
      </c>
      <c r="C211" s="7">
        <v>35</v>
      </c>
    </row>
    <row r="212" spans="1:3" x14ac:dyDescent="0.25">
      <c r="A212" s="8" t="s">
        <v>229</v>
      </c>
      <c r="B212" s="7">
        <v>52</v>
      </c>
      <c r="C212" s="7">
        <v>34</v>
      </c>
    </row>
    <row r="213" spans="1:3" x14ac:dyDescent="0.25">
      <c r="A213" s="8" t="s">
        <v>230</v>
      </c>
      <c r="B213" s="7">
        <v>38</v>
      </c>
      <c r="C213" s="7">
        <v>32</v>
      </c>
    </row>
    <row r="214" spans="1:3" x14ac:dyDescent="0.25">
      <c r="A214" s="8" t="s">
        <v>231</v>
      </c>
      <c r="B214" s="7">
        <v>56</v>
      </c>
      <c r="C214" s="7">
        <v>32</v>
      </c>
    </row>
    <row r="215" spans="1:3" x14ac:dyDescent="0.25">
      <c r="A215" s="8" t="s">
        <v>232</v>
      </c>
      <c r="B215" s="7">
        <v>48</v>
      </c>
      <c r="C215" s="7">
        <v>31</v>
      </c>
    </row>
    <row r="216" spans="1:3" x14ac:dyDescent="0.25">
      <c r="A216" s="8" t="s">
        <v>233</v>
      </c>
      <c r="B216" s="7">
        <v>52</v>
      </c>
      <c r="C216" s="7">
        <v>30</v>
      </c>
    </row>
    <row r="217" spans="1:3" x14ac:dyDescent="0.25">
      <c r="A217" s="8" t="s">
        <v>234</v>
      </c>
      <c r="B217" s="7">
        <v>34</v>
      </c>
      <c r="C217" s="7">
        <v>29</v>
      </c>
    </row>
    <row r="218" spans="1:3" x14ac:dyDescent="0.25">
      <c r="A218" s="8" t="s">
        <v>235</v>
      </c>
      <c r="B218" s="7">
        <v>66</v>
      </c>
      <c r="C218" s="7">
        <v>32</v>
      </c>
    </row>
    <row r="219" spans="1:3" x14ac:dyDescent="0.25">
      <c r="A219" s="8" t="s">
        <v>236</v>
      </c>
      <c r="B219" s="7">
        <v>36</v>
      </c>
      <c r="C219" s="7">
        <v>31</v>
      </c>
    </row>
    <row r="220" spans="1:3" x14ac:dyDescent="0.25">
      <c r="A220" s="8" t="s">
        <v>237</v>
      </c>
      <c r="B220" s="7">
        <v>38</v>
      </c>
      <c r="C220" s="7">
        <v>30</v>
      </c>
    </row>
    <row r="221" spans="1:3" x14ac:dyDescent="0.25">
      <c r="A221" s="8" t="s">
        <v>238</v>
      </c>
      <c r="B221" s="7">
        <v>50</v>
      </c>
      <c r="C221" s="7">
        <v>29</v>
      </c>
    </row>
    <row r="222" spans="1:3" x14ac:dyDescent="0.25">
      <c r="A222" s="8" t="s">
        <v>239</v>
      </c>
      <c r="B222" s="7">
        <v>55</v>
      </c>
      <c r="C222" s="7">
        <v>32</v>
      </c>
    </row>
    <row r="223" spans="1:3" x14ac:dyDescent="0.25">
      <c r="A223" s="8" t="s">
        <v>240</v>
      </c>
      <c r="B223" s="7">
        <v>56</v>
      </c>
      <c r="C223" s="7">
        <v>31</v>
      </c>
    </row>
    <row r="224" spans="1:3" x14ac:dyDescent="0.25">
      <c r="A224" s="8" t="s">
        <v>241</v>
      </c>
      <c r="B224" s="7">
        <v>49</v>
      </c>
      <c r="C224" s="7">
        <v>30</v>
      </c>
    </row>
    <row r="225" spans="1:3" x14ac:dyDescent="0.25">
      <c r="A225" s="8" t="s">
        <v>242</v>
      </c>
      <c r="B225" s="7">
        <v>43</v>
      </c>
      <c r="C225" s="7">
        <v>29</v>
      </c>
    </row>
    <row r="226" spans="1:3" x14ac:dyDescent="0.25">
      <c r="A226" s="8" t="s">
        <v>243</v>
      </c>
      <c r="B226" s="7">
        <v>54</v>
      </c>
      <c r="C226" s="7">
        <v>29</v>
      </c>
    </row>
    <row r="227" spans="1:3" x14ac:dyDescent="0.25">
      <c r="A227" s="8" t="s">
        <v>244</v>
      </c>
      <c r="B227" s="7">
        <v>43</v>
      </c>
      <c r="C227" s="7">
        <v>32</v>
      </c>
    </row>
    <row r="228" spans="1:3" x14ac:dyDescent="0.25">
      <c r="A228" s="8" t="s">
        <v>245</v>
      </c>
      <c r="B228" s="7">
        <v>44</v>
      </c>
      <c r="C228" s="7">
        <v>31</v>
      </c>
    </row>
    <row r="229" spans="1:3" x14ac:dyDescent="0.25">
      <c r="A229" s="8" t="s">
        <v>246</v>
      </c>
      <c r="B229" s="7">
        <v>49</v>
      </c>
      <c r="C229" s="7">
        <v>30</v>
      </c>
    </row>
    <row r="230" spans="1:3" x14ac:dyDescent="0.25">
      <c r="A230" s="8" t="s">
        <v>247</v>
      </c>
      <c r="B230" s="7">
        <v>42</v>
      </c>
      <c r="C230" s="7">
        <v>30</v>
      </c>
    </row>
    <row r="231" spans="1:3" x14ac:dyDescent="0.25">
      <c r="A231" s="8" t="s">
        <v>248</v>
      </c>
      <c r="B231" s="7">
        <v>45</v>
      </c>
      <c r="C231" s="7">
        <v>29</v>
      </c>
    </row>
    <row r="232" spans="1:3" x14ac:dyDescent="0.25">
      <c r="A232" s="8" t="s">
        <v>249</v>
      </c>
      <c r="B232" s="7">
        <v>58</v>
      </c>
      <c r="C232" s="7">
        <v>32</v>
      </c>
    </row>
    <row r="233" spans="1:3" x14ac:dyDescent="0.25">
      <c r="A233" s="8" t="s">
        <v>250</v>
      </c>
      <c r="B233" s="7">
        <v>53</v>
      </c>
      <c r="C233" s="7">
        <v>31</v>
      </c>
    </row>
    <row r="234" spans="1:3" x14ac:dyDescent="0.25">
      <c r="A234" s="8" t="s">
        <v>251</v>
      </c>
      <c r="B234" s="7">
        <v>58</v>
      </c>
      <c r="C234" s="7">
        <v>30</v>
      </c>
    </row>
    <row r="235" spans="1:3" x14ac:dyDescent="0.25">
      <c r="A235" s="8" t="s">
        <v>252</v>
      </c>
      <c r="B235" s="7">
        <v>55</v>
      </c>
      <c r="C235" s="7">
        <v>30</v>
      </c>
    </row>
    <row r="236" spans="1:3" x14ac:dyDescent="0.25">
      <c r="A236" s="8" t="s">
        <v>253</v>
      </c>
      <c r="B236" s="7">
        <v>33</v>
      </c>
      <c r="C236" s="7">
        <v>29</v>
      </c>
    </row>
    <row r="237" spans="1:3" x14ac:dyDescent="0.25">
      <c r="A237" s="8" t="s">
        <v>254</v>
      </c>
      <c r="B237" s="7">
        <v>64</v>
      </c>
      <c r="C237" s="7">
        <v>32</v>
      </c>
    </row>
    <row r="238" spans="1:3" x14ac:dyDescent="0.25">
      <c r="A238" s="8" t="s">
        <v>255</v>
      </c>
      <c r="B238" s="7">
        <v>55</v>
      </c>
      <c r="C238" s="7">
        <v>30</v>
      </c>
    </row>
    <row r="239" spans="1:3" x14ac:dyDescent="0.25">
      <c r="A239" s="8" t="s">
        <v>256</v>
      </c>
      <c r="B239" s="7">
        <v>46</v>
      </c>
      <c r="C239" s="7">
        <v>30</v>
      </c>
    </row>
    <row r="240" spans="1:3" x14ac:dyDescent="0.25">
      <c r="A240" s="8" t="s">
        <v>257</v>
      </c>
      <c r="B240" s="7">
        <v>45</v>
      </c>
      <c r="C240" s="7">
        <v>29</v>
      </c>
    </row>
    <row r="241" spans="1:3" x14ac:dyDescent="0.25">
      <c r="A241" s="8" t="s">
        <v>258</v>
      </c>
      <c r="B241" s="7">
        <v>49</v>
      </c>
      <c r="C241" s="7">
        <v>32</v>
      </c>
    </row>
    <row r="242" spans="1:3" x14ac:dyDescent="0.25">
      <c r="A242" s="8" t="s">
        <v>259</v>
      </c>
      <c r="B242" s="7">
        <v>40</v>
      </c>
      <c r="C242" s="7">
        <v>30</v>
      </c>
    </row>
    <row r="243" spans="1:3" x14ac:dyDescent="0.25">
      <c r="A243" s="8" t="s">
        <v>260</v>
      </c>
      <c r="B243" s="7">
        <v>51</v>
      </c>
      <c r="C243" s="7">
        <v>30</v>
      </c>
    </row>
    <row r="244" spans="1:3" x14ac:dyDescent="0.25">
      <c r="A244" s="8" t="s">
        <v>261</v>
      </c>
      <c r="B244" s="7">
        <v>58</v>
      </c>
      <c r="C244" s="7">
        <v>29</v>
      </c>
    </row>
    <row r="245" spans="1:3" x14ac:dyDescent="0.25">
      <c r="A245" s="8" t="s">
        <v>262</v>
      </c>
      <c r="B245" s="7">
        <v>41</v>
      </c>
      <c r="C245" s="7">
        <v>29</v>
      </c>
    </row>
    <row r="246" spans="1:3" x14ac:dyDescent="0.25">
      <c r="A246" s="8" t="s">
        <v>263</v>
      </c>
      <c r="B246" s="7">
        <v>53</v>
      </c>
      <c r="C246" s="7">
        <v>28</v>
      </c>
    </row>
    <row r="247" spans="1:3" x14ac:dyDescent="0.25">
      <c r="A247" s="8" t="s">
        <v>264</v>
      </c>
      <c r="B247" s="7">
        <v>50</v>
      </c>
      <c r="C247" s="7">
        <v>27</v>
      </c>
    </row>
    <row r="248" spans="1:3" x14ac:dyDescent="0.25">
      <c r="A248" s="8" t="s">
        <v>265</v>
      </c>
      <c r="B248" s="7">
        <v>54</v>
      </c>
      <c r="C248" s="7">
        <v>26</v>
      </c>
    </row>
    <row r="249" spans="1:3" x14ac:dyDescent="0.25">
      <c r="A249" s="8" t="s">
        <v>266</v>
      </c>
      <c r="B249" s="7">
        <v>39</v>
      </c>
      <c r="C249" s="7">
        <v>26</v>
      </c>
    </row>
    <row r="250" spans="1:3" x14ac:dyDescent="0.25">
      <c r="A250" s="8" t="s">
        <v>267</v>
      </c>
      <c r="B250" s="7">
        <v>60</v>
      </c>
      <c r="C250" s="7">
        <v>29</v>
      </c>
    </row>
    <row r="251" spans="1:3" x14ac:dyDescent="0.25">
      <c r="A251" s="8" t="s">
        <v>268</v>
      </c>
      <c r="B251" s="7">
        <v>49</v>
      </c>
      <c r="C251" s="7">
        <v>28</v>
      </c>
    </row>
    <row r="252" spans="1:3" x14ac:dyDescent="0.25">
      <c r="A252" s="8" t="s">
        <v>269</v>
      </c>
      <c r="B252" s="7">
        <v>37</v>
      </c>
      <c r="C252" s="7">
        <v>27</v>
      </c>
    </row>
    <row r="253" spans="1:3" x14ac:dyDescent="0.25">
      <c r="A253" s="8" t="s">
        <v>270</v>
      </c>
      <c r="B253" s="7">
        <v>45</v>
      </c>
      <c r="C253" s="7">
        <v>26</v>
      </c>
    </row>
    <row r="254" spans="1:3" x14ac:dyDescent="0.25">
      <c r="A254" s="8" t="s">
        <v>271</v>
      </c>
      <c r="B254" s="7">
        <v>50</v>
      </c>
      <c r="C254" s="7">
        <v>26</v>
      </c>
    </row>
    <row r="255" spans="1:3" x14ac:dyDescent="0.25">
      <c r="A255" s="8" t="s">
        <v>272</v>
      </c>
      <c r="B255" s="7">
        <v>38</v>
      </c>
      <c r="C255" s="7">
        <v>28</v>
      </c>
    </row>
    <row r="256" spans="1:3" x14ac:dyDescent="0.25">
      <c r="A256" s="8" t="s">
        <v>273</v>
      </c>
      <c r="B256" s="7">
        <v>36</v>
      </c>
      <c r="C256" s="7">
        <v>27</v>
      </c>
    </row>
    <row r="257" spans="1:3" x14ac:dyDescent="0.25">
      <c r="A257" s="8" t="s">
        <v>274</v>
      </c>
      <c r="B257" s="7">
        <v>42</v>
      </c>
      <c r="C257" s="7">
        <v>26</v>
      </c>
    </row>
    <row r="258" spans="1:3" x14ac:dyDescent="0.25">
      <c r="A258" s="8" t="s">
        <v>275</v>
      </c>
      <c r="B258" s="7">
        <v>29</v>
      </c>
      <c r="C258" s="7">
        <v>26</v>
      </c>
    </row>
    <row r="259" spans="1:3" x14ac:dyDescent="0.25">
      <c r="A259" s="8" t="s">
        <v>276</v>
      </c>
      <c r="B259" s="7">
        <v>41</v>
      </c>
      <c r="C259" s="7">
        <v>28</v>
      </c>
    </row>
    <row r="260" spans="1:3" x14ac:dyDescent="0.25">
      <c r="A260" s="8" t="s">
        <v>277</v>
      </c>
      <c r="B260" s="7">
        <v>37</v>
      </c>
      <c r="C260" s="7">
        <v>27</v>
      </c>
    </row>
    <row r="261" spans="1:3" x14ac:dyDescent="0.25">
      <c r="A261" s="8" t="s">
        <v>278</v>
      </c>
      <c r="B261" s="7">
        <v>53</v>
      </c>
      <c r="C261" s="7">
        <v>26</v>
      </c>
    </row>
    <row r="262" spans="1:3" x14ac:dyDescent="0.25">
      <c r="A262" s="8" t="s">
        <v>279</v>
      </c>
      <c r="B262" s="7">
        <v>37</v>
      </c>
      <c r="C262" s="7">
        <v>26</v>
      </c>
    </row>
    <row r="263" spans="1:3" x14ac:dyDescent="0.25">
      <c r="A263" s="8" t="s">
        <v>280</v>
      </c>
      <c r="B263" s="7">
        <v>48</v>
      </c>
      <c r="C263" s="7">
        <v>28</v>
      </c>
    </row>
    <row r="264" spans="1:3" x14ac:dyDescent="0.25">
      <c r="A264" s="8" t="s">
        <v>281</v>
      </c>
      <c r="B264" s="7">
        <v>52</v>
      </c>
      <c r="C264" s="7">
        <v>27</v>
      </c>
    </row>
    <row r="265" spans="1:3" x14ac:dyDescent="0.25">
      <c r="A265" s="8" t="s">
        <v>282</v>
      </c>
      <c r="B265" s="7">
        <v>42</v>
      </c>
      <c r="C265" s="7">
        <v>26</v>
      </c>
    </row>
    <row r="266" spans="1:3" x14ac:dyDescent="0.25">
      <c r="A266" s="8" t="s">
        <v>283</v>
      </c>
      <c r="B266" s="7">
        <v>34</v>
      </c>
      <c r="C266" s="7">
        <v>26</v>
      </c>
    </row>
    <row r="267" spans="1:3" x14ac:dyDescent="0.25">
      <c r="A267" s="8" t="s">
        <v>284</v>
      </c>
      <c r="B267" s="7">
        <v>39</v>
      </c>
      <c r="C267" s="7">
        <v>28</v>
      </c>
    </row>
    <row r="268" spans="1:3" x14ac:dyDescent="0.25">
      <c r="A268" s="8" t="s">
        <v>285</v>
      </c>
      <c r="B268" s="7">
        <v>43</v>
      </c>
      <c r="C268" s="7">
        <v>28</v>
      </c>
    </row>
    <row r="269" spans="1:3" x14ac:dyDescent="0.25">
      <c r="A269" s="8" t="s">
        <v>286</v>
      </c>
      <c r="B269" s="7">
        <v>33</v>
      </c>
      <c r="C269" s="7">
        <v>27</v>
      </c>
    </row>
    <row r="270" spans="1:3" x14ac:dyDescent="0.25">
      <c r="A270" s="8" t="s">
        <v>287</v>
      </c>
      <c r="B270" s="7">
        <v>51</v>
      </c>
      <c r="C270" s="7">
        <v>26</v>
      </c>
    </row>
    <row r="271" spans="1:3" x14ac:dyDescent="0.25">
      <c r="A271" s="8" t="s">
        <v>288</v>
      </c>
      <c r="B271" s="7">
        <v>51</v>
      </c>
      <c r="C271" s="7">
        <v>29</v>
      </c>
    </row>
    <row r="272" spans="1:3" x14ac:dyDescent="0.25">
      <c r="A272" s="8" t="s">
        <v>289</v>
      </c>
      <c r="B272" s="7">
        <v>38</v>
      </c>
      <c r="C272" s="7">
        <v>28</v>
      </c>
    </row>
    <row r="273" spans="1:3" x14ac:dyDescent="0.25">
      <c r="A273" s="8" t="s">
        <v>290</v>
      </c>
      <c r="B273" s="7">
        <v>48</v>
      </c>
      <c r="C273" s="7">
        <v>27</v>
      </c>
    </row>
    <row r="274" spans="1:3" x14ac:dyDescent="0.25">
      <c r="A274" s="8" t="s">
        <v>291</v>
      </c>
      <c r="B274" s="7">
        <v>29</v>
      </c>
      <c r="C274" s="7">
        <v>26</v>
      </c>
    </row>
    <row r="275" spans="1:3" x14ac:dyDescent="0.25">
      <c r="A275" s="8" t="s">
        <v>292</v>
      </c>
      <c r="B275" s="7">
        <v>43</v>
      </c>
      <c r="C275" s="7">
        <v>25</v>
      </c>
    </row>
    <row r="276" spans="1:3" x14ac:dyDescent="0.25">
      <c r="A276" s="8" t="s">
        <v>293</v>
      </c>
      <c r="B276" s="7">
        <v>32</v>
      </c>
      <c r="C276" s="7">
        <v>25</v>
      </c>
    </row>
    <row r="277" spans="1:3" x14ac:dyDescent="0.25">
      <c r="A277" s="8" t="s">
        <v>294</v>
      </c>
      <c r="B277" s="7">
        <v>34</v>
      </c>
      <c r="C277" s="7">
        <v>24</v>
      </c>
    </row>
    <row r="278" spans="1:3" x14ac:dyDescent="0.25">
      <c r="A278" s="8" t="s">
        <v>295</v>
      </c>
      <c r="B278" s="7">
        <v>33</v>
      </c>
      <c r="C278" s="7">
        <v>24</v>
      </c>
    </row>
    <row r="279" spans="1:3" x14ac:dyDescent="0.25">
      <c r="A279" s="8" t="s">
        <v>296</v>
      </c>
      <c r="B279" s="7">
        <v>33</v>
      </c>
      <c r="C279" s="7">
        <v>25</v>
      </c>
    </row>
    <row r="280" spans="1:3" x14ac:dyDescent="0.25">
      <c r="A280" s="8" t="s">
        <v>297</v>
      </c>
      <c r="B280" s="7">
        <v>42</v>
      </c>
      <c r="C280" s="7">
        <v>25</v>
      </c>
    </row>
    <row r="281" spans="1:3" x14ac:dyDescent="0.25">
      <c r="A281" s="8" t="s">
        <v>298</v>
      </c>
      <c r="B281" s="7">
        <v>31</v>
      </c>
      <c r="C281" s="7">
        <v>25</v>
      </c>
    </row>
    <row r="282" spans="1:3" x14ac:dyDescent="0.25">
      <c r="A282" s="8" t="s">
        <v>299</v>
      </c>
      <c r="B282" s="7">
        <v>47</v>
      </c>
      <c r="C282" s="7">
        <v>24</v>
      </c>
    </row>
    <row r="283" spans="1:3" x14ac:dyDescent="0.25">
      <c r="A283" s="8" t="s">
        <v>300</v>
      </c>
      <c r="B283" s="7">
        <v>47</v>
      </c>
      <c r="C283" s="7">
        <v>25</v>
      </c>
    </row>
    <row r="284" spans="1:3" x14ac:dyDescent="0.25">
      <c r="A284" s="8" t="s">
        <v>301</v>
      </c>
      <c r="B284" s="7">
        <v>51</v>
      </c>
      <c r="C284" s="7">
        <v>25</v>
      </c>
    </row>
    <row r="285" spans="1:3" x14ac:dyDescent="0.25">
      <c r="A285" s="8" t="s">
        <v>302</v>
      </c>
      <c r="B285" s="7">
        <v>47</v>
      </c>
      <c r="C285" s="7">
        <v>25</v>
      </c>
    </row>
    <row r="286" spans="1:3" x14ac:dyDescent="0.25">
      <c r="A286" s="8" t="s">
        <v>303</v>
      </c>
      <c r="B286" s="7">
        <v>39</v>
      </c>
      <c r="C286" s="7">
        <v>24</v>
      </c>
    </row>
    <row r="287" spans="1:3" x14ac:dyDescent="0.25">
      <c r="A287" s="8" t="s">
        <v>304</v>
      </c>
      <c r="B287" s="7">
        <v>28</v>
      </c>
      <c r="C287" s="7">
        <v>25</v>
      </c>
    </row>
    <row r="288" spans="1:3" x14ac:dyDescent="0.25">
      <c r="A288" s="8" t="s">
        <v>305</v>
      </c>
      <c r="B288" s="7">
        <v>28</v>
      </c>
      <c r="C288" s="7">
        <v>25</v>
      </c>
    </row>
    <row r="289" spans="1:3" x14ac:dyDescent="0.25">
      <c r="A289" s="8" t="s">
        <v>306</v>
      </c>
      <c r="B289" s="7">
        <v>36</v>
      </c>
      <c r="C289" s="7">
        <v>25</v>
      </c>
    </row>
    <row r="290" spans="1:3" x14ac:dyDescent="0.25">
      <c r="A290" s="8" t="s">
        <v>307</v>
      </c>
      <c r="B290" s="7">
        <v>28</v>
      </c>
      <c r="C290" s="7">
        <v>24</v>
      </c>
    </row>
    <row r="291" spans="1:3" x14ac:dyDescent="0.25">
      <c r="A291" s="8" t="s">
        <v>308</v>
      </c>
      <c r="B291" s="7">
        <v>46</v>
      </c>
      <c r="C291" s="7">
        <v>25</v>
      </c>
    </row>
    <row r="292" spans="1:3" x14ac:dyDescent="0.25">
      <c r="A292" s="8" t="s">
        <v>309</v>
      </c>
      <c r="B292" s="7">
        <v>33</v>
      </c>
      <c r="C292" s="7">
        <v>25</v>
      </c>
    </row>
    <row r="293" spans="1:3" x14ac:dyDescent="0.25">
      <c r="A293" s="8" t="s">
        <v>310</v>
      </c>
      <c r="B293" s="7">
        <v>41</v>
      </c>
      <c r="C293" s="7">
        <v>25</v>
      </c>
    </row>
    <row r="294" spans="1:3" x14ac:dyDescent="0.25">
      <c r="A294" s="8" t="s">
        <v>311</v>
      </c>
      <c r="B294" s="7">
        <v>50</v>
      </c>
      <c r="C294" s="7">
        <v>24</v>
      </c>
    </row>
    <row r="295" spans="1:3" x14ac:dyDescent="0.25">
      <c r="A295" s="8" t="s">
        <v>312</v>
      </c>
      <c r="B295" s="7">
        <v>28</v>
      </c>
      <c r="C295" s="7">
        <v>24</v>
      </c>
    </row>
    <row r="296" spans="1:3" x14ac:dyDescent="0.25">
      <c r="A296" s="8" t="s">
        <v>313</v>
      </c>
      <c r="B296" s="7">
        <v>35</v>
      </c>
      <c r="C296" s="7">
        <v>25</v>
      </c>
    </row>
    <row r="297" spans="1:3" x14ac:dyDescent="0.25">
      <c r="A297" s="8" t="s">
        <v>314</v>
      </c>
      <c r="B297" s="7">
        <v>50</v>
      </c>
      <c r="C297" s="7">
        <v>25</v>
      </c>
    </row>
    <row r="298" spans="1:3" x14ac:dyDescent="0.25">
      <c r="A298" s="8" t="s">
        <v>315</v>
      </c>
      <c r="B298" s="7">
        <v>48</v>
      </c>
      <c r="C298" s="7">
        <v>25</v>
      </c>
    </row>
    <row r="299" spans="1:3" x14ac:dyDescent="0.25">
      <c r="A299" s="8" t="s">
        <v>316</v>
      </c>
      <c r="B299" s="7">
        <v>44</v>
      </c>
      <c r="C299" s="7">
        <v>24</v>
      </c>
    </row>
    <row r="300" spans="1:3" x14ac:dyDescent="0.25">
      <c r="A300" s="8" t="s">
        <v>317</v>
      </c>
      <c r="B300" s="7">
        <v>47</v>
      </c>
      <c r="C300" s="7">
        <v>24</v>
      </c>
    </row>
    <row r="301" spans="1:3" x14ac:dyDescent="0.25">
      <c r="A301" s="8" t="s">
        <v>318</v>
      </c>
      <c r="B301" s="7">
        <v>52</v>
      </c>
      <c r="C301" s="7">
        <v>26</v>
      </c>
    </row>
    <row r="302" spans="1:3" x14ac:dyDescent="0.25">
      <c r="A302" s="8" t="s">
        <v>319</v>
      </c>
      <c r="B302" s="7">
        <v>28</v>
      </c>
      <c r="C302" s="7">
        <v>25</v>
      </c>
    </row>
    <row r="303" spans="1:3" x14ac:dyDescent="0.25">
      <c r="A303" s="8" t="s">
        <v>320</v>
      </c>
      <c r="B303" s="7">
        <v>34</v>
      </c>
      <c r="C303" s="7">
        <v>25</v>
      </c>
    </row>
    <row r="304" spans="1:3" x14ac:dyDescent="0.25">
      <c r="A304" s="8" t="s">
        <v>321</v>
      </c>
      <c r="B304" s="7">
        <v>35</v>
      </c>
      <c r="C304" s="7">
        <v>24</v>
      </c>
    </row>
    <row r="305" spans="1:3" x14ac:dyDescent="0.25">
      <c r="A305" s="8" t="s">
        <v>322</v>
      </c>
      <c r="B305" s="7">
        <v>38</v>
      </c>
      <c r="C305" s="7">
        <v>24</v>
      </c>
    </row>
    <row r="306" spans="1:3" x14ac:dyDescent="0.25">
      <c r="A306" s="8" t="s">
        <v>323</v>
      </c>
      <c r="B306" s="7">
        <v>43</v>
      </c>
      <c r="C306" s="7">
        <v>23</v>
      </c>
    </row>
    <row r="307" spans="1:3" x14ac:dyDescent="0.25">
      <c r="A307" s="8" t="s">
        <v>324</v>
      </c>
      <c r="B307" s="7">
        <v>46</v>
      </c>
      <c r="C307" s="7">
        <v>22</v>
      </c>
    </row>
    <row r="308" spans="1:3" x14ac:dyDescent="0.25">
      <c r="A308" s="8" t="s">
        <v>325</v>
      </c>
      <c r="B308" s="7">
        <v>38</v>
      </c>
      <c r="C308" s="7">
        <v>21</v>
      </c>
    </row>
    <row r="309" spans="1:3" x14ac:dyDescent="0.25">
      <c r="A309" s="8" t="s">
        <v>326</v>
      </c>
      <c r="B309" s="7">
        <v>39</v>
      </c>
      <c r="C309" s="7">
        <v>19</v>
      </c>
    </row>
    <row r="310" spans="1:3" x14ac:dyDescent="0.25">
      <c r="A310" s="8" t="s">
        <v>327</v>
      </c>
      <c r="B310" s="7">
        <v>45</v>
      </c>
      <c r="C310" s="7">
        <v>23</v>
      </c>
    </row>
    <row r="311" spans="1:3" x14ac:dyDescent="0.25">
      <c r="A311" s="8" t="s">
        <v>328</v>
      </c>
      <c r="B311" s="7">
        <v>28</v>
      </c>
      <c r="C311" s="7">
        <v>22</v>
      </c>
    </row>
    <row r="312" spans="1:3" x14ac:dyDescent="0.25">
      <c r="A312" s="8" t="s">
        <v>329</v>
      </c>
      <c r="B312" s="7">
        <v>34</v>
      </c>
      <c r="C312" s="7">
        <v>21</v>
      </c>
    </row>
    <row r="313" spans="1:3" x14ac:dyDescent="0.25">
      <c r="A313" s="8" t="s">
        <v>330</v>
      </c>
      <c r="B313" s="7">
        <v>37</v>
      </c>
      <c r="C313" s="7">
        <v>19</v>
      </c>
    </row>
    <row r="314" spans="1:3" x14ac:dyDescent="0.25">
      <c r="A314" s="8" t="s">
        <v>331</v>
      </c>
      <c r="B314" s="7">
        <v>33</v>
      </c>
      <c r="C314" s="7">
        <v>23</v>
      </c>
    </row>
    <row r="315" spans="1:3" x14ac:dyDescent="0.25">
      <c r="A315" s="8" t="s">
        <v>332</v>
      </c>
      <c r="B315" s="7">
        <v>28</v>
      </c>
      <c r="C315" s="7">
        <v>22</v>
      </c>
    </row>
    <row r="316" spans="1:3" x14ac:dyDescent="0.25">
      <c r="A316" s="8" t="s">
        <v>333</v>
      </c>
      <c r="B316" s="7">
        <v>33</v>
      </c>
      <c r="C316" s="7">
        <v>21</v>
      </c>
    </row>
    <row r="317" spans="1:3" x14ac:dyDescent="0.25">
      <c r="A317" s="8" t="s">
        <v>334</v>
      </c>
      <c r="B317" s="7">
        <v>38</v>
      </c>
      <c r="C317" s="7">
        <v>19</v>
      </c>
    </row>
    <row r="318" spans="1:3" x14ac:dyDescent="0.25">
      <c r="A318" s="8" t="s">
        <v>335</v>
      </c>
      <c r="B318" s="7">
        <v>26</v>
      </c>
      <c r="C318" s="7">
        <v>19</v>
      </c>
    </row>
    <row r="319" spans="1:3" x14ac:dyDescent="0.25">
      <c r="A319" s="8" t="s">
        <v>336</v>
      </c>
      <c r="B319" s="7">
        <v>28</v>
      </c>
      <c r="C319" s="7">
        <v>23</v>
      </c>
    </row>
    <row r="320" spans="1:3" x14ac:dyDescent="0.25">
      <c r="A320" s="8" t="s">
        <v>337</v>
      </c>
      <c r="B320" s="7">
        <v>47</v>
      </c>
      <c r="C320" s="7">
        <v>23</v>
      </c>
    </row>
    <row r="321" spans="1:3" x14ac:dyDescent="0.25">
      <c r="A321" s="8" t="s">
        <v>338</v>
      </c>
      <c r="B321" s="7">
        <v>28</v>
      </c>
      <c r="C321" s="7">
        <v>21</v>
      </c>
    </row>
    <row r="322" spans="1:3" x14ac:dyDescent="0.25">
      <c r="A322" s="8" t="s">
        <v>339</v>
      </c>
      <c r="B322" s="7">
        <v>31</v>
      </c>
      <c r="C322" s="7">
        <v>20</v>
      </c>
    </row>
    <row r="323" spans="1:3" x14ac:dyDescent="0.25">
      <c r="A323" s="8" t="s">
        <v>340</v>
      </c>
      <c r="B323" s="7">
        <v>37</v>
      </c>
      <c r="C323" s="7">
        <v>19</v>
      </c>
    </row>
    <row r="324" spans="1:3" x14ac:dyDescent="0.25">
      <c r="A324" s="8" t="s">
        <v>341</v>
      </c>
      <c r="B324" s="7">
        <v>34</v>
      </c>
      <c r="C324" s="7">
        <v>23</v>
      </c>
    </row>
    <row r="325" spans="1:3" x14ac:dyDescent="0.25">
      <c r="A325" s="8" t="s">
        <v>342</v>
      </c>
      <c r="B325" s="7">
        <v>41</v>
      </c>
      <c r="C325" s="7">
        <v>22</v>
      </c>
    </row>
    <row r="326" spans="1:3" x14ac:dyDescent="0.25">
      <c r="A326" s="8" t="s">
        <v>343</v>
      </c>
      <c r="B326" s="7">
        <v>28</v>
      </c>
      <c r="C326" s="7">
        <v>20</v>
      </c>
    </row>
    <row r="327" spans="1:3" x14ac:dyDescent="0.25">
      <c r="A327" s="8" t="s">
        <v>344</v>
      </c>
      <c r="B327" s="7">
        <v>40</v>
      </c>
      <c r="C327" s="7">
        <v>19</v>
      </c>
    </row>
    <row r="328" spans="1:3" x14ac:dyDescent="0.25">
      <c r="A328" s="8" t="s">
        <v>345</v>
      </c>
      <c r="B328" s="7">
        <v>47</v>
      </c>
      <c r="C328" s="7">
        <v>23</v>
      </c>
    </row>
    <row r="329" spans="1:3" x14ac:dyDescent="0.25">
      <c r="A329" s="8" t="s">
        <v>346</v>
      </c>
      <c r="B329" s="7">
        <v>46</v>
      </c>
      <c r="C329" s="7">
        <v>22</v>
      </c>
    </row>
    <row r="330" spans="1:3" x14ac:dyDescent="0.25">
      <c r="A330" s="8" t="s">
        <v>347</v>
      </c>
      <c r="B330" s="7">
        <v>32</v>
      </c>
      <c r="C330" s="7">
        <v>20</v>
      </c>
    </row>
    <row r="331" spans="1:3" x14ac:dyDescent="0.25">
      <c r="A331" s="8" t="s">
        <v>348</v>
      </c>
      <c r="B331" s="7">
        <v>30</v>
      </c>
      <c r="C331" s="7">
        <v>19</v>
      </c>
    </row>
    <row r="332" spans="1:3" x14ac:dyDescent="0.25">
      <c r="A332" s="8" t="s">
        <v>349</v>
      </c>
      <c r="B332" s="7">
        <v>30</v>
      </c>
      <c r="C332" s="7">
        <v>23</v>
      </c>
    </row>
    <row r="333" spans="1:3" x14ac:dyDescent="0.25">
      <c r="A333" s="8" t="s">
        <v>350</v>
      </c>
      <c r="B333" s="7">
        <v>37</v>
      </c>
      <c r="C333" s="7">
        <v>22</v>
      </c>
    </row>
    <row r="334" spans="1:3" x14ac:dyDescent="0.25">
      <c r="A334" s="8" t="s">
        <v>351</v>
      </c>
      <c r="B334" s="7">
        <v>27</v>
      </c>
      <c r="C334" s="7">
        <v>20</v>
      </c>
    </row>
    <row r="335" spans="1:3" x14ac:dyDescent="0.25">
      <c r="A335" s="8" t="s">
        <v>352</v>
      </c>
      <c r="B335" s="7">
        <v>28</v>
      </c>
      <c r="C335" s="7">
        <v>19</v>
      </c>
    </row>
    <row r="336" spans="1:3" x14ac:dyDescent="0.25">
      <c r="A336" s="8" t="s">
        <v>353</v>
      </c>
      <c r="B336" s="7">
        <v>34</v>
      </c>
      <c r="C336" s="7">
        <v>19</v>
      </c>
    </row>
    <row r="337" spans="1:3" x14ac:dyDescent="0.25">
      <c r="A337" s="8" t="s">
        <v>354</v>
      </c>
      <c r="B337" s="7">
        <v>35</v>
      </c>
      <c r="C337" s="7">
        <v>17</v>
      </c>
    </row>
    <row r="338" spans="1:3" x14ac:dyDescent="0.25">
      <c r="A338" s="8" t="s">
        <v>355</v>
      </c>
      <c r="B338" s="7">
        <v>19</v>
      </c>
      <c r="C338" s="7">
        <v>15</v>
      </c>
    </row>
    <row r="339" spans="1:3" x14ac:dyDescent="0.25">
      <c r="A339" s="8" t="s">
        <v>356</v>
      </c>
      <c r="B339" s="7">
        <v>16</v>
      </c>
      <c r="C339" s="7">
        <v>13</v>
      </c>
    </row>
    <row r="340" spans="1:3" x14ac:dyDescent="0.25">
      <c r="A340" s="8" t="s">
        <v>357</v>
      </c>
      <c r="B340" s="7">
        <v>11</v>
      </c>
      <c r="C340" s="7">
        <v>10</v>
      </c>
    </row>
    <row r="341" spans="1:3" x14ac:dyDescent="0.25">
      <c r="A341" s="8" t="s">
        <v>358</v>
      </c>
      <c r="B341" s="7">
        <v>28</v>
      </c>
      <c r="C341" s="7">
        <v>19</v>
      </c>
    </row>
    <row r="342" spans="1:3" x14ac:dyDescent="0.25">
      <c r="A342" s="8" t="s">
        <v>359</v>
      </c>
      <c r="B342" s="7">
        <v>26</v>
      </c>
      <c r="C342" s="7">
        <v>17</v>
      </c>
    </row>
    <row r="343" spans="1:3" x14ac:dyDescent="0.25">
      <c r="A343" s="8" t="s">
        <v>360</v>
      </c>
      <c r="B343" s="7">
        <v>30</v>
      </c>
      <c r="C343" s="7">
        <v>15</v>
      </c>
    </row>
    <row r="344" spans="1:3" x14ac:dyDescent="0.25">
      <c r="A344" s="8" t="s">
        <v>361</v>
      </c>
      <c r="B344" s="7">
        <v>19</v>
      </c>
      <c r="C344" s="7">
        <v>14</v>
      </c>
    </row>
    <row r="345" spans="1:3" x14ac:dyDescent="0.25">
      <c r="A345" s="8" t="s">
        <v>362</v>
      </c>
      <c r="B345" s="7">
        <v>15</v>
      </c>
      <c r="C345" s="7">
        <v>11</v>
      </c>
    </row>
    <row r="346" spans="1:3" x14ac:dyDescent="0.25">
      <c r="A346" s="8" t="s">
        <v>363</v>
      </c>
      <c r="B346" s="7">
        <v>33</v>
      </c>
      <c r="C346" s="7">
        <v>17</v>
      </c>
    </row>
    <row r="347" spans="1:3" x14ac:dyDescent="0.25">
      <c r="A347" s="8" t="s">
        <v>364</v>
      </c>
      <c r="B347" s="7">
        <v>22</v>
      </c>
      <c r="C347" s="7">
        <v>15</v>
      </c>
    </row>
    <row r="348" spans="1:3" x14ac:dyDescent="0.25">
      <c r="A348" s="8" t="s">
        <v>365</v>
      </c>
      <c r="B348" s="7">
        <v>26</v>
      </c>
      <c r="C348" s="7">
        <v>14</v>
      </c>
    </row>
    <row r="349" spans="1:3" x14ac:dyDescent="0.25">
      <c r="A349" s="8" t="s">
        <v>366</v>
      </c>
      <c r="B349" s="7">
        <v>24</v>
      </c>
      <c r="C349" s="7">
        <v>13</v>
      </c>
    </row>
    <row r="350" spans="1:3" x14ac:dyDescent="0.25">
      <c r="A350" s="8" t="s">
        <v>367</v>
      </c>
      <c r="B350" s="7">
        <v>30</v>
      </c>
      <c r="C350" s="7">
        <v>17</v>
      </c>
    </row>
    <row r="351" spans="1:3" x14ac:dyDescent="0.25">
      <c r="A351" s="8" t="s">
        <v>368</v>
      </c>
      <c r="B351" s="7">
        <v>30</v>
      </c>
      <c r="C351" s="7">
        <v>15</v>
      </c>
    </row>
    <row r="352" spans="1:3" x14ac:dyDescent="0.25">
      <c r="A352" s="8" t="s">
        <v>369</v>
      </c>
      <c r="B352" s="7">
        <v>16</v>
      </c>
      <c r="C352" s="7">
        <v>14</v>
      </c>
    </row>
    <row r="353" spans="1:3" x14ac:dyDescent="0.25">
      <c r="A353" s="8" t="s">
        <v>370</v>
      </c>
      <c r="B353" s="7">
        <v>27</v>
      </c>
      <c r="C353" s="7">
        <v>13</v>
      </c>
    </row>
    <row r="354" spans="1:3" x14ac:dyDescent="0.25">
      <c r="A354" s="8" t="s">
        <v>371</v>
      </c>
      <c r="B354" s="7">
        <v>33</v>
      </c>
      <c r="C354" s="7">
        <v>18</v>
      </c>
    </row>
    <row r="355" spans="1:3" x14ac:dyDescent="0.25">
      <c r="A355" s="8" t="s">
        <v>372</v>
      </c>
      <c r="B355" s="7">
        <v>20</v>
      </c>
      <c r="C355" s="7">
        <v>16</v>
      </c>
    </row>
    <row r="356" spans="1:3" x14ac:dyDescent="0.25">
      <c r="A356" s="8" t="s">
        <v>373</v>
      </c>
      <c r="B356" s="7">
        <v>23</v>
      </c>
      <c r="C356" s="7">
        <v>15</v>
      </c>
    </row>
    <row r="357" spans="1:3" x14ac:dyDescent="0.25">
      <c r="A357" s="8" t="s">
        <v>374</v>
      </c>
      <c r="B357" s="7">
        <v>17</v>
      </c>
      <c r="C357" s="7">
        <v>13</v>
      </c>
    </row>
    <row r="358" spans="1:3" x14ac:dyDescent="0.25">
      <c r="A358" s="8" t="s">
        <v>375</v>
      </c>
      <c r="B358" s="7">
        <v>20</v>
      </c>
      <c r="C358" s="7">
        <v>18</v>
      </c>
    </row>
    <row r="359" spans="1:3" x14ac:dyDescent="0.25">
      <c r="A359" s="8" t="s">
        <v>376</v>
      </c>
      <c r="B359" s="7">
        <v>26</v>
      </c>
      <c r="C359" s="7">
        <v>16</v>
      </c>
    </row>
    <row r="360" spans="1:3" x14ac:dyDescent="0.25">
      <c r="A360" s="8" t="s">
        <v>377</v>
      </c>
      <c r="B360" s="7">
        <v>19</v>
      </c>
      <c r="C360" s="7">
        <v>15</v>
      </c>
    </row>
    <row r="361" spans="1:3" x14ac:dyDescent="0.25">
      <c r="A361" s="8" t="s">
        <v>378</v>
      </c>
      <c r="B361" s="7">
        <v>23</v>
      </c>
      <c r="C361" s="7">
        <v>13</v>
      </c>
    </row>
    <row r="362" spans="1:3" x14ac:dyDescent="0.25">
      <c r="A362" s="8" t="s">
        <v>379</v>
      </c>
      <c r="B362" s="7">
        <v>33</v>
      </c>
      <c r="C362" s="7">
        <v>19</v>
      </c>
    </row>
    <row r="363" spans="1:3" x14ac:dyDescent="0.25">
      <c r="A363" s="8" t="s">
        <v>380</v>
      </c>
      <c r="B363" s="7">
        <v>32</v>
      </c>
      <c r="C363" s="7">
        <v>16</v>
      </c>
    </row>
    <row r="364" spans="1:3" x14ac:dyDescent="0.25">
      <c r="A364" s="8" t="s">
        <v>381</v>
      </c>
      <c r="B364" s="7">
        <v>17</v>
      </c>
      <c r="C364" s="7">
        <v>15</v>
      </c>
    </row>
    <row r="365" spans="1:3" x14ac:dyDescent="0.25">
      <c r="A365" s="8" t="s">
        <v>382</v>
      </c>
      <c r="B365" s="7">
        <v>22</v>
      </c>
      <c r="C365" s="7">
        <v>13</v>
      </c>
    </row>
    <row r="366" spans="1:3" x14ac:dyDescent="0.25">
      <c r="A366" s="8" t="s">
        <v>383</v>
      </c>
      <c r="B366" s="7">
        <v>9</v>
      </c>
      <c r="C366" s="7">
        <v>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D72D0-701E-41B8-B4FC-8636DB0FA1B3}">
  <dimension ref="A1:B8"/>
  <sheetViews>
    <sheetView workbookViewId="0">
      <selection sqref="A1:B8"/>
    </sheetView>
  </sheetViews>
  <sheetFormatPr defaultRowHeight="15" x14ac:dyDescent="0.25"/>
  <cols>
    <col min="2" max="2" width="16.7109375" bestFit="1" customWidth="1"/>
  </cols>
  <sheetData>
    <row r="1" spans="1:2" x14ac:dyDescent="0.25">
      <c r="A1" t="s">
        <v>2</v>
      </c>
      <c r="B1" t="s">
        <v>384</v>
      </c>
    </row>
    <row r="2" spans="1:2" x14ac:dyDescent="0.25">
      <c r="A2" s="6" t="s">
        <v>9</v>
      </c>
      <c r="B2" s="2">
        <v>8.7884615384615383</v>
      </c>
    </row>
    <row r="3" spans="1:2" x14ac:dyDescent="0.25">
      <c r="A3" s="6" t="s">
        <v>10</v>
      </c>
      <c r="B3" s="2">
        <v>8.6749999999999989</v>
      </c>
    </row>
    <row r="4" spans="1:2" x14ac:dyDescent="0.25">
      <c r="A4" s="6" t="s">
        <v>11</v>
      </c>
      <c r="B4" s="2">
        <v>8.7326923076923055</v>
      </c>
    </row>
    <row r="5" spans="1:2" x14ac:dyDescent="0.25">
      <c r="A5" s="6" t="s">
        <v>12</v>
      </c>
      <c r="B5" s="2">
        <v>8.8634615384615376</v>
      </c>
    </row>
    <row r="6" spans="1:2" x14ac:dyDescent="0.25">
      <c r="A6" s="6" t="s">
        <v>13</v>
      </c>
      <c r="B6" s="2">
        <v>8.6307692307692321</v>
      </c>
    </row>
    <row r="7" spans="1:2" x14ac:dyDescent="0.25">
      <c r="A7" s="6" t="s">
        <v>14</v>
      </c>
      <c r="B7" s="2">
        <v>8.8038461538461537</v>
      </c>
    </row>
    <row r="8" spans="1:2" x14ac:dyDescent="0.25">
      <c r="A8" s="6" t="s">
        <v>8</v>
      </c>
      <c r="B8" s="2">
        <v>8.566037735849056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86DE5-49CE-4CD9-9D2C-810A1B510F4C}">
  <dimension ref="A1:C366"/>
  <sheetViews>
    <sheetView workbookViewId="0">
      <selection activeCell="B2" sqref="B2"/>
    </sheetView>
  </sheetViews>
  <sheetFormatPr defaultRowHeight="15" x14ac:dyDescent="0.25"/>
  <cols>
    <col min="3" max="3" width="12.5703125" bestFit="1" customWidth="1"/>
  </cols>
  <sheetData>
    <row r="1" spans="1:3" x14ac:dyDescent="0.25">
      <c r="A1" t="s">
        <v>0</v>
      </c>
      <c r="B1" t="s">
        <v>7</v>
      </c>
      <c r="C1" t="s">
        <v>3</v>
      </c>
    </row>
    <row r="2" spans="1:3" x14ac:dyDescent="0.25">
      <c r="A2" s="8" t="s">
        <v>19</v>
      </c>
      <c r="B2" s="7">
        <v>10</v>
      </c>
      <c r="C2" s="7">
        <v>27</v>
      </c>
    </row>
    <row r="3" spans="1:3" x14ac:dyDescent="0.25">
      <c r="A3" s="8" t="s">
        <v>20</v>
      </c>
      <c r="B3" s="7">
        <v>13</v>
      </c>
      <c r="C3" s="7">
        <v>28.9</v>
      </c>
    </row>
    <row r="4" spans="1:3" x14ac:dyDescent="0.25">
      <c r="A4" s="8" t="s">
        <v>21</v>
      </c>
      <c r="B4" s="7">
        <v>15</v>
      </c>
      <c r="C4" s="7">
        <v>34.5</v>
      </c>
    </row>
    <row r="5" spans="1:3" x14ac:dyDescent="0.25">
      <c r="A5" s="8" t="s">
        <v>22</v>
      </c>
      <c r="B5" s="7">
        <v>17</v>
      </c>
      <c r="C5" s="7">
        <v>44.099999999999994</v>
      </c>
    </row>
    <row r="6" spans="1:3" x14ac:dyDescent="0.25">
      <c r="A6" s="8" t="s">
        <v>23</v>
      </c>
      <c r="B6" s="7">
        <v>18</v>
      </c>
      <c r="C6" s="7">
        <v>42.4</v>
      </c>
    </row>
    <row r="7" spans="1:3" x14ac:dyDescent="0.25">
      <c r="A7" s="8" t="s">
        <v>24</v>
      </c>
      <c r="B7" s="7">
        <v>11</v>
      </c>
      <c r="C7" s="7">
        <v>25.299999999999997</v>
      </c>
    </row>
    <row r="8" spans="1:3" x14ac:dyDescent="0.25">
      <c r="A8" s="8" t="s">
        <v>25</v>
      </c>
      <c r="B8" s="7">
        <v>13</v>
      </c>
      <c r="C8" s="7">
        <v>32.9</v>
      </c>
    </row>
    <row r="9" spans="1:3" x14ac:dyDescent="0.25">
      <c r="A9" s="8" t="s">
        <v>26</v>
      </c>
      <c r="B9" s="7">
        <v>15</v>
      </c>
      <c r="C9" s="7">
        <v>37.5</v>
      </c>
    </row>
    <row r="10" spans="1:3" x14ac:dyDescent="0.25">
      <c r="A10" s="8" t="s">
        <v>27</v>
      </c>
      <c r="B10" s="7">
        <v>17</v>
      </c>
      <c r="C10" s="7">
        <v>38.099999999999994</v>
      </c>
    </row>
    <row r="11" spans="1:3" x14ac:dyDescent="0.25">
      <c r="A11" s="8" t="s">
        <v>28</v>
      </c>
      <c r="B11" s="7">
        <v>18</v>
      </c>
      <c r="C11" s="7">
        <v>43.4</v>
      </c>
    </row>
    <row r="12" spans="1:3" x14ac:dyDescent="0.25">
      <c r="A12" s="8" t="s">
        <v>29</v>
      </c>
      <c r="B12" s="7">
        <v>12</v>
      </c>
      <c r="C12" s="7">
        <v>32.599999999999994</v>
      </c>
    </row>
    <row r="13" spans="1:3" x14ac:dyDescent="0.25">
      <c r="A13" s="8" t="s">
        <v>30</v>
      </c>
      <c r="B13" s="7">
        <v>14</v>
      </c>
      <c r="C13" s="7">
        <v>38.199999999999996</v>
      </c>
    </row>
    <row r="14" spans="1:3" x14ac:dyDescent="0.25">
      <c r="A14" s="8" t="s">
        <v>31</v>
      </c>
      <c r="B14" s="7">
        <v>15</v>
      </c>
      <c r="C14" s="7">
        <v>37.5</v>
      </c>
    </row>
    <row r="15" spans="1:3" x14ac:dyDescent="0.25">
      <c r="A15" s="8" t="s">
        <v>32</v>
      </c>
      <c r="B15" s="7">
        <v>17</v>
      </c>
      <c r="C15" s="7">
        <v>44.099999999999994</v>
      </c>
    </row>
    <row r="16" spans="1:3" x14ac:dyDescent="0.25">
      <c r="A16" s="8" t="s">
        <v>33</v>
      </c>
      <c r="B16" s="7">
        <v>18</v>
      </c>
      <c r="C16" s="7">
        <v>43.4</v>
      </c>
    </row>
    <row r="17" spans="1:3" x14ac:dyDescent="0.25">
      <c r="A17" s="8" t="s">
        <v>34</v>
      </c>
      <c r="B17" s="7">
        <v>12</v>
      </c>
      <c r="C17" s="7">
        <v>30.599999999999998</v>
      </c>
    </row>
    <row r="18" spans="1:3" x14ac:dyDescent="0.25">
      <c r="A18" s="8" t="s">
        <v>35</v>
      </c>
      <c r="B18" s="7">
        <v>14</v>
      </c>
      <c r="C18" s="7">
        <v>32.199999999999996</v>
      </c>
    </row>
    <row r="19" spans="1:3" x14ac:dyDescent="0.25">
      <c r="A19" s="8" t="s">
        <v>36</v>
      </c>
      <c r="B19" s="7">
        <v>16</v>
      </c>
      <c r="C19" s="7">
        <v>42.8</v>
      </c>
    </row>
    <row r="20" spans="1:3" x14ac:dyDescent="0.25">
      <c r="A20" s="8" t="s">
        <v>37</v>
      </c>
      <c r="B20" s="7">
        <v>17</v>
      </c>
      <c r="C20" s="7">
        <v>43.099999999999994</v>
      </c>
    </row>
    <row r="21" spans="1:3" x14ac:dyDescent="0.25">
      <c r="A21" s="8" t="s">
        <v>38</v>
      </c>
      <c r="B21" s="7">
        <v>12</v>
      </c>
      <c r="C21" s="7">
        <v>31.599999999999998</v>
      </c>
    </row>
    <row r="22" spans="1:3" x14ac:dyDescent="0.25">
      <c r="A22" s="8" t="s">
        <v>39</v>
      </c>
      <c r="B22" s="7">
        <v>14</v>
      </c>
      <c r="C22" s="7">
        <v>36.199999999999996</v>
      </c>
    </row>
    <row r="23" spans="1:3" x14ac:dyDescent="0.25">
      <c r="A23" s="8" t="s">
        <v>40</v>
      </c>
      <c r="B23" s="7">
        <v>16</v>
      </c>
      <c r="C23" s="7">
        <v>40.799999999999997</v>
      </c>
    </row>
    <row r="24" spans="1:3" x14ac:dyDescent="0.25">
      <c r="A24" s="8" t="s">
        <v>41</v>
      </c>
      <c r="B24" s="7">
        <v>17</v>
      </c>
      <c r="C24" s="7">
        <v>38.099999999999994</v>
      </c>
    </row>
    <row r="25" spans="1:3" x14ac:dyDescent="0.25">
      <c r="A25" s="8" t="s">
        <v>42</v>
      </c>
      <c r="B25" s="7">
        <v>12</v>
      </c>
      <c r="C25" s="7">
        <v>28.599999999999998</v>
      </c>
    </row>
    <row r="26" spans="1:3" x14ac:dyDescent="0.25">
      <c r="A26" s="8" t="s">
        <v>43</v>
      </c>
      <c r="B26" s="7">
        <v>14</v>
      </c>
      <c r="C26" s="7">
        <v>32.199999999999996</v>
      </c>
    </row>
    <row r="27" spans="1:3" x14ac:dyDescent="0.25">
      <c r="A27" s="8" t="s">
        <v>44</v>
      </c>
      <c r="B27" s="7">
        <v>16</v>
      </c>
      <c r="C27" s="7">
        <v>35.799999999999997</v>
      </c>
    </row>
    <row r="28" spans="1:3" x14ac:dyDescent="0.25">
      <c r="A28" s="8" t="s">
        <v>45</v>
      </c>
      <c r="B28" s="7">
        <v>17</v>
      </c>
      <c r="C28" s="7">
        <v>42.099999999999994</v>
      </c>
    </row>
    <row r="29" spans="1:3" x14ac:dyDescent="0.25">
      <c r="A29" s="8" t="s">
        <v>46</v>
      </c>
      <c r="B29" s="7">
        <v>13</v>
      </c>
      <c r="C29" s="7">
        <v>34.9</v>
      </c>
    </row>
    <row r="30" spans="1:3" x14ac:dyDescent="0.25">
      <c r="A30" s="8" t="s">
        <v>47</v>
      </c>
      <c r="B30" s="7">
        <v>14</v>
      </c>
      <c r="C30" s="7">
        <v>35.199999999999996</v>
      </c>
    </row>
    <row r="31" spans="1:3" x14ac:dyDescent="0.25">
      <c r="A31" s="8" t="s">
        <v>48</v>
      </c>
      <c r="B31" s="7">
        <v>17</v>
      </c>
      <c r="C31" s="7">
        <v>41.099999999999994</v>
      </c>
    </row>
    <row r="32" spans="1:3" x14ac:dyDescent="0.25">
      <c r="A32" s="8" t="s">
        <v>49</v>
      </c>
      <c r="B32" s="7">
        <v>18</v>
      </c>
      <c r="C32" s="7">
        <v>40.4</v>
      </c>
    </row>
    <row r="33" spans="1:3" x14ac:dyDescent="0.25">
      <c r="A33" s="8" t="s">
        <v>50</v>
      </c>
      <c r="B33" s="7">
        <v>18</v>
      </c>
      <c r="C33" s="7">
        <v>42.4</v>
      </c>
    </row>
    <row r="34" spans="1:3" x14ac:dyDescent="0.25">
      <c r="A34" s="8" t="s">
        <v>51</v>
      </c>
      <c r="B34" s="7">
        <v>20</v>
      </c>
      <c r="C34" s="7">
        <v>52</v>
      </c>
    </row>
    <row r="35" spans="1:3" x14ac:dyDescent="0.25">
      <c r="A35" s="8" t="s">
        <v>52</v>
      </c>
      <c r="B35" s="7">
        <v>21</v>
      </c>
      <c r="C35" s="7">
        <v>50.3</v>
      </c>
    </row>
    <row r="36" spans="1:3" x14ac:dyDescent="0.25">
      <c r="A36" s="8" t="s">
        <v>53</v>
      </c>
      <c r="B36" s="7">
        <v>22</v>
      </c>
      <c r="C36" s="7">
        <v>56.599999999999994</v>
      </c>
    </row>
    <row r="37" spans="1:3" x14ac:dyDescent="0.25">
      <c r="A37" s="8" t="s">
        <v>54</v>
      </c>
      <c r="B37" s="7">
        <v>18</v>
      </c>
      <c r="C37" s="7">
        <v>45.4</v>
      </c>
    </row>
    <row r="38" spans="1:3" x14ac:dyDescent="0.25">
      <c r="A38" s="8" t="s">
        <v>55</v>
      </c>
      <c r="B38" s="7">
        <v>20</v>
      </c>
      <c r="C38" s="7">
        <v>45</v>
      </c>
    </row>
    <row r="39" spans="1:3" x14ac:dyDescent="0.25">
      <c r="A39" s="8" t="s">
        <v>56</v>
      </c>
      <c r="B39" s="7">
        <v>21</v>
      </c>
      <c r="C39" s="7">
        <v>52.3</v>
      </c>
    </row>
    <row r="40" spans="1:3" x14ac:dyDescent="0.25">
      <c r="A40" s="8" t="s">
        <v>57</v>
      </c>
      <c r="B40" s="7">
        <v>22</v>
      </c>
      <c r="C40" s="7">
        <v>52.599999999999994</v>
      </c>
    </row>
    <row r="41" spans="1:3" x14ac:dyDescent="0.25">
      <c r="A41" s="8" t="s">
        <v>58</v>
      </c>
      <c r="B41" s="7">
        <v>19</v>
      </c>
      <c r="C41" s="7">
        <v>42.699999999999996</v>
      </c>
    </row>
    <row r="42" spans="1:3" x14ac:dyDescent="0.25">
      <c r="A42" s="8" t="s">
        <v>59</v>
      </c>
      <c r="B42" s="7">
        <v>20</v>
      </c>
      <c r="C42" s="7">
        <v>50</v>
      </c>
    </row>
    <row r="43" spans="1:3" x14ac:dyDescent="0.25">
      <c r="A43" s="8" t="s">
        <v>60</v>
      </c>
      <c r="B43" s="7">
        <v>21</v>
      </c>
      <c r="C43" s="7">
        <v>51.3</v>
      </c>
    </row>
    <row r="44" spans="1:3" x14ac:dyDescent="0.25">
      <c r="A44" s="8" t="s">
        <v>61</v>
      </c>
      <c r="B44" s="7">
        <v>22</v>
      </c>
      <c r="C44" s="7">
        <v>55.599999999999994</v>
      </c>
    </row>
    <row r="45" spans="1:3" x14ac:dyDescent="0.25">
      <c r="A45" s="8" t="s">
        <v>62</v>
      </c>
      <c r="B45" s="7">
        <v>18</v>
      </c>
      <c r="C45" s="7">
        <v>46.4</v>
      </c>
    </row>
    <row r="46" spans="1:3" x14ac:dyDescent="0.25">
      <c r="A46" s="8" t="s">
        <v>63</v>
      </c>
      <c r="B46" s="7">
        <v>19</v>
      </c>
      <c r="C46" s="7">
        <v>47.699999999999996</v>
      </c>
    </row>
    <row r="47" spans="1:3" x14ac:dyDescent="0.25">
      <c r="A47" s="8" t="s">
        <v>64</v>
      </c>
      <c r="B47" s="7">
        <v>20</v>
      </c>
      <c r="C47" s="7">
        <v>52</v>
      </c>
    </row>
    <row r="48" spans="1:3" x14ac:dyDescent="0.25">
      <c r="A48" s="8" t="s">
        <v>65</v>
      </c>
      <c r="B48" s="7">
        <v>21</v>
      </c>
      <c r="C48" s="7">
        <v>47.3</v>
      </c>
    </row>
    <row r="49" spans="1:3" x14ac:dyDescent="0.25">
      <c r="A49" s="8" t="s">
        <v>66</v>
      </c>
      <c r="B49" s="7">
        <v>18</v>
      </c>
      <c r="C49" s="7">
        <v>40.4</v>
      </c>
    </row>
    <row r="50" spans="1:3" x14ac:dyDescent="0.25">
      <c r="A50" s="8" t="s">
        <v>67</v>
      </c>
      <c r="B50" s="7">
        <v>19</v>
      </c>
      <c r="C50" s="7">
        <v>43.699999999999996</v>
      </c>
    </row>
    <row r="51" spans="1:3" x14ac:dyDescent="0.25">
      <c r="A51" s="8" t="s">
        <v>68</v>
      </c>
      <c r="B51" s="7">
        <v>20</v>
      </c>
      <c r="C51" s="7">
        <v>50</v>
      </c>
    </row>
    <row r="52" spans="1:3" x14ac:dyDescent="0.25">
      <c r="A52" s="8" t="s">
        <v>69</v>
      </c>
      <c r="B52" s="7">
        <v>21</v>
      </c>
      <c r="C52" s="7">
        <v>50.3</v>
      </c>
    </row>
    <row r="53" spans="1:3" x14ac:dyDescent="0.25">
      <c r="A53" s="8" t="s">
        <v>70</v>
      </c>
      <c r="B53" s="7">
        <v>18</v>
      </c>
      <c r="C53" s="7">
        <v>42.4</v>
      </c>
    </row>
    <row r="54" spans="1:3" x14ac:dyDescent="0.25">
      <c r="A54" s="8" t="s">
        <v>71</v>
      </c>
      <c r="B54" s="7">
        <v>19</v>
      </c>
      <c r="C54" s="7">
        <v>47.699999999999996</v>
      </c>
    </row>
    <row r="55" spans="1:3" x14ac:dyDescent="0.25">
      <c r="A55" s="8" t="s">
        <v>72</v>
      </c>
      <c r="B55" s="7">
        <v>20</v>
      </c>
      <c r="C55" s="7">
        <v>45</v>
      </c>
    </row>
    <row r="56" spans="1:3" x14ac:dyDescent="0.25">
      <c r="A56" s="8" t="s">
        <v>73</v>
      </c>
      <c r="B56" s="7">
        <v>21</v>
      </c>
      <c r="C56" s="7">
        <v>47.3</v>
      </c>
    </row>
    <row r="57" spans="1:3" x14ac:dyDescent="0.25">
      <c r="A57" s="8" t="s">
        <v>74</v>
      </c>
      <c r="B57" s="7">
        <v>18</v>
      </c>
      <c r="C57" s="7">
        <v>42.4</v>
      </c>
    </row>
    <row r="58" spans="1:3" x14ac:dyDescent="0.25">
      <c r="A58" s="8" t="s">
        <v>75</v>
      </c>
      <c r="B58" s="7">
        <v>19</v>
      </c>
      <c r="C58" s="7">
        <v>48.699999999999996</v>
      </c>
    </row>
    <row r="59" spans="1:3" x14ac:dyDescent="0.25">
      <c r="A59" s="8" t="s">
        <v>76</v>
      </c>
      <c r="B59" s="7">
        <v>20</v>
      </c>
      <c r="C59" s="7">
        <v>45</v>
      </c>
    </row>
    <row r="60" spans="1:3" x14ac:dyDescent="0.25">
      <c r="A60" s="8" t="s">
        <v>77</v>
      </c>
      <c r="B60" s="7">
        <v>22</v>
      </c>
      <c r="C60" s="7">
        <v>49.599999999999994</v>
      </c>
    </row>
    <row r="61" spans="1:3" x14ac:dyDescent="0.25">
      <c r="A61" s="8" t="s">
        <v>78</v>
      </c>
      <c r="B61" s="7">
        <v>23</v>
      </c>
      <c r="C61" s="7">
        <v>57.9</v>
      </c>
    </row>
    <row r="62" spans="1:3" x14ac:dyDescent="0.25">
      <c r="A62" s="8" t="s">
        <v>79</v>
      </c>
      <c r="B62" s="7">
        <v>24</v>
      </c>
      <c r="C62" s="7">
        <v>57.199999999999996</v>
      </c>
    </row>
    <row r="63" spans="1:3" x14ac:dyDescent="0.25">
      <c r="A63" s="8" t="s">
        <v>80</v>
      </c>
      <c r="B63" s="7">
        <v>24</v>
      </c>
      <c r="C63" s="7">
        <v>60.199999999999996</v>
      </c>
    </row>
    <row r="64" spans="1:3" x14ac:dyDescent="0.25">
      <c r="A64" s="8" t="s">
        <v>81</v>
      </c>
      <c r="B64" s="7">
        <v>25</v>
      </c>
      <c r="C64" s="7">
        <v>59.499999999999993</v>
      </c>
    </row>
    <row r="65" spans="1:3" x14ac:dyDescent="0.25">
      <c r="A65" s="8" t="s">
        <v>82</v>
      </c>
      <c r="B65" s="7">
        <v>23</v>
      </c>
      <c r="C65" s="7">
        <v>55.9</v>
      </c>
    </row>
    <row r="66" spans="1:3" x14ac:dyDescent="0.25">
      <c r="A66" s="8" t="s">
        <v>83</v>
      </c>
      <c r="B66" s="7">
        <v>24</v>
      </c>
      <c r="C66" s="7">
        <v>61.199999999999996</v>
      </c>
    </row>
    <row r="67" spans="1:3" x14ac:dyDescent="0.25">
      <c r="A67" s="8" t="s">
        <v>84</v>
      </c>
      <c r="B67" s="7">
        <v>24</v>
      </c>
      <c r="C67" s="7">
        <v>60.199999999999996</v>
      </c>
    </row>
    <row r="68" spans="1:3" x14ac:dyDescent="0.25">
      <c r="A68" s="8" t="s">
        <v>85</v>
      </c>
      <c r="B68" s="7">
        <v>25</v>
      </c>
      <c r="C68" s="7">
        <v>58.499999999999993</v>
      </c>
    </row>
    <row r="69" spans="1:3" x14ac:dyDescent="0.25">
      <c r="A69" s="8" t="s">
        <v>86</v>
      </c>
      <c r="B69" s="7">
        <v>23</v>
      </c>
      <c r="C69" s="7">
        <v>52.9</v>
      </c>
    </row>
    <row r="70" spans="1:3" x14ac:dyDescent="0.25">
      <c r="A70" s="8" t="s">
        <v>87</v>
      </c>
      <c r="B70" s="7">
        <v>24</v>
      </c>
      <c r="C70" s="7">
        <v>59.199999999999996</v>
      </c>
    </row>
    <row r="71" spans="1:3" x14ac:dyDescent="0.25">
      <c r="A71" s="8" t="s">
        <v>88</v>
      </c>
      <c r="B71" s="7">
        <v>24</v>
      </c>
      <c r="C71" s="7">
        <v>58.199999999999996</v>
      </c>
    </row>
    <row r="72" spans="1:3" x14ac:dyDescent="0.25">
      <c r="A72" s="8" t="s">
        <v>89</v>
      </c>
      <c r="B72" s="7">
        <v>25</v>
      </c>
      <c r="C72" s="7">
        <v>61.499999999999993</v>
      </c>
    </row>
    <row r="73" spans="1:3" x14ac:dyDescent="0.25">
      <c r="A73" s="8" t="s">
        <v>90</v>
      </c>
      <c r="B73" s="7">
        <v>23</v>
      </c>
      <c r="C73" s="7">
        <v>55.9</v>
      </c>
    </row>
    <row r="74" spans="1:3" x14ac:dyDescent="0.25">
      <c r="A74" s="8" t="s">
        <v>91</v>
      </c>
      <c r="B74" s="7">
        <v>23</v>
      </c>
      <c r="C74" s="7">
        <v>58.9</v>
      </c>
    </row>
    <row r="75" spans="1:3" x14ac:dyDescent="0.25">
      <c r="A75" s="8" t="s">
        <v>92</v>
      </c>
      <c r="B75" s="7">
        <v>24</v>
      </c>
      <c r="C75" s="7">
        <v>56.199999999999996</v>
      </c>
    </row>
    <row r="76" spans="1:3" x14ac:dyDescent="0.25">
      <c r="A76" s="8" t="s">
        <v>93</v>
      </c>
      <c r="B76" s="7">
        <v>24</v>
      </c>
      <c r="C76" s="7">
        <v>60.199999999999996</v>
      </c>
    </row>
    <row r="77" spans="1:3" x14ac:dyDescent="0.25">
      <c r="A77" s="8" t="s">
        <v>94</v>
      </c>
      <c r="B77" s="7">
        <v>25</v>
      </c>
      <c r="C77" s="7">
        <v>56.499999999999993</v>
      </c>
    </row>
    <row r="78" spans="1:3" x14ac:dyDescent="0.25">
      <c r="A78" s="8" t="s">
        <v>95</v>
      </c>
      <c r="B78" s="7">
        <v>23</v>
      </c>
      <c r="C78" s="7">
        <v>53.9</v>
      </c>
    </row>
    <row r="79" spans="1:3" x14ac:dyDescent="0.25">
      <c r="A79" s="8" t="s">
        <v>96</v>
      </c>
      <c r="B79" s="7">
        <v>23</v>
      </c>
      <c r="C79" s="7">
        <v>56.9</v>
      </c>
    </row>
    <row r="80" spans="1:3" x14ac:dyDescent="0.25">
      <c r="A80" s="8" t="s">
        <v>97</v>
      </c>
      <c r="B80" s="7">
        <v>24</v>
      </c>
      <c r="C80" s="7">
        <v>58.199999999999996</v>
      </c>
    </row>
    <row r="81" spans="1:3" x14ac:dyDescent="0.25">
      <c r="A81" s="8" t="s">
        <v>98</v>
      </c>
      <c r="B81" s="7">
        <v>24</v>
      </c>
      <c r="C81" s="7">
        <v>57.199999999999996</v>
      </c>
    </row>
    <row r="82" spans="1:3" x14ac:dyDescent="0.25">
      <c r="A82" s="8" t="s">
        <v>99</v>
      </c>
      <c r="B82" s="7">
        <v>25</v>
      </c>
      <c r="C82" s="7">
        <v>56.499999999999993</v>
      </c>
    </row>
    <row r="83" spans="1:3" x14ac:dyDescent="0.25">
      <c r="A83" s="8" t="s">
        <v>100</v>
      </c>
      <c r="B83" s="7">
        <v>23</v>
      </c>
      <c r="C83" s="7">
        <v>55.9</v>
      </c>
    </row>
    <row r="84" spans="1:3" x14ac:dyDescent="0.25">
      <c r="A84" s="8" t="s">
        <v>101</v>
      </c>
      <c r="B84" s="7">
        <v>23</v>
      </c>
      <c r="C84" s="7">
        <v>56.9</v>
      </c>
    </row>
    <row r="85" spans="1:3" x14ac:dyDescent="0.25">
      <c r="A85" s="8" t="s">
        <v>102</v>
      </c>
      <c r="B85" s="7">
        <v>24</v>
      </c>
      <c r="C85" s="7">
        <v>58.199999999999996</v>
      </c>
    </row>
    <row r="86" spans="1:3" x14ac:dyDescent="0.25">
      <c r="A86" s="8" t="s">
        <v>103</v>
      </c>
      <c r="B86" s="7">
        <v>25</v>
      </c>
      <c r="C86" s="7">
        <v>59.499999999999993</v>
      </c>
    </row>
    <row r="87" spans="1:3" x14ac:dyDescent="0.25">
      <c r="A87" s="8" t="s">
        <v>104</v>
      </c>
      <c r="B87" s="7">
        <v>25</v>
      </c>
      <c r="C87" s="7">
        <v>60.499999999999993</v>
      </c>
    </row>
    <row r="88" spans="1:3" x14ac:dyDescent="0.25">
      <c r="A88" s="8" t="s">
        <v>105</v>
      </c>
      <c r="B88" s="7">
        <v>23</v>
      </c>
      <c r="C88" s="7">
        <v>55.9</v>
      </c>
    </row>
    <row r="89" spans="1:3" x14ac:dyDescent="0.25">
      <c r="A89" s="8" t="s">
        <v>106</v>
      </c>
      <c r="B89" s="7">
        <v>24</v>
      </c>
      <c r="C89" s="7">
        <v>57.199999999999996</v>
      </c>
    </row>
    <row r="90" spans="1:3" x14ac:dyDescent="0.25">
      <c r="A90" s="8" t="s">
        <v>107</v>
      </c>
      <c r="B90" s="7">
        <v>24</v>
      </c>
      <c r="C90" s="7">
        <v>55.199999999999996</v>
      </c>
    </row>
    <row r="91" spans="1:3" x14ac:dyDescent="0.25">
      <c r="A91" s="8" t="s">
        <v>108</v>
      </c>
      <c r="B91" s="7">
        <v>25</v>
      </c>
      <c r="C91" s="7">
        <v>58.499999999999993</v>
      </c>
    </row>
    <row r="92" spans="1:3" x14ac:dyDescent="0.25">
      <c r="A92" s="8" t="s">
        <v>109</v>
      </c>
      <c r="B92" s="7">
        <v>25</v>
      </c>
      <c r="C92" s="7">
        <v>57.499999999999993</v>
      </c>
    </row>
    <row r="93" spans="1:3" x14ac:dyDescent="0.25">
      <c r="A93" s="8" t="s">
        <v>110</v>
      </c>
      <c r="B93" s="7">
        <v>26</v>
      </c>
      <c r="C93" s="7">
        <v>65.8</v>
      </c>
    </row>
    <row r="94" spans="1:3" x14ac:dyDescent="0.25">
      <c r="A94" s="8" t="s">
        <v>111</v>
      </c>
      <c r="B94" s="7">
        <v>26</v>
      </c>
      <c r="C94" s="7">
        <v>60.8</v>
      </c>
    </row>
    <row r="95" spans="1:3" x14ac:dyDescent="0.25">
      <c r="A95" s="8" t="s">
        <v>112</v>
      </c>
      <c r="B95" s="7">
        <v>27</v>
      </c>
      <c r="C95" s="7">
        <v>62.099999999999994</v>
      </c>
    </row>
    <row r="96" spans="1:3" x14ac:dyDescent="0.25">
      <c r="A96" s="8" t="s">
        <v>113</v>
      </c>
      <c r="B96" s="7">
        <v>28</v>
      </c>
      <c r="C96" s="7">
        <v>64.399999999999991</v>
      </c>
    </row>
    <row r="97" spans="1:3" x14ac:dyDescent="0.25">
      <c r="A97" s="8" t="s">
        <v>114</v>
      </c>
      <c r="B97" s="7">
        <v>25</v>
      </c>
      <c r="C97" s="7">
        <v>57.499999999999993</v>
      </c>
    </row>
    <row r="98" spans="1:3" x14ac:dyDescent="0.25">
      <c r="A98" s="8" t="s">
        <v>115</v>
      </c>
      <c r="B98" s="7">
        <v>26</v>
      </c>
      <c r="C98" s="7">
        <v>59.8</v>
      </c>
    </row>
    <row r="99" spans="1:3" x14ac:dyDescent="0.25">
      <c r="A99" s="8" t="s">
        <v>116</v>
      </c>
      <c r="B99" s="7">
        <v>26</v>
      </c>
      <c r="C99" s="7">
        <v>63.8</v>
      </c>
    </row>
    <row r="100" spans="1:3" x14ac:dyDescent="0.25">
      <c r="A100" s="8" t="s">
        <v>117</v>
      </c>
      <c r="B100" s="7">
        <v>27</v>
      </c>
      <c r="C100" s="7">
        <v>63.099999999999994</v>
      </c>
    </row>
    <row r="101" spans="1:3" x14ac:dyDescent="0.25">
      <c r="A101" s="8" t="s">
        <v>118</v>
      </c>
      <c r="B101" s="7">
        <v>25</v>
      </c>
      <c r="C101" s="7">
        <v>58.499999999999993</v>
      </c>
    </row>
    <row r="102" spans="1:3" x14ac:dyDescent="0.25">
      <c r="A102" s="8" t="s">
        <v>119</v>
      </c>
      <c r="B102" s="7">
        <v>26</v>
      </c>
      <c r="C102" s="7">
        <v>60.8</v>
      </c>
    </row>
    <row r="103" spans="1:3" x14ac:dyDescent="0.25">
      <c r="A103" s="8" t="s">
        <v>120</v>
      </c>
      <c r="B103" s="7">
        <v>27</v>
      </c>
      <c r="C103" s="7">
        <v>66.099999999999994</v>
      </c>
    </row>
    <row r="104" spans="1:3" x14ac:dyDescent="0.25">
      <c r="A104" s="8" t="s">
        <v>121</v>
      </c>
      <c r="B104" s="7">
        <v>27</v>
      </c>
      <c r="C104" s="7">
        <v>61.099999999999994</v>
      </c>
    </row>
    <row r="105" spans="1:3" x14ac:dyDescent="0.25">
      <c r="A105" s="8" t="s">
        <v>122</v>
      </c>
      <c r="B105" s="7">
        <v>25</v>
      </c>
      <c r="C105" s="7">
        <v>61.499999999999993</v>
      </c>
    </row>
    <row r="106" spans="1:3" x14ac:dyDescent="0.25">
      <c r="A106" s="8" t="s">
        <v>123</v>
      </c>
      <c r="B106" s="7">
        <v>26</v>
      </c>
      <c r="C106" s="7">
        <v>65.8</v>
      </c>
    </row>
    <row r="107" spans="1:3" x14ac:dyDescent="0.25">
      <c r="A107" s="8" t="s">
        <v>124</v>
      </c>
      <c r="B107" s="7">
        <v>27</v>
      </c>
      <c r="C107" s="7">
        <v>65.099999999999994</v>
      </c>
    </row>
    <row r="108" spans="1:3" x14ac:dyDescent="0.25">
      <c r="A108" s="8" t="s">
        <v>125</v>
      </c>
      <c r="B108" s="7">
        <v>27</v>
      </c>
      <c r="C108" s="7">
        <v>64.099999999999994</v>
      </c>
    </row>
    <row r="109" spans="1:3" x14ac:dyDescent="0.25">
      <c r="A109" s="8" t="s">
        <v>126</v>
      </c>
      <c r="B109" s="7">
        <v>25</v>
      </c>
      <c r="C109" s="7">
        <v>62.499999999999993</v>
      </c>
    </row>
    <row r="110" spans="1:3" x14ac:dyDescent="0.25">
      <c r="A110" s="8" t="s">
        <v>127</v>
      </c>
      <c r="B110" s="7">
        <v>26</v>
      </c>
      <c r="C110" s="7">
        <v>59.8</v>
      </c>
    </row>
    <row r="111" spans="1:3" x14ac:dyDescent="0.25">
      <c r="A111" s="8" t="s">
        <v>128</v>
      </c>
      <c r="B111" s="7">
        <v>27</v>
      </c>
      <c r="C111" s="7">
        <v>68.099999999999994</v>
      </c>
    </row>
    <row r="112" spans="1:3" x14ac:dyDescent="0.25">
      <c r="A112" s="8" t="s">
        <v>129</v>
      </c>
      <c r="B112" s="7">
        <v>27</v>
      </c>
      <c r="C112" s="7">
        <v>67.099999999999994</v>
      </c>
    </row>
    <row r="113" spans="1:3" x14ac:dyDescent="0.25">
      <c r="A113" s="8" t="s">
        <v>130</v>
      </c>
      <c r="B113" s="7">
        <v>25</v>
      </c>
      <c r="C113" s="7">
        <v>57.499999999999993</v>
      </c>
    </row>
    <row r="114" spans="1:3" x14ac:dyDescent="0.25">
      <c r="A114" s="8" t="s">
        <v>131</v>
      </c>
      <c r="B114" s="7">
        <v>26</v>
      </c>
      <c r="C114" s="7">
        <v>60.8</v>
      </c>
    </row>
    <row r="115" spans="1:3" x14ac:dyDescent="0.25">
      <c r="A115" s="8" t="s">
        <v>132</v>
      </c>
      <c r="B115" s="7">
        <v>27</v>
      </c>
      <c r="C115" s="7">
        <v>65.099999999999994</v>
      </c>
    </row>
    <row r="116" spans="1:3" x14ac:dyDescent="0.25">
      <c r="A116" s="8" t="s">
        <v>133</v>
      </c>
      <c r="B116" s="7">
        <v>27</v>
      </c>
      <c r="C116" s="7">
        <v>65.099999999999994</v>
      </c>
    </row>
    <row r="117" spans="1:3" x14ac:dyDescent="0.25">
      <c r="A117" s="8" t="s">
        <v>134</v>
      </c>
      <c r="B117" s="7">
        <v>25</v>
      </c>
      <c r="C117" s="7">
        <v>62.499999999999993</v>
      </c>
    </row>
    <row r="118" spans="1:3" x14ac:dyDescent="0.25">
      <c r="A118" s="8" t="s">
        <v>135</v>
      </c>
      <c r="B118" s="7">
        <v>25</v>
      </c>
      <c r="C118" s="7">
        <v>63.499999999999993</v>
      </c>
    </row>
    <row r="119" spans="1:3" x14ac:dyDescent="0.25">
      <c r="A119" s="8" t="s">
        <v>136</v>
      </c>
      <c r="B119" s="7">
        <v>26</v>
      </c>
      <c r="C119" s="7">
        <v>58.8</v>
      </c>
    </row>
    <row r="120" spans="1:3" x14ac:dyDescent="0.25">
      <c r="A120" s="8" t="s">
        <v>137</v>
      </c>
      <c r="B120" s="7">
        <v>27</v>
      </c>
      <c r="C120" s="7">
        <v>65.099999999999994</v>
      </c>
    </row>
    <row r="121" spans="1:3" x14ac:dyDescent="0.25">
      <c r="A121" s="8" t="s">
        <v>138</v>
      </c>
      <c r="B121" s="7">
        <v>27</v>
      </c>
      <c r="C121" s="7">
        <v>67.099999999999994</v>
      </c>
    </row>
    <row r="122" spans="1:3" x14ac:dyDescent="0.25">
      <c r="A122" s="8" t="s">
        <v>139</v>
      </c>
      <c r="B122" s="7">
        <v>29</v>
      </c>
      <c r="C122" s="7">
        <v>66.699999999999989</v>
      </c>
    </row>
    <row r="123" spans="1:3" x14ac:dyDescent="0.25">
      <c r="A123" s="8" t="s">
        <v>140</v>
      </c>
      <c r="B123" s="7">
        <v>29</v>
      </c>
      <c r="C123" s="7">
        <v>65.699999999999989</v>
      </c>
    </row>
    <row r="124" spans="1:3" x14ac:dyDescent="0.25">
      <c r="A124" s="8" t="s">
        <v>141</v>
      </c>
      <c r="B124" s="7">
        <v>30</v>
      </c>
      <c r="C124" s="7">
        <v>71</v>
      </c>
    </row>
    <row r="125" spans="1:3" x14ac:dyDescent="0.25">
      <c r="A125" s="8" t="s">
        <v>142</v>
      </c>
      <c r="B125" s="7">
        <v>31</v>
      </c>
      <c r="C125" s="7">
        <v>71.3</v>
      </c>
    </row>
    <row r="126" spans="1:3" x14ac:dyDescent="0.25">
      <c r="A126" s="8" t="s">
        <v>143</v>
      </c>
      <c r="B126" s="7">
        <v>28</v>
      </c>
      <c r="C126" s="7">
        <v>69.399999999999991</v>
      </c>
    </row>
    <row r="127" spans="1:3" x14ac:dyDescent="0.25">
      <c r="A127" s="8" t="s">
        <v>144</v>
      </c>
      <c r="B127" s="7">
        <v>29</v>
      </c>
      <c r="C127" s="7">
        <v>66.699999999999989</v>
      </c>
    </row>
    <row r="128" spans="1:3" x14ac:dyDescent="0.25">
      <c r="A128" s="8" t="s">
        <v>145</v>
      </c>
      <c r="B128" s="7">
        <v>29</v>
      </c>
      <c r="C128" s="7">
        <v>69.699999999999989</v>
      </c>
    </row>
    <row r="129" spans="1:3" x14ac:dyDescent="0.25">
      <c r="A129" s="8" t="s">
        <v>146</v>
      </c>
      <c r="B129" s="7">
        <v>30</v>
      </c>
      <c r="C129" s="7">
        <v>75</v>
      </c>
    </row>
    <row r="130" spans="1:3" x14ac:dyDescent="0.25">
      <c r="A130" s="8" t="s">
        <v>147</v>
      </c>
      <c r="B130" s="7">
        <v>31</v>
      </c>
      <c r="C130" s="7">
        <v>71.3</v>
      </c>
    </row>
    <row r="131" spans="1:3" x14ac:dyDescent="0.25">
      <c r="A131" s="8" t="s">
        <v>148</v>
      </c>
      <c r="B131" s="7">
        <v>28</v>
      </c>
      <c r="C131" s="7">
        <v>69.399999999999991</v>
      </c>
    </row>
    <row r="132" spans="1:3" x14ac:dyDescent="0.25">
      <c r="A132" s="8" t="s">
        <v>149</v>
      </c>
      <c r="B132" s="7">
        <v>29</v>
      </c>
      <c r="C132" s="7">
        <v>72.699999999999989</v>
      </c>
    </row>
    <row r="133" spans="1:3" x14ac:dyDescent="0.25">
      <c r="A133" s="8" t="s">
        <v>150</v>
      </c>
      <c r="B133" s="7">
        <v>29</v>
      </c>
      <c r="C133" s="7">
        <v>66.699999999999989</v>
      </c>
    </row>
    <row r="134" spans="1:3" x14ac:dyDescent="0.25">
      <c r="A134" s="8" t="s">
        <v>151</v>
      </c>
      <c r="B134" s="7">
        <v>30</v>
      </c>
      <c r="C134" s="7">
        <v>70</v>
      </c>
    </row>
    <row r="135" spans="1:3" x14ac:dyDescent="0.25">
      <c r="A135" s="8" t="s">
        <v>152</v>
      </c>
      <c r="B135" s="7">
        <v>31</v>
      </c>
      <c r="C135" s="7">
        <v>77.3</v>
      </c>
    </row>
    <row r="136" spans="1:3" x14ac:dyDescent="0.25">
      <c r="A136" s="8" t="s">
        <v>153</v>
      </c>
      <c r="B136" s="7">
        <v>28</v>
      </c>
      <c r="C136" s="7">
        <v>63.399999999999991</v>
      </c>
    </row>
    <row r="137" spans="1:3" x14ac:dyDescent="0.25">
      <c r="A137" s="8" t="s">
        <v>154</v>
      </c>
      <c r="B137" s="7">
        <v>29</v>
      </c>
      <c r="C137" s="7">
        <v>65.699999999999989</v>
      </c>
    </row>
    <row r="138" spans="1:3" x14ac:dyDescent="0.25">
      <c r="A138" s="8" t="s">
        <v>155</v>
      </c>
      <c r="B138" s="7">
        <v>29</v>
      </c>
      <c r="C138" s="7">
        <v>70.699999999999989</v>
      </c>
    </row>
    <row r="139" spans="1:3" x14ac:dyDescent="0.25">
      <c r="A139" s="8" t="s">
        <v>156</v>
      </c>
      <c r="B139" s="7">
        <v>30</v>
      </c>
      <c r="C139" s="7">
        <v>72</v>
      </c>
    </row>
    <row r="140" spans="1:3" x14ac:dyDescent="0.25">
      <c r="A140" s="8" t="s">
        <v>157</v>
      </c>
      <c r="B140" s="7">
        <v>31</v>
      </c>
      <c r="C140" s="7">
        <v>75.3</v>
      </c>
    </row>
    <row r="141" spans="1:3" x14ac:dyDescent="0.25">
      <c r="A141" s="8" t="s">
        <v>158</v>
      </c>
      <c r="B141" s="7">
        <v>28</v>
      </c>
      <c r="C141" s="7">
        <v>64.399999999999991</v>
      </c>
    </row>
    <row r="142" spans="1:3" x14ac:dyDescent="0.25">
      <c r="A142" s="8" t="s">
        <v>159</v>
      </c>
      <c r="B142" s="7">
        <v>29</v>
      </c>
      <c r="C142" s="7">
        <v>71.699999999999989</v>
      </c>
    </row>
    <row r="143" spans="1:3" x14ac:dyDescent="0.25">
      <c r="A143" s="8" t="s">
        <v>160</v>
      </c>
      <c r="B143" s="7">
        <v>30</v>
      </c>
      <c r="C143" s="7">
        <v>71</v>
      </c>
    </row>
    <row r="144" spans="1:3" x14ac:dyDescent="0.25">
      <c r="A144" s="8" t="s">
        <v>161</v>
      </c>
      <c r="B144" s="7">
        <v>31</v>
      </c>
      <c r="C144" s="7">
        <v>76.3</v>
      </c>
    </row>
    <row r="145" spans="1:3" x14ac:dyDescent="0.25">
      <c r="A145" s="8" t="s">
        <v>162</v>
      </c>
      <c r="B145" s="7">
        <v>28</v>
      </c>
      <c r="C145" s="7">
        <v>69.399999999999991</v>
      </c>
    </row>
    <row r="146" spans="1:3" x14ac:dyDescent="0.25">
      <c r="A146" s="8" t="s">
        <v>163</v>
      </c>
      <c r="B146" s="7">
        <v>29</v>
      </c>
      <c r="C146" s="7">
        <v>71.699999999999989</v>
      </c>
    </row>
    <row r="147" spans="1:3" x14ac:dyDescent="0.25">
      <c r="A147" s="8" t="s">
        <v>164</v>
      </c>
      <c r="B147" s="7">
        <v>30</v>
      </c>
      <c r="C147" s="7">
        <v>72</v>
      </c>
    </row>
    <row r="148" spans="1:3" x14ac:dyDescent="0.25">
      <c r="A148" s="8" t="s">
        <v>165</v>
      </c>
      <c r="B148" s="7">
        <v>31</v>
      </c>
      <c r="C148" s="7">
        <v>77.3</v>
      </c>
    </row>
    <row r="149" spans="1:3" x14ac:dyDescent="0.25">
      <c r="A149" s="8" t="s">
        <v>166</v>
      </c>
      <c r="B149" s="7">
        <v>29</v>
      </c>
      <c r="C149" s="7">
        <v>71.699999999999989</v>
      </c>
    </row>
    <row r="150" spans="1:3" x14ac:dyDescent="0.25">
      <c r="A150" s="8" t="s">
        <v>167</v>
      </c>
      <c r="B150" s="7">
        <v>29</v>
      </c>
      <c r="C150" s="7">
        <v>66.699999999999989</v>
      </c>
    </row>
    <row r="151" spans="1:3" x14ac:dyDescent="0.25">
      <c r="A151" s="8" t="s">
        <v>168</v>
      </c>
      <c r="B151" s="7">
        <v>30</v>
      </c>
      <c r="C151" s="7">
        <v>75</v>
      </c>
    </row>
    <row r="152" spans="1:3" x14ac:dyDescent="0.25">
      <c r="A152" s="8" t="s">
        <v>169</v>
      </c>
      <c r="B152" s="7">
        <v>31</v>
      </c>
      <c r="C152" s="7">
        <v>77.3</v>
      </c>
    </row>
    <row r="153" spans="1:3" x14ac:dyDescent="0.25">
      <c r="A153" s="8" t="s">
        <v>170</v>
      </c>
      <c r="B153" s="7">
        <v>31</v>
      </c>
      <c r="C153" s="7">
        <v>71.3</v>
      </c>
    </row>
    <row r="154" spans="1:3" x14ac:dyDescent="0.25">
      <c r="A154" s="8" t="s">
        <v>171</v>
      </c>
      <c r="B154" s="7">
        <v>33</v>
      </c>
      <c r="C154" s="7">
        <v>79.899999999999991</v>
      </c>
    </row>
    <row r="155" spans="1:3" x14ac:dyDescent="0.25">
      <c r="A155" s="8" t="s">
        <v>172</v>
      </c>
      <c r="B155" s="7">
        <v>35</v>
      </c>
      <c r="C155" s="7">
        <v>81.5</v>
      </c>
    </row>
    <row r="156" spans="1:3" x14ac:dyDescent="0.25">
      <c r="A156" s="8" t="s">
        <v>173</v>
      </c>
      <c r="B156" s="7">
        <v>38</v>
      </c>
      <c r="C156" s="7">
        <v>90.399999999999991</v>
      </c>
    </row>
    <row r="157" spans="1:3" x14ac:dyDescent="0.25">
      <c r="A157" s="8" t="s">
        <v>174</v>
      </c>
      <c r="B157" s="7">
        <v>32</v>
      </c>
      <c r="C157" s="7">
        <v>78.599999999999994</v>
      </c>
    </row>
    <row r="158" spans="1:3" x14ac:dyDescent="0.25">
      <c r="A158" s="8" t="s">
        <v>175</v>
      </c>
      <c r="B158" s="7">
        <v>34</v>
      </c>
      <c r="C158" s="7">
        <v>84.199999999999989</v>
      </c>
    </row>
    <row r="159" spans="1:3" x14ac:dyDescent="0.25">
      <c r="A159" s="8" t="s">
        <v>176</v>
      </c>
      <c r="B159" s="7">
        <v>36</v>
      </c>
      <c r="C159" s="7">
        <v>86.8</v>
      </c>
    </row>
    <row r="160" spans="1:3" x14ac:dyDescent="0.25">
      <c r="A160" s="8" t="s">
        <v>177</v>
      </c>
      <c r="B160" s="7">
        <v>39</v>
      </c>
      <c r="C160" s="7">
        <v>90.699999999999989</v>
      </c>
    </row>
    <row r="161" spans="1:3" x14ac:dyDescent="0.25">
      <c r="A161" s="8" t="s">
        <v>178</v>
      </c>
      <c r="B161" s="7">
        <v>32</v>
      </c>
      <c r="C161" s="7">
        <v>77.599999999999994</v>
      </c>
    </row>
    <row r="162" spans="1:3" x14ac:dyDescent="0.25">
      <c r="A162" s="8" t="s">
        <v>179</v>
      </c>
      <c r="B162" s="7">
        <v>35</v>
      </c>
      <c r="C162" s="7">
        <v>79.5</v>
      </c>
    </row>
    <row r="163" spans="1:3" x14ac:dyDescent="0.25">
      <c r="A163" s="8" t="s">
        <v>180</v>
      </c>
      <c r="B163" s="7">
        <v>36</v>
      </c>
      <c r="C163" s="7">
        <v>84.8</v>
      </c>
    </row>
    <row r="164" spans="1:3" x14ac:dyDescent="0.25">
      <c r="A164" s="8" t="s">
        <v>181</v>
      </c>
      <c r="B164" s="7">
        <v>40</v>
      </c>
      <c r="C164" s="7">
        <v>93</v>
      </c>
    </row>
    <row r="165" spans="1:3" x14ac:dyDescent="0.25">
      <c r="A165" s="8" t="s">
        <v>182</v>
      </c>
      <c r="B165" s="7">
        <v>32</v>
      </c>
      <c r="C165" s="7">
        <v>75.599999999999994</v>
      </c>
    </row>
    <row r="166" spans="1:3" x14ac:dyDescent="0.25">
      <c r="A166" s="8" t="s">
        <v>183</v>
      </c>
      <c r="B166" s="7">
        <v>35</v>
      </c>
      <c r="C166" s="7">
        <v>80.5</v>
      </c>
    </row>
    <row r="167" spans="1:3" x14ac:dyDescent="0.25">
      <c r="A167" s="8" t="s">
        <v>184</v>
      </c>
      <c r="B167" s="7">
        <v>36</v>
      </c>
      <c r="C167" s="7">
        <v>84.8</v>
      </c>
    </row>
    <row r="168" spans="1:3" x14ac:dyDescent="0.25">
      <c r="A168" s="8" t="s">
        <v>185</v>
      </c>
      <c r="B168" s="7">
        <v>41</v>
      </c>
      <c r="C168" s="7">
        <v>99.3</v>
      </c>
    </row>
    <row r="169" spans="1:3" x14ac:dyDescent="0.25">
      <c r="A169" s="8" t="s">
        <v>186</v>
      </c>
      <c r="B169" s="7">
        <v>31</v>
      </c>
      <c r="C169" s="7">
        <v>76.3</v>
      </c>
    </row>
    <row r="170" spans="1:3" x14ac:dyDescent="0.25">
      <c r="A170" s="8" t="s">
        <v>187</v>
      </c>
      <c r="B170" s="7">
        <v>32</v>
      </c>
      <c r="C170" s="7">
        <v>72.599999999999994</v>
      </c>
    </row>
    <row r="171" spans="1:3" x14ac:dyDescent="0.25">
      <c r="A171" s="8" t="s">
        <v>188</v>
      </c>
      <c r="B171" s="7">
        <v>35</v>
      </c>
      <c r="C171" s="7">
        <v>86.5</v>
      </c>
    </row>
    <row r="172" spans="1:3" x14ac:dyDescent="0.25">
      <c r="A172" s="8" t="s">
        <v>189</v>
      </c>
      <c r="B172" s="7">
        <v>37</v>
      </c>
      <c r="C172" s="7">
        <v>85.1</v>
      </c>
    </row>
    <row r="173" spans="1:3" x14ac:dyDescent="0.25">
      <c r="A173" s="8" t="s">
        <v>190</v>
      </c>
      <c r="B173" s="7">
        <v>41</v>
      </c>
      <c r="C173" s="7">
        <v>94.3</v>
      </c>
    </row>
    <row r="174" spans="1:3" x14ac:dyDescent="0.25">
      <c r="A174" s="8" t="s">
        <v>191</v>
      </c>
      <c r="B174" s="7">
        <v>31</v>
      </c>
      <c r="C174" s="7">
        <v>72.3</v>
      </c>
    </row>
    <row r="175" spans="1:3" x14ac:dyDescent="0.25">
      <c r="A175" s="8" t="s">
        <v>192</v>
      </c>
      <c r="B175" s="7">
        <v>33</v>
      </c>
      <c r="C175" s="7">
        <v>79.899999999999991</v>
      </c>
    </row>
    <row r="176" spans="1:3" x14ac:dyDescent="0.25">
      <c r="A176" s="8" t="s">
        <v>193</v>
      </c>
      <c r="B176" s="7">
        <v>35</v>
      </c>
      <c r="C176" s="7">
        <v>80.5</v>
      </c>
    </row>
    <row r="177" spans="1:3" x14ac:dyDescent="0.25">
      <c r="A177" s="8" t="s">
        <v>194</v>
      </c>
      <c r="B177" s="7">
        <v>37</v>
      </c>
      <c r="C177" s="7">
        <v>85.1</v>
      </c>
    </row>
    <row r="178" spans="1:3" x14ac:dyDescent="0.25">
      <c r="A178" s="8" t="s">
        <v>195</v>
      </c>
      <c r="B178" s="7">
        <v>42</v>
      </c>
      <c r="C178" s="7">
        <v>102.6</v>
      </c>
    </row>
    <row r="179" spans="1:3" x14ac:dyDescent="0.25">
      <c r="A179" s="8" t="s">
        <v>196</v>
      </c>
      <c r="B179" s="7">
        <v>31</v>
      </c>
      <c r="C179" s="7">
        <v>75.3</v>
      </c>
    </row>
    <row r="180" spans="1:3" x14ac:dyDescent="0.25">
      <c r="A180" s="8" t="s">
        <v>197</v>
      </c>
      <c r="B180" s="7">
        <v>33</v>
      </c>
      <c r="C180" s="7">
        <v>75.899999999999991</v>
      </c>
    </row>
    <row r="181" spans="1:3" x14ac:dyDescent="0.25">
      <c r="A181" s="8" t="s">
        <v>198</v>
      </c>
      <c r="B181" s="7">
        <v>35</v>
      </c>
      <c r="C181" s="7">
        <v>86.5</v>
      </c>
    </row>
    <row r="182" spans="1:3" x14ac:dyDescent="0.25">
      <c r="A182" s="8" t="s">
        <v>199</v>
      </c>
      <c r="B182" s="7">
        <v>38</v>
      </c>
      <c r="C182" s="7">
        <v>89.399999999999991</v>
      </c>
    </row>
    <row r="183" spans="1:3" x14ac:dyDescent="0.25">
      <c r="A183" s="8" t="s">
        <v>200</v>
      </c>
      <c r="B183" s="7">
        <v>43</v>
      </c>
      <c r="C183" s="7">
        <v>102.89999999999999</v>
      </c>
    </row>
    <row r="184" spans="1:3" x14ac:dyDescent="0.25">
      <c r="A184" s="8" t="s">
        <v>201</v>
      </c>
      <c r="B184" s="7">
        <v>38</v>
      </c>
      <c r="C184" s="7">
        <v>93.399999999999991</v>
      </c>
    </row>
    <row r="185" spans="1:3" x14ac:dyDescent="0.25">
      <c r="A185" s="8" t="s">
        <v>202</v>
      </c>
      <c r="B185" s="7">
        <v>35</v>
      </c>
      <c r="C185" s="7">
        <v>81.5</v>
      </c>
    </row>
    <row r="186" spans="1:3" x14ac:dyDescent="0.25">
      <c r="A186" s="8" t="s">
        <v>203</v>
      </c>
      <c r="B186" s="7">
        <v>34</v>
      </c>
      <c r="C186" s="7">
        <v>84.199999999999989</v>
      </c>
    </row>
    <row r="187" spans="1:3" x14ac:dyDescent="0.25">
      <c r="A187" s="8" t="s">
        <v>204</v>
      </c>
      <c r="B187" s="7">
        <v>32</v>
      </c>
      <c r="C187" s="7">
        <v>73.599999999999994</v>
      </c>
    </row>
    <row r="188" spans="1:3" x14ac:dyDescent="0.25">
      <c r="A188" s="8" t="s">
        <v>205</v>
      </c>
      <c r="B188" s="7">
        <v>39</v>
      </c>
      <c r="C188" s="7">
        <v>91.699999999999989</v>
      </c>
    </row>
    <row r="189" spans="1:3" x14ac:dyDescent="0.25">
      <c r="A189" s="8" t="s">
        <v>206</v>
      </c>
      <c r="B189" s="7">
        <v>35</v>
      </c>
      <c r="C189" s="7">
        <v>82.5</v>
      </c>
    </row>
    <row r="190" spans="1:3" x14ac:dyDescent="0.25">
      <c r="A190" s="8" t="s">
        <v>207</v>
      </c>
      <c r="B190" s="7">
        <v>34</v>
      </c>
      <c r="C190" s="7">
        <v>83.199999999999989</v>
      </c>
    </row>
    <row r="191" spans="1:3" x14ac:dyDescent="0.25">
      <c r="A191" s="8" t="s">
        <v>208</v>
      </c>
      <c r="B191" s="7">
        <v>33</v>
      </c>
      <c r="C191" s="7">
        <v>77.899999999999991</v>
      </c>
    </row>
    <row r="192" spans="1:3" x14ac:dyDescent="0.25">
      <c r="A192" s="8" t="s">
        <v>209</v>
      </c>
      <c r="B192" s="7">
        <v>40</v>
      </c>
      <c r="C192" s="7">
        <v>98</v>
      </c>
    </row>
    <row r="193" spans="1:3" x14ac:dyDescent="0.25">
      <c r="A193" s="8" t="s">
        <v>210</v>
      </c>
      <c r="B193" s="7">
        <v>35</v>
      </c>
      <c r="C193" s="7">
        <v>83.5</v>
      </c>
    </row>
    <row r="194" spans="1:3" x14ac:dyDescent="0.25">
      <c r="A194" s="8" t="s">
        <v>211</v>
      </c>
      <c r="B194" s="7">
        <v>34</v>
      </c>
      <c r="C194" s="7">
        <v>80.199999999999989</v>
      </c>
    </row>
    <row r="195" spans="1:3" x14ac:dyDescent="0.25">
      <c r="A195" s="8" t="s">
        <v>212</v>
      </c>
      <c r="B195" s="7">
        <v>33</v>
      </c>
      <c r="C195" s="7">
        <v>78.899999999999991</v>
      </c>
    </row>
    <row r="196" spans="1:3" x14ac:dyDescent="0.25">
      <c r="A196" s="8" t="s">
        <v>213</v>
      </c>
      <c r="B196" s="7">
        <v>40</v>
      </c>
      <c r="C196" s="7">
        <v>92</v>
      </c>
    </row>
    <row r="197" spans="1:3" x14ac:dyDescent="0.25">
      <c r="A197" s="8" t="s">
        <v>214</v>
      </c>
      <c r="B197" s="7">
        <v>35</v>
      </c>
      <c r="C197" s="7">
        <v>82.5</v>
      </c>
    </row>
    <row r="198" spans="1:3" x14ac:dyDescent="0.25">
      <c r="A198" s="8" t="s">
        <v>215</v>
      </c>
      <c r="B198" s="7">
        <v>34</v>
      </c>
      <c r="C198" s="7">
        <v>79.199999999999989</v>
      </c>
    </row>
    <row r="199" spans="1:3" x14ac:dyDescent="0.25">
      <c r="A199" s="8" t="s">
        <v>216</v>
      </c>
      <c r="B199" s="7">
        <v>33</v>
      </c>
      <c r="C199" s="7">
        <v>80.899999999999991</v>
      </c>
    </row>
    <row r="200" spans="1:3" x14ac:dyDescent="0.25">
      <c r="A200" s="8" t="s">
        <v>217</v>
      </c>
      <c r="B200" s="7">
        <v>41</v>
      </c>
      <c r="C200" s="7">
        <v>99.3</v>
      </c>
    </row>
    <row r="201" spans="1:3" x14ac:dyDescent="0.25">
      <c r="A201" s="8" t="s">
        <v>218</v>
      </c>
      <c r="B201" s="7">
        <v>36</v>
      </c>
      <c r="C201" s="7">
        <v>83.8</v>
      </c>
    </row>
    <row r="202" spans="1:3" x14ac:dyDescent="0.25">
      <c r="A202" s="8" t="s">
        <v>219</v>
      </c>
      <c r="B202" s="7">
        <v>35</v>
      </c>
      <c r="C202" s="7">
        <v>86.5</v>
      </c>
    </row>
    <row r="203" spans="1:3" x14ac:dyDescent="0.25">
      <c r="A203" s="8" t="s">
        <v>220</v>
      </c>
      <c r="B203" s="7">
        <v>33</v>
      </c>
      <c r="C203" s="7">
        <v>76.899999999999991</v>
      </c>
    </row>
    <row r="204" spans="1:3" x14ac:dyDescent="0.25">
      <c r="A204" s="8" t="s">
        <v>221</v>
      </c>
      <c r="B204" s="7">
        <v>42</v>
      </c>
      <c r="C204" s="7">
        <v>99.6</v>
      </c>
    </row>
    <row r="205" spans="1:3" x14ac:dyDescent="0.25">
      <c r="A205" s="8" t="s">
        <v>222</v>
      </c>
      <c r="B205" s="7">
        <v>37</v>
      </c>
      <c r="C205" s="7">
        <v>89.1</v>
      </c>
    </row>
    <row r="206" spans="1:3" x14ac:dyDescent="0.25">
      <c r="A206" s="8" t="s">
        <v>223</v>
      </c>
      <c r="B206" s="7">
        <v>35</v>
      </c>
      <c r="C206" s="7">
        <v>83.5</v>
      </c>
    </row>
    <row r="207" spans="1:3" x14ac:dyDescent="0.25">
      <c r="A207" s="8" t="s">
        <v>224</v>
      </c>
      <c r="B207" s="7">
        <v>33</v>
      </c>
      <c r="C207" s="7">
        <v>79.899999999999991</v>
      </c>
    </row>
    <row r="208" spans="1:3" x14ac:dyDescent="0.25">
      <c r="A208" s="8" t="s">
        <v>225</v>
      </c>
      <c r="B208" s="7">
        <v>32</v>
      </c>
      <c r="C208" s="7">
        <v>76.599999999999994</v>
      </c>
    </row>
    <row r="209" spans="1:3" x14ac:dyDescent="0.25">
      <c r="A209" s="8" t="s">
        <v>226</v>
      </c>
      <c r="B209" s="7">
        <v>43</v>
      </c>
      <c r="C209" s="7">
        <v>97.899999999999991</v>
      </c>
    </row>
    <row r="210" spans="1:3" x14ac:dyDescent="0.25">
      <c r="A210" s="8" t="s">
        <v>227</v>
      </c>
      <c r="B210" s="7">
        <v>38</v>
      </c>
      <c r="C210" s="7">
        <v>87.399999999999991</v>
      </c>
    </row>
    <row r="211" spans="1:3" x14ac:dyDescent="0.25">
      <c r="A211" s="8" t="s">
        <v>228</v>
      </c>
      <c r="B211" s="7">
        <v>35</v>
      </c>
      <c r="C211" s="7">
        <v>85.5</v>
      </c>
    </row>
    <row r="212" spans="1:3" x14ac:dyDescent="0.25">
      <c r="A212" s="8" t="s">
        <v>229</v>
      </c>
      <c r="B212" s="7">
        <v>34</v>
      </c>
      <c r="C212" s="7">
        <v>78.199999999999989</v>
      </c>
    </row>
    <row r="213" spans="1:3" x14ac:dyDescent="0.25">
      <c r="A213" s="8" t="s">
        <v>230</v>
      </c>
      <c r="B213" s="7">
        <v>32</v>
      </c>
      <c r="C213" s="7">
        <v>74.599999999999994</v>
      </c>
    </row>
    <row r="214" spans="1:3" x14ac:dyDescent="0.25">
      <c r="A214" s="8" t="s">
        <v>231</v>
      </c>
      <c r="B214" s="7">
        <v>32</v>
      </c>
      <c r="C214" s="7">
        <v>75.599999999999994</v>
      </c>
    </row>
    <row r="215" spans="1:3" x14ac:dyDescent="0.25">
      <c r="A215" s="8" t="s">
        <v>232</v>
      </c>
      <c r="B215" s="7">
        <v>31</v>
      </c>
      <c r="C215" s="7">
        <v>76.3</v>
      </c>
    </row>
    <row r="216" spans="1:3" x14ac:dyDescent="0.25">
      <c r="A216" s="8" t="s">
        <v>233</v>
      </c>
      <c r="B216" s="7">
        <v>30</v>
      </c>
      <c r="C216" s="7">
        <v>75</v>
      </c>
    </row>
    <row r="217" spans="1:3" x14ac:dyDescent="0.25">
      <c r="A217" s="8" t="s">
        <v>234</v>
      </c>
      <c r="B217" s="7">
        <v>29</v>
      </c>
      <c r="C217" s="7">
        <v>70.699999999999989</v>
      </c>
    </row>
    <row r="218" spans="1:3" x14ac:dyDescent="0.25">
      <c r="A218" s="8" t="s">
        <v>235</v>
      </c>
      <c r="B218" s="7">
        <v>32</v>
      </c>
      <c r="C218" s="7">
        <v>76.599999999999994</v>
      </c>
    </row>
    <row r="219" spans="1:3" x14ac:dyDescent="0.25">
      <c r="A219" s="8" t="s">
        <v>236</v>
      </c>
      <c r="B219" s="7">
        <v>31</v>
      </c>
      <c r="C219" s="7">
        <v>77.3</v>
      </c>
    </row>
    <row r="220" spans="1:3" x14ac:dyDescent="0.25">
      <c r="A220" s="8" t="s">
        <v>237</v>
      </c>
      <c r="B220" s="7">
        <v>30</v>
      </c>
      <c r="C220" s="7">
        <v>75</v>
      </c>
    </row>
    <row r="221" spans="1:3" x14ac:dyDescent="0.25">
      <c r="A221" s="8" t="s">
        <v>238</v>
      </c>
      <c r="B221" s="7">
        <v>29</v>
      </c>
      <c r="C221" s="7">
        <v>68.699999999999989</v>
      </c>
    </row>
    <row r="222" spans="1:3" x14ac:dyDescent="0.25">
      <c r="A222" s="8" t="s">
        <v>239</v>
      </c>
      <c r="B222" s="7">
        <v>32</v>
      </c>
      <c r="C222" s="7">
        <v>76.599999999999994</v>
      </c>
    </row>
    <row r="223" spans="1:3" x14ac:dyDescent="0.25">
      <c r="A223" s="8" t="s">
        <v>240</v>
      </c>
      <c r="B223" s="7">
        <v>31</v>
      </c>
      <c r="C223" s="7">
        <v>70.3</v>
      </c>
    </row>
    <row r="224" spans="1:3" x14ac:dyDescent="0.25">
      <c r="A224" s="8" t="s">
        <v>241</v>
      </c>
      <c r="B224" s="7">
        <v>30</v>
      </c>
      <c r="C224" s="7">
        <v>75</v>
      </c>
    </row>
    <row r="225" spans="1:3" x14ac:dyDescent="0.25">
      <c r="A225" s="8" t="s">
        <v>242</v>
      </c>
      <c r="B225" s="7">
        <v>29</v>
      </c>
      <c r="C225" s="7">
        <v>67.699999999999989</v>
      </c>
    </row>
    <row r="226" spans="1:3" x14ac:dyDescent="0.25">
      <c r="A226" s="8" t="s">
        <v>243</v>
      </c>
      <c r="B226" s="7">
        <v>29</v>
      </c>
      <c r="C226" s="7">
        <v>67.699999999999989</v>
      </c>
    </row>
    <row r="227" spans="1:3" x14ac:dyDescent="0.25">
      <c r="A227" s="8" t="s">
        <v>244</v>
      </c>
      <c r="B227" s="7">
        <v>32</v>
      </c>
      <c r="C227" s="7">
        <v>72.599999999999994</v>
      </c>
    </row>
    <row r="228" spans="1:3" x14ac:dyDescent="0.25">
      <c r="A228" s="8" t="s">
        <v>245</v>
      </c>
      <c r="B228" s="7">
        <v>31</v>
      </c>
      <c r="C228" s="7">
        <v>74.3</v>
      </c>
    </row>
    <row r="229" spans="1:3" x14ac:dyDescent="0.25">
      <c r="A229" s="8" t="s">
        <v>246</v>
      </c>
      <c r="B229" s="7">
        <v>30</v>
      </c>
      <c r="C229" s="7">
        <v>71</v>
      </c>
    </row>
    <row r="230" spans="1:3" x14ac:dyDescent="0.25">
      <c r="A230" s="8" t="s">
        <v>247</v>
      </c>
      <c r="B230" s="7">
        <v>30</v>
      </c>
      <c r="C230" s="7">
        <v>68</v>
      </c>
    </row>
    <row r="231" spans="1:3" x14ac:dyDescent="0.25">
      <c r="A231" s="8" t="s">
        <v>248</v>
      </c>
      <c r="B231" s="7">
        <v>29</v>
      </c>
      <c r="C231" s="7">
        <v>65.699999999999989</v>
      </c>
    </row>
    <row r="232" spans="1:3" x14ac:dyDescent="0.25">
      <c r="A232" s="8" t="s">
        <v>249</v>
      </c>
      <c r="B232" s="7">
        <v>32</v>
      </c>
      <c r="C232" s="7">
        <v>79.599999999999994</v>
      </c>
    </row>
    <row r="233" spans="1:3" x14ac:dyDescent="0.25">
      <c r="A233" s="8" t="s">
        <v>250</v>
      </c>
      <c r="B233" s="7">
        <v>31</v>
      </c>
      <c r="C233" s="7">
        <v>74.3</v>
      </c>
    </row>
    <row r="234" spans="1:3" x14ac:dyDescent="0.25">
      <c r="A234" s="8" t="s">
        <v>251</v>
      </c>
      <c r="B234" s="7">
        <v>30</v>
      </c>
      <c r="C234" s="7">
        <v>68</v>
      </c>
    </row>
    <row r="235" spans="1:3" x14ac:dyDescent="0.25">
      <c r="A235" s="8" t="s">
        <v>252</v>
      </c>
      <c r="B235" s="7">
        <v>30</v>
      </c>
      <c r="C235" s="7">
        <v>69</v>
      </c>
    </row>
    <row r="236" spans="1:3" x14ac:dyDescent="0.25">
      <c r="A236" s="8" t="s">
        <v>253</v>
      </c>
      <c r="B236" s="7">
        <v>29</v>
      </c>
      <c r="C236" s="7">
        <v>70.699999999999989</v>
      </c>
    </row>
    <row r="237" spans="1:3" x14ac:dyDescent="0.25">
      <c r="A237" s="8" t="s">
        <v>254</v>
      </c>
      <c r="B237" s="7">
        <v>32</v>
      </c>
      <c r="C237" s="7">
        <v>74.599999999999994</v>
      </c>
    </row>
    <row r="238" spans="1:3" x14ac:dyDescent="0.25">
      <c r="A238" s="8" t="s">
        <v>255</v>
      </c>
      <c r="B238" s="7">
        <v>30</v>
      </c>
      <c r="C238" s="7">
        <v>71</v>
      </c>
    </row>
    <row r="239" spans="1:3" x14ac:dyDescent="0.25">
      <c r="A239" s="8" t="s">
        <v>256</v>
      </c>
      <c r="B239" s="7">
        <v>30</v>
      </c>
      <c r="C239" s="7">
        <v>70</v>
      </c>
    </row>
    <row r="240" spans="1:3" x14ac:dyDescent="0.25">
      <c r="A240" s="8" t="s">
        <v>257</v>
      </c>
      <c r="B240" s="7">
        <v>29</v>
      </c>
      <c r="C240" s="7">
        <v>65.699999999999989</v>
      </c>
    </row>
    <row r="241" spans="1:3" x14ac:dyDescent="0.25">
      <c r="A241" s="8" t="s">
        <v>258</v>
      </c>
      <c r="B241" s="7">
        <v>32</v>
      </c>
      <c r="C241" s="7">
        <v>77.599999999999994</v>
      </c>
    </row>
    <row r="242" spans="1:3" x14ac:dyDescent="0.25">
      <c r="A242" s="8" t="s">
        <v>259</v>
      </c>
      <c r="B242" s="7">
        <v>30</v>
      </c>
      <c r="C242" s="7">
        <v>75</v>
      </c>
    </row>
    <row r="243" spans="1:3" x14ac:dyDescent="0.25">
      <c r="A243" s="8" t="s">
        <v>260</v>
      </c>
      <c r="B243" s="7">
        <v>30</v>
      </c>
      <c r="C243" s="7">
        <v>72</v>
      </c>
    </row>
    <row r="244" spans="1:3" x14ac:dyDescent="0.25">
      <c r="A244" s="8" t="s">
        <v>261</v>
      </c>
      <c r="B244" s="7">
        <v>29</v>
      </c>
      <c r="C244" s="7">
        <v>67.699999999999989</v>
      </c>
    </row>
    <row r="245" spans="1:3" x14ac:dyDescent="0.25">
      <c r="A245" s="8" t="s">
        <v>262</v>
      </c>
      <c r="B245" s="7">
        <v>29</v>
      </c>
      <c r="C245" s="7">
        <v>71.699999999999989</v>
      </c>
    </row>
    <row r="246" spans="1:3" x14ac:dyDescent="0.25">
      <c r="A246" s="8" t="s">
        <v>263</v>
      </c>
      <c r="B246" s="7">
        <v>28</v>
      </c>
      <c r="C246" s="7">
        <v>67.399999999999991</v>
      </c>
    </row>
    <row r="247" spans="1:3" x14ac:dyDescent="0.25">
      <c r="A247" s="8" t="s">
        <v>264</v>
      </c>
      <c r="B247" s="7">
        <v>27</v>
      </c>
      <c r="C247" s="7">
        <v>61.099999999999994</v>
      </c>
    </row>
    <row r="248" spans="1:3" x14ac:dyDescent="0.25">
      <c r="A248" s="8" t="s">
        <v>265</v>
      </c>
      <c r="B248" s="7">
        <v>26</v>
      </c>
      <c r="C248" s="7">
        <v>59.8</v>
      </c>
    </row>
    <row r="249" spans="1:3" x14ac:dyDescent="0.25">
      <c r="A249" s="8" t="s">
        <v>266</v>
      </c>
      <c r="B249" s="7">
        <v>26</v>
      </c>
      <c r="C249" s="7">
        <v>61.8</v>
      </c>
    </row>
    <row r="250" spans="1:3" x14ac:dyDescent="0.25">
      <c r="A250" s="8" t="s">
        <v>267</v>
      </c>
      <c r="B250" s="7">
        <v>29</v>
      </c>
      <c r="C250" s="7">
        <v>71.699999999999989</v>
      </c>
    </row>
    <row r="251" spans="1:3" x14ac:dyDescent="0.25">
      <c r="A251" s="8" t="s">
        <v>268</v>
      </c>
      <c r="B251" s="7">
        <v>28</v>
      </c>
      <c r="C251" s="7">
        <v>68.399999999999991</v>
      </c>
    </row>
    <row r="252" spans="1:3" x14ac:dyDescent="0.25">
      <c r="A252" s="8" t="s">
        <v>269</v>
      </c>
      <c r="B252" s="7">
        <v>27</v>
      </c>
      <c r="C252" s="7">
        <v>65.099999999999994</v>
      </c>
    </row>
    <row r="253" spans="1:3" x14ac:dyDescent="0.25">
      <c r="A253" s="8" t="s">
        <v>270</v>
      </c>
      <c r="B253" s="7">
        <v>26</v>
      </c>
      <c r="C253" s="7">
        <v>64.8</v>
      </c>
    </row>
    <row r="254" spans="1:3" x14ac:dyDescent="0.25">
      <c r="A254" s="8" t="s">
        <v>271</v>
      </c>
      <c r="B254" s="7">
        <v>26</v>
      </c>
      <c r="C254" s="7">
        <v>61.8</v>
      </c>
    </row>
    <row r="255" spans="1:3" x14ac:dyDescent="0.25">
      <c r="A255" s="8" t="s">
        <v>272</v>
      </c>
      <c r="B255" s="7">
        <v>28</v>
      </c>
      <c r="C255" s="7">
        <v>68.399999999999991</v>
      </c>
    </row>
    <row r="256" spans="1:3" x14ac:dyDescent="0.25">
      <c r="A256" s="8" t="s">
        <v>273</v>
      </c>
      <c r="B256" s="7">
        <v>27</v>
      </c>
      <c r="C256" s="7">
        <v>61.099999999999994</v>
      </c>
    </row>
    <row r="257" spans="1:3" x14ac:dyDescent="0.25">
      <c r="A257" s="8" t="s">
        <v>274</v>
      </c>
      <c r="B257" s="7">
        <v>26</v>
      </c>
      <c r="C257" s="7">
        <v>64.8</v>
      </c>
    </row>
    <row r="258" spans="1:3" x14ac:dyDescent="0.25">
      <c r="A258" s="8" t="s">
        <v>275</v>
      </c>
      <c r="B258" s="7">
        <v>26</v>
      </c>
      <c r="C258" s="7">
        <v>63.8</v>
      </c>
    </row>
    <row r="259" spans="1:3" x14ac:dyDescent="0.25">
      <c r="A259" s="8" t="s">
        <v>276</v>
      </c>
      <c r="B259" s="7">
        <v>28</v>
      </c>
      <c r="C259" s="7">
        <v>63.399999999999991</v>
      </c>
    </row>
    <row r="260" spans="1:3" x14ac:dyDescent="0.25">
      <c r="A260" s="8" t="s">
        <v>277</v>
      </c>
      <c r="B260" s="7">
        <v>27</v>
      </c>
      <c r="C260" s="7">
        <v>68.099999999999994</v>
      </c>
    </row>
    <row r="261" spans="1:3" x14ac:dyDescent="0.25">
      <c r="A261" s="8" t="s">
        <v>278</v>
      </c>
      <c r="B261" s="7">
        <v>26</v>
      </c>
      <c r="C261" s="7">
        <v>59.8</v>
      </c>
    </row>
    <row r="262" spans="1:3" x14ac:dyDescent="0.25">
      <c r="A262" s="8" t="s">
        <v>279</v>
      </c>
      <c r="B262" s="7">
        <v>26</v>
      </c>
      <c r="C262" s="7">
        <v>64.8</v>
      </c>
    </row>
    <row r="263" spans="1:3" x14ac:dyDescent="0.25">
      <c r="A263" s="8" t="s">
        <v>280</v>
      </c>
      <c r="B263" s="7">
        <v>28</v>
      </c>
      <c r="C263" s="7">
        <v>67.399999999999991</v>
      </c>
    </row>
    <row r="264" spans="1:3" x14ac:dyDescent="0.25">
      <c r="A264" s="8" t="s">
        <v>281</v>
      </c>
      <c r="B264" s="7">
        <v>27</v>
      </c>
      <c r="C264" s="7">
        <v>67.099999999999994</v>
      </c>
    </row>
    <row r="265" spans="1:3" x14ac:dyDescent="0.25">
      <c r="A265" s="8" t="s">
        <v>282</v>
      </c>
      <c r="B265" s="7">
        <v>26</v>
      </c>
      <c r="C265" s="7">
        <v>59.8</v>
      </c>
    </row>
    <row r="266" spans="1:3" x14ac:dyDescent="0.25">
      <c r="A266" s="8" t="s">
        <v>283</v>
      </c>
      <c r="B266" s="7">
        <v>26</v>
      </c>
      <c r="C266" s="7">
        <v>64.8</v>
      </c>
    </row>
    <row r="267" spans="1:3" x14ac:dyDescent="0.25">
      <c r="A267" s="8" t="s">
        <v>284</v>
      </c>
      <c r="B267" s="7">
        <v>28</v>
      </c>
      <c r="C267" s="7">
        <v>63.399999999999991</v>
      </c>
    </row>
    <row r="268" spans="1:3" x14ac:dyDescent="0.25">
      <c r="A268" s="8" t="s">
        <v>285</v>
      </c>
      <c r="B268" s="7">
        <v>28</v>
      </c>
      <c r="C268" s="7">
        <v>63.399999999999991</v>
      </c>
    </row>
    <row r="269" spans="1:3" x14ac:dyDescent="0.25">
      <c r="A269" s="8" t="s">
        <v>286</v>
      </c>
      <c r="B269" s="7">
        <v>27</v>
      </c>
      <c r="C269" s="7">
        <v>61.099999999999994</v>
      </c>
    </row>
    <row r="270" spans="1:3" x14ac:dyDescent="0.25">
      <c r="A270" s="8" t="s">
        <v>287</v>
      </c>
      <c r="B270" s="7">
        <v>26</v>
      </c>
      <c r="C270" s="7">
        <v>61.8</v>
      </c>
    </row>
    <row r="271" spans="1:3" x14ac:dyDescent="0.25">
      <c r="A271" s="8" t="s">
        <v>288</v>
      </c>
      <c r="B271" s="7">
        <v>29</v>
      </c>
      <c r="C271" s="7">
        <v>70.699999999999989</v>
      </c>
    </row>
    <row r="272" spans="1:3" x14ac:dyDescent="0.25">
      <c r="A272" s="8" t="s">
        <v>289</v>
      </c>
      <c r="B272" s="7">
        <v>28</v>
      </c>
      <c r="C272" s="7">
        <v>67.399999999999991</v>
      </c>
    </row>
    <row r="273" spans="1:3" x14ac:dyDescent="0.25">
      <c r="A273" s="8" t="s">
        <v>290</v>
      </c>
      <c r="B273" s="7">
        <v>27</v>
      </c>
      <c r="C273" s="7">
        <v>66.099999999999994</v>
      </c>
    </row>
    <row r="274" spans="1:3" x14ac:dyDescent="0.25">
      <c r="A274" s="8" t="s">
        <v>291</v>
      </c>
      <c r="B274" s="7">
        <v>26</v>
      </c>
      <c r="C274" s="7">
        <v>64.8</v>
      </c>
    </row>
    <row r="275" spans="1:3" x14ac:dyDescent="0.25">
      <c r="A275" s="8" t="s">
        <v>292</v>
      </c>
      <c r="B275" s="7">
        <v>25</v>
      </c>
      <c r="C275" s="7">
        <v>56.499999999999993</v>
      </c>
    </row>
    <row r="276" spans="1:3" x14ac:dyDescent="0.25">
      <c r="A276" s="8" t="s">
        <v>293</v>
      </c>
      <c r="B276" s="7">
        <v>25</v>
      </c>
      <c r="C276" s="7">
        <v>58.499999999999993</v>
      </c>
    </row>
    <row r="277" spans="1:3" x14ac:dyDescent="0.25">
      <c r="A277" s="8" t="s">
        <v>294</v>
      </c>
      <c r="B277" s="7">
        <v>24</v>
      </c>
      <c r="C277" s="7">
        <v>59.199999999999996</v>
      </c>
    </row>
    <row r="278" spans="1:3" x14ac:dyDescent="0.25">
      <c r="A278" s="8" t="s">
        <v>295</v>
      </c>
      <c r="B278" s="7">
        <v>24</v>
      </c>
      <c r="C278" s="7">
        <v>61.199999999999996</v>
      </c>
    </row>
    <row r="279" spans="1:3" x14ac:dyDescent="0.25">
      <c r="A279" s="8" t="s">
        <v>296</v>
      </c>
      <c r="B279" s="7">
        <v>25</v>
      </c>
      <c r="C279" s="7">
        <v>60.499999999999993</v>
      </c>
    </row>
    <row r="280" spans="1:3" x14ac:dyDescent="0.25">
      <c r="A280" s="8" t="s">
        <v>297</v>
      </c>
      <c r="B280" s="7">
        <v>25</v>
      </c>
      <c r="C280" s="7">
        <v>62.499999999999993</v>
      </c>
    </row>
    <row r="281" spans="1:3" x14ac:dyDescent="0.25">
      <c r="A281" s="8" t="s">
        <v>298</v>
      </c>
      <c r="B281" s="7">
        <v>25</v>
      </c>
      <c r="C281" s="7">
        <v>63.499999999999993</v>
      </c>
    </row>
    <row r="282" spans="1:3" x14ac:dyDescent="0.25">
      <c r="A282" s="8" t="s">
        <v>299</v>
      </c>
      <c r="B282" s="7">
        <v>24</v>
      </c>
      <c r="C282" s="7">
        <v>60.199999999999996</v>
      </c>
    </row>
    <row r="283" spans="1:3" x14ac:dyDescent="0.25">
      <c r="A283" s="8" t="s">
        <v>300</v>
      </c>
      <c r="B283" s="7">
        <v>25</v>
      </c>
      <c r="C283" s="7">
        <v>63.499999999999993</v>
      </c>
    </row>
    <row r="284" spans="1:3" x14ac:dyDescent="0.25">
      <c r="A284" s="8" t="s">
        <v>301</v>
      </c>
      <c r="B284" s="7">
        <v>25</v>
      </c>
      <c r="C284" s="7">
        <v>58.499999999999993</v>
      </c>
    </row>
    <row r="285" spans="1:3" x14ac:dyDescent="0.25">
      <c r="A285" s="8" t="s">
        <v>302</v>
      </c>
      <c r="B285" s="7">
        <v>25</v>
      </c>
      <c r="C285" s="7">
        <v>61.499999999999993</v>
      </c>
    </row>
    <row r="286" spans="1:3" x14ac:dyDescent="0.25">
      <c r="A286" s="8" t="s">
        <v>303</v>
      </c>
      <c r="B286" s="7">
        <v>24</v>
      </c>
      <c r="C286" s="7">
        <v>58.199999999999996</v>
      </c>
    </row>
    <row r="287" spans="1:3" x14ac:dyDescent="0.25">
      <c r="A287" s="8" t="s">
        <v>304</v>
      </c>
      <c r="B287" s="7">
        <v>25</v>
      </c>
      <c r="C287" s="7">
        <v>61.499999999999993</v>
      </c>
    </row>
    <row r="288" spans="1:3" x14ac:dyDescent="0.25">
      <c r="A288" s="8" t="s">
        <v>305</v>
      </c>
      <c r="B288" s="7">
        <v>25</v>
      </c>
      <c r="C288" s="7">
        <v>59.499999999999993</v>
      </c>
    </row>
    <row r="289" spans="1:3" x14ac:dyDescent="0.25">
      <c r="A289" s="8" t="s">
        <v>306</v>
      </c>
      <c r="B289" s="7">
        <v>25</v>
      </c>
      <c r="C289" s="7">
        <v>61.499999999999993</v>
      </c>
    </row>
    <row r="290" spans="1:3" x14ac:dyDescent="0.25">
      <c r="A290" s="8" t="s">
        <v>307</v>
      </c>
      <c r="B290" s="7">
        <v>24</v>
      </c>
      <c r="C290" s="7">
        <v>58.199999999999996</v>
      </c>
    </row>
    <row r="291" spans="1:3" x14ac:dyDescent="0.25">
      <c r="A291" s="8" t="s">
        <v>308</v>
      </c>
      <c r="B291" s="7">
        <v>25</v>
      </c>
      <c r="C291" s="7">
        <v>58.499999999999993</v>
      </c>
    </row>
    <row r="292" spans="1:3" x14ac:dyDescent="0.25">
      <c r="A292" s="8" t="s">
        <v>309</v>
      </c>
      <c r="B292" s="7">
        <v>25</v>
      </c>
      <c r="C292" s="7">
        <v>62.499999999999993</v>
      </c>
    </row>
    <row r="293" spans="1:3" x14ac:dyDescent="0.25">
      <c r="A293" s="8" t="s">
        <v>310</v>
      </c>
      <c r="B293" s="7">
        <v>25</v>
      </c>
      <c r="C293" s="7">
        <v>60.499999999999993</v>
      </c>
    </row>
    <row r="294" spans="1:3" x14ac:dyDescent="0.25">
      <c r="A294" s="8" t="s">
        <v>311</v>
      </c>
      <c r="B294" s="7">
        <v>24</v>
      </c>
      <c r="C294" s="7">
        <v>60.199999999999996</v>
      </c>
    </row>
    <row r="295" spans="1:3" x14ac:dyDescent="0.25">
      <c r="A295" s="8" t="s">
        <v>312</v>
      </c>
      <c r="B295" s="7">
        <v>24</v>
      </c>
      <c r="C295" s="7">
        <v>56.199999999999996</v>
      </c>
    </row>
    <row r="296" spans="1:3" x14ac:dyDescent="0.25">
      <c r="A296" s="8" t="s">
        <v>313</v>
      </c>
      <c r="B296" s="7">
        <v>25</v>
      </c>
      <c r="C296" s="7">
        <v>57.499999999999993</v>
      </c>
    </row>
    <row r="297" spans="1:3" x14ac:dyDescent="0.25">
      <c r="A297" s="8" t="s">
        <v>314</v>
      </c>
      <c r="B297" s="7">
        <v>25</v>
      </c>
      <c r="C297" s="7">
        <v>58.499999999999993</v>
      </c>
    </row>
    <row r="298" spans="1:3" x14ac:dyDescent="0.25">
      <c r="A298" s="8" t="s">
        <v>315</v>
      </c>
      <c r="B298" s="7">
        <v>25</v>
      </c>
      <c r="C298" s="7">
        <v>61.499999999999993</v>
      </c>
    </row>
    <row r="299" spans="1:3" x14ac:dyDescent="0.25">
      <c r="A299" s="8" t="s">
        <v>316</v>
      </c>
      <c r="B299" s="7">
        <v>24</v>
      </c>
      <c r="C299" s="7">
        <v>61.199999999999996</v>
      </c>
    </row>
    <row r="300" spans="1:3" x14ac:dyDescent="0.25">
      <c r="A300" s="8" t="s">
        <v>317</v>
      </c>
      <c r="B300" s="7">
        <v>24</v>
      </c>
      <c r="C300" s="7">
        <v>54.199999999999996</v>
      </c>
    </row>
    <row r="301" spans="1:3" x14ac:dyDescent="0.25">
      <c r="A301" s="8" t="s">
        <v>318</v>
      </c>
      <c r="B301" s="7">
        <v>26</v>
      </c>
      <c r="C301" s="7">
        <v>62.8</v>
      </c>
    </row>
    <row r="302" spans="1:3" x14ac:dyDescent="0.25">
      <c r="A302" s="8" t="s">
        <v>319</v>
      </c>
      <c r="B302" s="7">
        <v>25</v>
      </c>
      <c r="C302" s="7">
        <v>57.499999999999993</v>
      </c>
    </row>
    <row r="303" spans="1:3" x14ac:dyDescent="0.25">
      <c r="A303" s="8" t="s">
        <v>320</v>
      </c>
      <c r="B303" s="7">
        <v>25</v>
      </c>
      <c r="C303" s="7">
        <v>61.499999999999993</v>
      </c>
    </row>
    <row r="304" spans="1:3" x14ac:dyDescent="0.25">
      <c r="A304" s="8" t="s">
        <v>321</v>
      </c>
      <c r="B304" s="7">
        <v>24</v>
      </c>
      <c r="C304" s="7">
        <v>58.199999999999996</v>
      </c>
    </row>
    <row r="305" spans="1:3" x14ac:dyDescent="0.25">
      <c r="A305" s="8" t="s">
        <v>322</v>
      </c>
      <c r="B305" s="7">
        <v>24</v>
      </c>
      <c r="C305" s="7">
        <v>54.199999999999996</v>
      </c>
    </row>
    <row r="306" spans="1:3" x14ac:dyDescent="0.25">
      <c r="A306" s="8" t="s">
        <v>323</v>
      </c>
      <c r="B306" s="7">
        <v>23</v>
      </c>
      <c r="C306" s="7">
        <v>51.9</v>
      </c>
    </row>
    <row r="307" spans="1:3" x14ac:dyDescent="0.25">
      <c r="A307" s="8" t="s">
        <v>324</v>
      </c>
      <c r="B307" s="7">
        <v>22</v>
      </c>
      <c r="C307" s="7">
        <v>53.599999999999994</v>
      </c>
    </row>
    <row r="308" spans="1:3" x14ac:dyDescent="0.25">
      <c r="A308" s="8" t="s">
        <v>325</v>
      </c>
      <c r="B308" s="7">
        <v>21</v>
      </c>
      <c r="C308" s="7">
        <v>51.3</v>
      </c>
    </row>
    <row r="309" spans="1:3" x14ac:dyDescent="0.25">
      <c r="A309" s="8" t="s">
        <v>326</v>
      </c>
      <c r="B309" s="7">
        <v>19</v>
      </c>
      <c r="C309" s="7">
        <v>48.699999999999996</v>
      </c>
    </row>
    <row r="310" spans="1:3" x14ac:dyDescent="0.25">
      <c r="A310" s="8" t="s">
        <v>327</v>
      </c>
      <c r="B310" s="7">
        <v>23</v>
      </c>
      <c r="C310" s="7">
        <v>55.9</v>
      </c>
    </row>
    <row r="311" spans="1:3" x14ac:dyDescent="0.25">
      <c r="A311" s="8" t="s">
        <v>328</v>
      </c>
      <c r="B311" s="7">
        <v>22</v>
      </c>
      <c r="C311" s="7">
        <v>51.599999999999994</v>
      </c>
    </row>
    <row r="312" spans="1:3" x14ac:dyDescent="0.25">
      <c r="A312" s="8" t="s">
        <v>329</v>
      </c>
      <c r="B312" s="7">
        <v>21</v>
      </c>
      <c r="C312" s="7">
        <v>52.3</v>
      </c>
    </row>
    <row r="313" spans="1:3" x14ac:dyDescent="0.25">
      <c r="A313" s="8" t="s">
        <v>330</v>
      </c>
      <c r="B313" s="7">
        <v>19</v>
      </c>
      <c r="C313" s="7">
        <v>44.699999999999996</v>
      </c>
    </row>
    <row r="314" spans="1:3" x14ac:dyDescent="0.25">
      <c r="A314" s="8" t="s">
        <v>331</v>
      </c>
      <c r="B314" s="7">
        <v>23</v>
      </c>
      <c r="C314" s="7">
        <v>53.9</v>
      </c>
    </row>
    <row r="315" spans="1:3" x14ac:dyDescent="0.25">
      <c r="A315" s="8" t="s">
        <v>332</v>
      </c>
      <c r="B315" s="7">
        <v>22</v>
      </c>
      <c r="C315" s="7">
        <v>54.599999999999994</v>
      </c>
    </row>
    <row r="316" spans="1:3" x14ac:dyDescent="0.25">
      <c r="A316" s="8" t="s">
        <v>333</v>
      </c>
      <c r="B316" s="7">
        <v>21</v>
      </c>
      <c r="C316" s="7">
        <v>47.3</v>
      </c>
    </row>
    <row r="317" spans="1:3" x14ac:dyDescent="0.25">
      <c r="A317" s="8" t="s">
        <v>334</v>
      </c>
      <c r="B317" s="7">
        <v>19</v>
      </c>
      <c r="C317" s="7">
        <v>49.699999999999996</v>
      </c>
    </row>
    <row r="318" spans="1:3" x14ac:dyDescent="0.25">
      <c r="A318" s="8" t="s">
        <v>335</v>
      </c>
      <c r="B318" s="7">
        <v>19</v>
      </c>
      <c r="C318" s="7">
        <v>44.699999999999996</v>
      </c>
    </row>
    <row r="319" spans="1:3" x14ac:dyDescent="0.25">
      <c r="A319" s="8" t="s">
        <v>336</v>
      </c>
      <c r="B319" s="7">
        <v>23</v>
      </c>
      <c r="C319" s="7">
        <v>55.9</v>
      </c>
    </row>
    <row r="320" spans="1:3" x14ac:dyDescent="0.25">
      <c r="A320" s="8" t="s">
        <v>337</v>
      </c>
      <c r="B320" s="7">
        <v>23</v>
      </c>
      <c r="C320" s="7">
        <v>55.9</v>
      </c>
    </row>
    <row r="321" spans="1:3" x14ac:dyDescent="0.25">
      <c r="A321" s="8" t="s">
        <v>338</v>
      </c>
      <c r="B321" s="7">
        <v>21</v>
      </c>
      <c r="C321" s="7">
        <v>47.3</v>
      </c>
    </row>
    <row r="322" spans="1:3" x14ac:dyDescent="0.25">
      <c r="A322" s="8" t="s">
        <v>339</v>
      </c>
      <c r="B322" s="7">
        <v>20</v>
      </c>
      <c r="C322" s="7">
        <v>46</v>
      </c>
    </row>
    <row r="323" spans="1:3" x14ac:dyDescent="0.25">
      <c r="A323" s="8" t="s">
        <v>340</v>
      </c>
      <c r="B323" s="7">
        <v>19</v>
      </c>
      <c r="C323" s="7">
        <v>48.699999999999996</v>
      </c>
    </row>
    <row r="324" spans="1:3" x14ac:dyDescent="0.25">
      <c r="A324" s="8" t="s">
        <v>341</v>
      </c>
      <c r="B324" s="7">
        <v>23</v>
      </c>
      <c r="C324" s="7">
        <v>55.9</v>
      </c>
    </row>
    <row r="325" spans="1:3" x14ac:dyDescent="0.25">
      <c r="A325" s="8" t="s">
        <v>342</v>
      </c>
      <c r="B325" s="7">
        <v>22</v>
      </c>
      <c r="C325" s="7">
        <v>55.599999999999994</v>
      </c>
    </row>
    <row r="326" spans="1:3" x14ac:dyDescent="0.25">
      <c r="A326" s="8" t="s">
        <v>343</v>
      </c>
      <c r="B326" s="7">
        <v>20</v>
      </c>
      <c r="C326" s="7">
        <v>47</v>
      </c>
    </row>
    <row r="327" spans="1:3" x14ac:dyDescent="0.25">
      <c r="A327" s="8" t="s">
        <v>344</v>
      </c>
      <c r="B327" s="7">
        <v>19</v>
      </c>
      <c r="C327" s="7">
        <v>48.699999999999996</v>
      </c>
    </row>
    <row r="328" spans="1:3" x14ac:dyDescent="0.25">
      <c r="A328" s="8" t="s">
        <v>345</v>
      </c>
      <c r="B328" s="7">
        <v>23</v>
      </c>
      <c r="C328" s="7">
        <v>51.9</v>
      </c>
    </row>
    <row r="329" spans="1:3" x14ac:dyDescent="0.25">
      <c r="A329" s="8" t="s">
        <v>346</v>
      </c>
      <c r="B329" s="7">
        <v>22</v>
      </c>
      <c r="C329" s="7">
        <v>53.599999999999994</v>
      </c>
    </row>
    <row r="330" spans="1:3" x14ac:dyDescent="0.25">
      <c r="A330" s="8" t="s">
        <v>347</v>
      </c>
      <c r="B330" s="7">
        <v>20</v>
      </c>
      <c r="C330" s="7">
        <v>49</v>
      </c>
    </row>
    <row r="331" spans="1:3" x14ac:dyDescent="0.25">
      <c r="A331" s="8" t="s">
        <v>348</v>
      </c>
      <c r="B331" s="7">
        <v>19</v>
      </c>
      <c r="C331" s="7">
        <v>49.699999999999996</v>
      </c>
    </row>
    <row r="332" spans="1:3" x14ac:dyDescent="0.25">
      <c r="A332" s="8" t="s">
        <v>349</v>
      </c>
      <c r="B332" s="7">
        <v>23</v>
      </c>
      <c r="C332" s="7">
        <v>53.9</v>
      </c>
    </row>
    <row r="333" spans="1:3" x14ac:dyDescent="0.25">
      <c r="A333" s="8" t="s">
        <v>350</v>
      </c>
      <c r="B333" s="7">
        <v>22</v>
      </c>
      <c r="C333" s="7">
        <v>54.599999999999994</v>
      </c>
    </row>
    <row r="334" spans="1:3" x14ac:dyDescent="0.25">
      <c r="A334" s="8" t="s">
        <v>351</v>
      </c>
      <c r="B334" s="7">
        <v>20</v>
      </c>
      <c r="C334" s="7">
        <v>50</v>
      </c>
    </row>
    <row r="335" spans="1:3" x14ac:dyDescent="0.25">
      <c r="A335" s="8" t="s">
        <v>352</v>
      </c>
      <c r="B335" s="7">
        <v>19</v>
      </c>
      <c r="C335" s="7">
        <v>44.699999999999996</v>
      </c>
    </row>
    <row r="336" spans="1:3" x14ac:dyDescent="0.25">
      <c r="A336" s="8" t="s">
        <v>353</v>
      </c>
      <c r="B336" s="7">
        <v>19</v>
      </c>
      <c r="C336" s="7">
        <v>48.699999999999996</v>
      </c>
    </row>
    <row r="337" spans="1:3" x14ac:dyDescent="0.25">
      <c r="A337" s="8" t="s">
        <v>354</v>
      </c>
      <c r="B337" s="7">
        <v>17</v>
      </c>
      <c r="C337" s="7">
        <v>44.099999999999994</v>
      </c>
    </row>
    <row r="338" spans="1:3" x14ac:dyDescent="0.25">
      <c r="A338" s="8" t="s">
        <v>355</v>
      </c>
      <c r="B338" s="7">
        <v>15</v>
      </c>
      <c r="C338" s="7">
        <v>33.5</v>
      </c>
    </row>
    <row r="339" spans="1:3" x14ac:dyDescent="0.25">
      <c r="A339" s="8" t="s">
        <v>356</v>
      </c>
      <c r="B339" s="7">
        <v>13</v>
      </c>
      <c r="C339" s="7">
        <v>34.9</v>
      </c>
    </row>
    <row r="340" spans="1:3" x14ac:dyDescent="0.25">
      <c r="A340" s="8" t="s">
        <v>357</v>
      </c>
      <c r="B340" s="7">
        <v>10</v>
      </c>
      <c r="C340" s="7">
        <v>22</v>
      </c>
    </row>
    <row r="341" spans="1:3" x14ac:dyDescent="0.25">
      <c r="A341" s="8" t="s">
        <v>358</v>
      </c>
      <c r="B341" s="7">
        <v>19</v>
      </c>
      <c r="C341" s="7">
        <v>44.699999999999996</v>
      </c>
    </row>
    <row r="342" spans="1:3" x14ac:dyDescent="0.25">
      <c r="A342" s="8" t="s">
        <v>359</v>
      </c>
      <c r="B342" s="7">
        <v>17</v>
      </c>
      <c r="C342" s="7">
        <v>42.099999999999994</v>
      </c>
    </row>
    <row r="343" spans="1:3" x14ac:dyDescent="0.25">
      <c r="A343" s="8" t="s">
        <v>360</v>
      </c>
      <c r="B343" s="7">
        <v>15</v>
      </c>
      <c r="C343" s="7">
        <v>40.5</v>
      </c>
    </row>
    <row r="344" spans="1:3" x14ac:dyDescent="0.25">
      <c r="A344" s="8" t="s">
        <v>361</v>
      </c>
      <c r="B344" s="7">
        <v>14</v>
      </c>
      <c r="C344" s="7">
        <v>31.199999999999996</v>
      </c>
    </row>
    <row r="345" spans="1:3" x14ac:dyDescent="0.25">
      <c r="A345" s="8" t="s">
        <v>362</v>
      </c>
      <c r="B345" s="7">
        <v>11</v>
      </c>
      <c r="C345" s="7">
        <v>31.299999999999997</v>
      </c>
    </row>
    <row r="346" spans="1:3" x14ac:dyDescent="0.25">
      <c r="A346" s="8" t="s">
        <v>363</v>
      </c>
      <c r="B346" s="7">
        <v>17</v>
      </c>
      <c r="C346" s="7">
        <v>45.099999999999994</v>
      </c>
    </row>
    <row r="347" spans="1:3" x14ac:dyDescent="0.25">
      <c r="A347" s="8" t="s">
        <v>364</v>
      </c>
      <c r="B347" s="7">
        <v>15</v>
      </c>
      <c r="C347" s="7">
        <v>33.5</v>
      </c>
    </row>
    <row r="348" spans="1:3" x14ac:dyDescent="0.25">
      <c r="A348" s="8" t="s">
        <v>365</v>
      </c>
      <c r="B348" s="7">
        <v>14</v>
      </c>
      <c r="C348" s="7">
        <v>32.199999999999996</v>
      </c>
    </row>
    <row r="349" spans="1:3" x14ac:dyDescent="0.25">
      <c r="A349" s="8" t="s">
        <v>366</v>
      </c>
      <c r="B349" s="7">
        <v>13</v>
      </c>
      <c r="C349" s="7">
        <v>31.9</v>
      </c>
    </row>
    <row r="350" spans="1:3" x14ac:dyDescent="0.25">
      <c r="A350" s="8" t="s">
        <v>367</v>
      </c>
      <c r="B350" s="7">
        <v>17</v>
      </c>
      <c r="C350" s="7">
        <v>42.099999999999994</v>
      </c>
    </row>
    <row r="351" spans="1:3" x14ac:dyDescent="0.25">
      <c r="A351" s="8" t="s">
        <v>368</v>
      </c>
      <c r="B351" s="7">
        <v>15</v>
      </c>
      <c r="C351" s="7">
        <v>35.5</v>
      </c>
    </row>
    <row r="352" spans="1:3" x14ac:dyDescent="0.25">
      <c r="A352" s="8" t="s">
        <v>369</v>
      </c>
      <c r="B352" s="7">
        <v>14</v>
      </c>
      <c r="C352" s="7">
        <v>32.199999999999996</v>
      </c>
    </row>
    <row r="353" spans="1:3" x14ac:dyDescent="0.25">
      <c r="A353" s="8" t="s">
        <v>370</v>
      </c>
      <c r="B353" s="7">
        <v>13</v>
      </c>
      <c r="C353" s="7">
        <v>30.9</v>
      </c>
    </row>
    <row r="354" spans="1:3" x14ac:dyDescent="0.25">
      <c r="A354" s="8" t="s">
        <v>371</v>
      </c>
      <c r="B354" s="7">
        <v>18</v>
      </c>
      <c r="C354" s="7">
        <v>41.4</v>
      </c>
    </row>
    <row r="355" spans="1:3" x14ac:dyDescent="0.25">
      <c r="A355" s="8" t="s">
        <v>372</v>
      </c>
      <c r="B355" s="7">
        <v>16</v>
      </c>
      <c r="C355" s="7">
        <v>36.799999999999997</v>
      </c>
    </row>
    <row r="356" spans="1:3" x14ac:dyDescent="0.25">
      <c r="A356" s="8" t="s">
        <v>373</v>
      </c>
      <c r="B356" s="7">
        <v>15</v>
      </c>
      <c r="C356" s="7">
        <v>40.5</v>
      </c>
    </row>
    <row r="357" spans="1:3" x14ac:dyDescent="0.25">
      <c r="A357" s="8" t="s">
        <v>374</v>
      </c>
      <c r="B357" s="7">
        <v>13</v>
      </c>
      <c r="C357" s="7">
        <v>30.9</v>
      </c>
    </row>
    <row r="358" spans="1:3" x14ac:dyDescent="0.25">
      <c r="A358" s="8" t="s">
        <v>375</v>
      </c>
      <c r="B358" s="7">
        <v>18</v>
      </c>
      <c r="C358" s="7">
        <v>42.4</v>
      </c>
    </row>
    <row r="359" spans="1:3" x14ac:dyDescent="0.25">
      <c r="A359" s="8" t="s">
        <v>376</v>
      </c>
      <c r="B359" s="7">
        <v>16</v>
      </c>
      <c r="C359" s="7">
        <v>35.799999999999997</v>
      </c>
    </row>
    <row r="360" spans="1:3" x14ac:dyDescent="0.25">
      <c r="A360" s="8" t="s">
        <v>377</v>
      </c>
      <c r="B360" s="7">
        <v>15</v>
      </c>
      <c r="C360" s="7">
        <v>35.5</v>
      </c>
    </row>
    <row r="361" spans="1:3" x14ac:dyDescent="0.25">
      <c r="A361" s="8" t="s">
        <v>378</v>
      </c>
      <c r="B361" s="7">
        <v>13</v>
      </c>
      <c r="C361" s="7">
        <v>28.9</v>
      </c>
    </row>
    <row r="362" spans="1:3" x14ac:dyDescent="0.25">
      <c r="A362" s="8" t="s">
        <v>379</v>
      </c>
      <c r="B362" s="7">
        <v>19</v>
      </c>
      <c r="C362" s="7">
        <v>42.699999999999996</v>
      </c>
    </row>
    <row r="363" spans="1:3" x14ac:dyDescent="0.25">
      <c r="A363" s="8" t="s">
        <v>380</v>
      </c>
      <c r="B363" s="7">
        <v>16</v>
      </c>
      <c r="C363" s="7">
        <v>37.799999999999997</v>
      </c>
    </row>
    <row r="364" spans="1:3" x14ac:dyDescent="0.25">
      <c r="A364" s="8" t="s">
        <v>381</v>
      </c>
      <c r="B364" s="7">
        <v>15</v>
      </c>
      <c r="C364" s="7">
        <v>39.5</v>
      </c>
    </row>
    <row r="365" spans="1:3" x14ac:dyDescent="0.25">
      <c r="A365" s="8" t="s">
        <v>382</v>
      </c>
      <c r="B365" s="7">
        <v>13</v>
      </c>
      <c r="C365" s="7">
        <v>30.9</v>
      </c>
    </row>
    <row r="366" spans="1:3" x14ac:dyDescent="0.25">
      <c r="A366" s="8" t="s">
        <v>383</v>
      </c>
      <c r="B366" s="7">
        <v>7</v>
      </c>
      <c r="C366" s="7">
        <v>15.099999999999998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C9482-71A9-440C-A322-954ED8BE7C2F}">
  <dimension ref="A3:C369"/>
  <sheetViews>
    <sheetView topLeftCell="A347" workbookViewId="0">
      <selection activeCell="B3" sqref="B3:C368"/>
    </sheetView>
  </sheetViews>
  <sheetFormatPr defaultRowHeight="15" x14ac:dyDescent="0.25"/>
  <cols>
    <col min="1" max="1" width="13.140625" bestFit="1" customWidth="1"/>
    <col min="2" max="2" width="14.42578125" bestFit="1" customWidth="1"/>
    <col min="3" max="3" width="12.140625" bestFit="1" customWidth="1"/>
  </cols>
  <sheetData>
    <row r="3" spans="1:3" x14ac:dyDescent="0.25">
      <c r="A3" s="5" t="s">
        <v>16</v>
      </c>
      <c r="B3" t="s">
        <v>385</v>
      </c>
      <c r="C3" t="s">
        <v>692</v>
      </c>
    </row>
    <row r="4" spans="1:3" x14ac:dyDescent="0.25">
      <c r="A4" s="8" t="s">
        <v>19</v>
      </c>
      <c r="B4" s="7">
        <v>2</v>
      </c>
      <c r="C4" s="7">
        <v>10</v>
      </c>
    </row>
    <row r="5" spans="1:3" x14ac:dyDescent="0.25">
      <c r="A5" s="8" t="s">
        <v>20</v>
      </c>
      <c r="B5" s="7">
        <v>1.33</v>
      </c>
      <c r="C5" s="7">
        <v>13</v>
      </c>
    </row>
    <row r="6" spans="1:3" x14ac:dyDescent="0.25">
      <c r="A6" s="8" t="s">
        <v>21</v>
      </c>
      <c r="B6" s="7">
        <v>1.33</v>
      </c>
      <c r="C6" s="7">
        <v>15</v>
      </c>
    </row>
    <row r="7" spans="1:3" x14ac:dyDescent="0.25">
      <c r="A7" s="8" t="s">
        <v>22</v>
      </c>
      <c r="B7" s="7">
        <v>1.05</v>
      </c>
      <c r="C7" s="7">
        <v>17</v>
      </c>
    </row>
    <row r="8" spans="1:3" x14ac:dyDescent="0.25">
      <c r="A8" s="8" t="s">
        <v>23</v>
      </c>
      <c r="B8" s="7">
        <v>1</v>
      </c>
      <c r="C8" s="7">
        <v>18</v>
      </c>
    </row>
    <row r="9" spans="1:3" x14ac:dyDescent="0.25">
      <c r="A9" s="8" t="s">
        <v>24</v>
      </c>
      <c r="B9" s="7">
        <v>1.54</v>
      </c>
      <c r="C9" s="7">
        <v>11</v>
      </c>
    </row>
    <row r="10" spans="1:3" x14ac:dyDescent="0.25">
      <c r="A10" s="8" t="s">
        <v>25</v>
      </c>
      <c r="B10" s="7">
        <v>1.54</v>
      </c>
      <c r="C10" s="7">
        <v>13</v>
      </c>
    </row>
    <row r="11" spans="1:3" x14ac:dyDescent="0.25">
      <c r="A11" s="8" t="s">
        <v>26</v>
      </c>
      <c r="B11" s="7">
        <v>1.18</v>
      </c>
      <c r="C11" s="7">
        <v>15</v>
      </c>
    </row>
    <row r="12" spans="1:3" x14ac:dyDescent="0.25">
      <c r="A12" s="8" t="s">
        <v>27</v>
      </c>
      <c r="B12" s="7">
        <v>1.18</v>
      </c>
      <c r="C12" s="7">
        <v>17</v>
      </c>
    </row>
    <row r="13" spans="1:3" x14ac:dyDescent="0.25">
      <c r="A13" s="8" t="s">
        <v>28</v>
      </c>
      <c r="B13" s="7">
        <v>1.05</v>
      </c>
      <c r="C13" s="7">
        <v>18</v>
      </c>
    </row>
    <row r="14" spans="1:3" x14ac:dyDescent="0.25">
      <c r="A14" s="8" t="s">
        <v>29</v>
      </c>
      <c r="B14" s="7">
        <v>1.54</v>
      </c>
      <c r="C14" s="7">
        <v>12</v>
      </c>
    </row>
    <row r="15" spans="1:3" x14ac:dyDescent="0.25">
      <c r="A15" s="8" t="s">
        <v>30</v>
      </c>
      <c r="B15" s="7">
        <v>1.33</v>
      </c>
      <c r="C15" s="7">
        <v>14</v>
      </c>
    </row>
    <row r="16" spans="1:3" x14ac:dyDescent="0.25">
      <c r="A16" s="8" t="s">
        <v>31</v>
      </c>
      <c r="B16" s="7">
        <v>1.33</v>
      </c>
      <c r="C16" s="7">
        <v>15</v>
      </c>
    </row>
    <row r="17" spans="1:3" x14ac:dyDescent="0.25">
      <c r="A17" s="8" t="s">
        <v>32</v>
      </c>
      <c r="B17" s="7">
        <v>1.05</v>
      </c>
      <c r="C17" s="7">
        <v>17</v>
      </c>
    </row>
    <row r="18" spans="1:3" x14ac:dyDescent="0.25">
      <c r="A18" s="8" t="s">
        <v>33</v>
      </c>
      <c r="B18" s="7">
        <v>1.1100000000000001</v>
      </c>
      <c r="C18" s="7">
        <v>18</v>
      </c>
    </row>
    <row r="19" spans="1:3" x14ac:dyDescent="0.25">
      <c r="A19" s="8" t="s">
        <v>34</v>
      </c>
      <c r="B19" s="7">
        <v>1.67</v>
      </c>
      <c r="C19" s="7">
        <v>12</v>
      </c>
    </row>
    <row r="20" spans="1:3" x14ac:dyDescent="0.25">
      <c r="A20" s="8" t="s">
        <v>35</v>
      </c>
      <c r="B20" s="7">
        <v>1.43</v>
      </c>
      <c r="C20" s="7">
        <v>14</v>
      </c>
    </row>
    <row r="21" spans="1:3" x14ac:dyDescent="0.25">
      <c r="A21" s="8" t="s">
        <v>36</v>
      </c>
      <c r="B21" s="7">
        <v>1.18</v>
      </c>
      <c r="C21" s="7">
        <v>16</v>
      </c>
    </row>
    <row r="22" spans="1:3" x14ac:dyDescent="0.25">
      <c r="A22" s="8" t="s">
        <v>37</v>
      </c>
      <c r="B22" s="7">
        <v>1.18</v>
      </c>
      <c r="C22" s="7">
        <v>17</v>
      </c>
    </row>
    <row r="23" spans="1:3" x14ac:dyDescent="0.25">
      <c r="A23" s="8" t="s">
        <v>38</v>
      </c>
      <c r="B23" s="7">
        <v>1.43</v>
      </c>
      <c r="C23" s="7">
        <v>12</v>
      </c>
    </row>
    <row r="24" spans="1:3" x14ac:dyDescent="0.25">
      <c r="A24" s="8" t="s">
        <v>39</v>
      </c>
      <c r="B24" s="7">
        <v>1.25</v>
      </c>
      <c r="C24" s="7">
        <v>14</v>
      </c>
    </row>
    <row r="25" spans="1:3" x14ac:dyDescent="0.25">
      <c r="A25" s="8" t="s">
        <v>40</v>
      </c>
      <c r="B25" s="7">
        <v>1.1100000000000001</v>
      </c>
      <c r="C25" s="7">
        <v>16</v>
      </c>
    </row>
    <row r="26" spans="1:3" x14ac:dyDescent="0.25">
      <c r="A26" s="8" t="s">
        <v>41</v>
      </c>
      <c r="B26" s="7">
        <v>1.05</v>
      </c>
      <c r="C26" s="7">
        <v>17</v>
      </c>
    </row>
    <row r="27" spans="1:3" x14ac:dyDescent="0.25">
      <c r="A27" s="8" t="s">
        <v>42</v>
      </c>
      <c r="B27" s="7">
        <v>1.54</v>
      </c>
      <c r="C27" s="7">
        <v>12</v>
      </c>
    </row>
    <row r="28" spans="1:3" x14ac:dyDescent="0.25">
      <c r="A28" s="8" t="s">
        <v>43</v>
      </c>
      <c r="B28" s="7">
        <v>1.25</v>
      </c>
      <c r="C28" s="7">
        <v>14</v>
      </c>
    </row>
    <row r="29" spans="1:3" x14ac:dyDescent="0.25">
      <c r="A29" s="8" t="s">
        <v>44</v>
      </c>
      <c r="B29" s="7">
        <v>1.25</v>
      </c>
      <c r="C29" s="7">
        <v>16</v>
      </c>
    </row>
    <row r="30" spans="1:3" x14ac:dyDescent="0.25">
      <c r="A30" s="8" t="s">
        <v>45</v>
      </c>
      <c r="B30" s="7">
        <v>1.05</v>
      </c>
      <c r="C30" s="7">
        <v>17</v>
      </c>
    </row>
    <row r="31" spans="1:3" x14ac:dyDescent="0.25">
      <c r="A31" s="8" t="s">
        <v>46</v>
      </c>
      <c r="B31" s="7">
        <v>1.33</v>
      </c>
      <c r="C31" s="7">
        <v>13</v>
      </c>
    </row>
    <row r="32" spans="1:3" x14ac:dyDescent="0.25">
      <c r="A32" s="8" t="s">
        <v>47</v>
      </c>
      <c r="B32" s="7">
        <v>1.33</v>
      </c>
      <c r="C32" s="7">
        <v>14</v>
      </c>
    </row>
    <row r="33" spans="1:3" x14ac:dyDescent="0.25">
      <c r="A33" s="8" t="s">
        <v>48</v>
      </c>
      <c r="B33" s="7">
        <v>1.05</v>
      </c>
      <c r="C33" s="7">
        <v>17</v>
      </c>
    </row>
    <row r="34" spans="1:3" x14ac:dyDescent="0.25">
      <c r="A34" s="8" t="s">
        <v>49</v>
      </c>
      <c r="B34" s="7">
        <v>1.05</v>
      </c>
      <c r="C34" s="7">
        <v>18</v>
      </c>
    </row>
    <row r="35" spans="1:3" x14ac:dyDescent="0.25">
      <c r="A35" s="8" t="s">
        <v>50</v>
      </c>
      <c r="B35" s="7">
        <v>1</v>
      </c>
      <c r="C35" s="7">
        <v>18</v>
      </c>
    </row>
    <row r="36" spans="1:3" x14ac:dyDescent="0.25">
      <c r="A36" s="8" t="s">
        <v>51</v>
      </c>
      <c r="B36" s="7">
        <v>1</v>
      </c>
      <c r="C36" s="7">
        <v>20</v>
      </c>
    </row>
    <row r="37" spans="1:3" x14ac:dyDescent="0.25">
      <c r="A37" s="8" t="s">
        <v>52</v>
      </c>
      <c r="B37" s="7">
        <v>0.87</v>
      </c>
      <c r="C37" s="7">
        <v>21</v>
      </c>
    </row>
    <row r="38" spans="1:3" x14ac:dyDescent="0.25">
      <c r="A38" s="8" t="s">
        <v>53</v>
      </c>
      <c r="B38" s="7">
        <v>0.83</v>
      </c>
      <c r="C38" s="7">
        <v>22</v>
      </c>
    </row>
    <row r="39" spans="1:3" x14ac:dyDescent="0.25">
      <c r="A39" s="8" t="s">
        <v>54</v>
      </c>
      <c r="B39" s="7">
        <v>1.1100000000000001</v>
      </c>
      <c r="C39" s="7">
        <v>18</v>
      </c>
    </row>
    <row r="40" spans="1:3" x14ac:dyDescent="0.25">
      <c r="A40" s="8" t="s">
        <v>55</v>
      </c>
      <c r="B40" s="7">
        <v>0.95</v>
      </c>
      <c r="C40" s="7">
        <v>20</v>
      </c>
    </row>
    <row r="41" spans="1:3" x14ac:dyDescent="0.25">
      <c r="A41" s="8" t="s">
        <v>56</v>
      </c>
      <c r="B41" s="7">
        <v>0.87</v>
      </c>
      <c r="C41" s="7">
        <v>21</v>
      </c>
    </row>
    <row r="42" spans="1:3" x14ac:dyDescent="0.25">
      <c r="A42" s="8" t="s">
        <v>57</v>
      </c>
      <c r="B42" s="7">
        <v>0.87</v>
      </c>
      <c r="C42" s="7">
        <v>22</v>
      </c>
    </row>
    <row r="43" spans="1:3" x14ac:dyDescent="0.25">
      <c r="A43" s="8" t="s">
        <v>58</v>
      </c>
      <c r="B43" s="7">
        <v>1</v>
      </c>
      <c r="C43" s="7">
        <v>19</v>
      </c>
    </row>
    <row r="44" spans="1:3" x14ac:dyDescent="0.25">
      <c r="A44" s="8" t="s">
        <v>59</v>
      </c>
      <c r="B44" s="7">
        <v>0.91</v>
      </c>
      <c r="C44" s="7">
        <v>20</v>
      </c>
    </row>
    <row r="45" spans="1:3" x14ac:dyDescent="0.25">
      <c r="A45" s="8" t="s">
        <v>60</v>
      </c>
      <c r="B45" s="7">
        <v>0.91</v>
      </c>
      <c r="C45" s="7">
        <v>21</v>
      </c>
    </row>
    <row r="46" spans="1:3" x14ac:dyDescent="0.25">
      <c r="A46" s="8" t="s">
        <v>61</v>
      </c>
      <c r="B46" s="7">
        <v>0.83</v>
      </c>
      <c r="C46" s="7">
        <v>22</v>
      </c>
    </row>
    <row r="47" spans="1:3" x14ac:dyDescent="0.25">
      <c r="A47" s="8" t="s">
        <v>62</v>
      </c>
      <c r="B47" s="7">
        <v>1.1100000000000001</v>
      </c>
      <c r="C47" s="7">
        <v>18</v>
      </c>
    </row>
    <row r="48" spans="1:3" x14ac:dyDescent="0.25">
      <c r="A48" s="8" t="s">
        <v>63</v>
      </c>
      <c r="B48" s="7">
        <v>0.95</v>
      </c>
      <c r="C48" s="7">
        <v>19</v>
      </c>
    </row>
    <row r="49" spans="1:3" x14ac:dyDescent="0.25">
      <c r="A49" s="8" t="s">
        <v>64</v>
      </c>
      <c r="B49" s="7">
        <v>0.91</v>
      </c>
      <c r="C49" s="7">
        <v>20</v>
      </c>
    </row>
    <row r="50" spans="1:3" x14ac:dyDescent="0.25">
      <c r="A50" s="8" t="s">
        <v>65</v>
      </c>
      <c r="B50" s="7">
        <v>0.87</v>
      </c>
      <c r="C50" s="7">
        <v>21</v>
      </c>
    </row>
    <row r="51" spans="1:3" x14ac:dyDescent="0.25">
      <c r="A51" s="8" t="s">
        <v>66</v>
      </c>
      <c r="B51" s="7">
        <v>1</v>
      </c>
      <c r="C51" s="7">
        <v>18</v>
      </c>
    </row>
    <row r="52" spans="1:3" x14ac:dyDescent="0.25">
      <c r="A52" s="8" t="s">
        <v>67</v>
      </c>
      <c r="B52" s="7">
        <v>0.95</v>
      </c>
      <c r="C52" s="7">
        <v>19</v>
      </c>
    </row>
    <row r="53" spans="1:3" x14ac:dyDescent="0.25">
      <c r="A53" s="8" t="s">
        <v>68</v>
      </c>
      <c r="B53" s="7">
        <v>0.95</v>
      </c>
      <c r="C53" s="7">
        <v>20</v>
      </c>
    </row>
    <row r="54" spans="1:3" x14ac:dyDescent="0.25">
      <c r="A54" s="8" t="s">
        <v>69</v>
      </c>
      <c r="B54" s="7">
        <v>0.95</v>
      </c>
      <c r="C54" s="7">
        <v>21</v>
      </c>
    </row>
    <row r="55" spans="1:3" x14ac:dyDescent="0.25">
      <c r="A55" s="8" t="s">
        <v>70</v>
      </c>
      <c r="B55" s="7">
        <v>1</v>
      </c>
      <c r="C55" s="7">
        <v>18</v>
      </c>
    </row>
    <row r="56" spans="1:3" x14ac:dyDescent="0.25">
      <c r="A56" s="8" t="s">
        <v>71</v>
      </c>
      <c r="B56" s="7">
        <v>0.95</v>
      </c>
      <c r="C56" s="7">
        <v>19</v>
      </c>
    </row>
    <row r="57" spans="1:3" x14ac:dyDescent="0.25">
      <c r="A57" s="8" t="s">
        <v>72</v>
      </c>
      <c r="B57" s="7">
        <v>1</v>
      </c>
      <c r="C57" s="7">
        <v>20</v>
      </c>
    </row>
    <row r="58" spans="1:3" x14ac:dyDescent="0.25">
      <c r="A58" s="8" t="s">
        <v>73</v>
      </c>
      <c r="B58" s="7">
        <v>0.87</v>
      </c>
      <c r="C58" s="7">
        <v>21</v>
      </c>
    </row>
    <row r="59" spans="1:3" x14ac:dyDescent="0.25">
      <c r="A59" s="8" t="s">
        <v>74</v>
      </c>
      <c r="B59" s="7">
        <v>1</v>
      </c>
      <c r="C59" s="7">
        <v>18</v>
      </c>
    </row>
    <row r="60" spans="1:3" x14ac:dyDescent="0.25">
      <c r="A60" s="8" t="s">
        <v>75</v>
      </c>
      <c r="B60" s="7">
        <v>1.05</v>
      </c>
      <c r="C60" s="7">
        <v>19</v>
      </c>
    </row>
    <row r="61" spans="1:3" x14ac:dyDescent="0.25">
      <c r="A61" s="8" t="s">
        <v>76</v>
      </c>
      <c r="B61" s="7">
        <v>1</v>
      </c>
      <c r="C61" s="7">
        <v>20</v>
      </c>
    </row>
    <row r="62" spans="1:3" x14ac:dyDescent="0.25">
      <c r="A62" s="8" t="s">
        <v>77</v>
      </c>
      <c r="B62" s="7">
        <v>0.91</v>
      </c>
      <c r="C62" s="7">
        <v>22</v>
      </c>
    </row>
    <row r="63" spans="1:3" x14ac:dyDescent="0.25">
      <c r="A63" s="8" t="s">
        <v>78</v>
      </c>
      <c r="B63" s="7">
        <v>0.87</v>
      </c>
      <c r="C63" s="7">
        <v>23</v>
      </c>
    </row>
    <row r="64" spans="1:3" x14ac:dyDescent="0.25">
      <c r="A64" s="8" t="s">
        <v>79</v>
      </c>
      <c r="B64" s="7">
        <v>0.8</v>
      </c>
      <c r="C64" s="7">
        <v>24</v>
      </c>
    </row>
    <row r="65" spans="1:3" x14ac:dyDescent="0.25">
      <c r="A65" s="8" t="s">
        <v>80</v>
      </c>
      <c r="B65" s="7">
        <v>0.77</v>
      </c>
      <c r="C65" s="7">
        <v>24</v>
      </c>
    </row>
    <row r="66" spans="1:3" x14ac:dyDescent="0.25">
      <c r="A66" s="8" t="s">
        <v>81</v>
      </c>
      <c r="B66" s="7">
        <v>0.77</v>
      </c>
      <c r="C66" s="7">
        <v>25</v>
      </c>
    </row>
    <row r="67" spans="1:3" x14ac:dyDescent="0.25">
      <c r="A67" s="8" t="s">
        <v>82</v>
      </c>
      <c r="B67" s="7">
        <v>0.87</v>
      </c>
      <c r="C67" s="7">
        <v>23</v>
      </c>
    </row>
    <row r="68" spans="1:3" x14ac:dyDescent="0.25">
      <c r="A68" s="8" t="s">
        <v>83</v>
      </c>
      <c r="B68" s="7">
        <v>0.77</v>
      </c>
      <c r="C68" s="7">
        <v>24</v>
      </c>
    </row>
    <row r="69" spans="1:3" x14ac:dyDescent="0.25">
      <c r="A69" s="8" t="s">
        <v>84</v>
      </c>
      <c r="B69" s="7">
        <v>0.77</v>
      </c>
      <c r="C69" s="7">
        <v>24</v>
      </c>
    </row>
    <row r="70" spans="1:3" x14ac:dyDescent="0.25">
      <c r="A70" s="8" t="s">
        <v>85</v>
      </c>
      <c r="B70" s="7">
        <v>0.77</v>
      </c>
      <c r="C70" s="7">
        <v>25</v>
      </c>
    </row>
    <row r="71" spans="1:3" x14ac:dyDescent="0.25">
      <c r="A71" s="8" t="s">
        <v>86</v>
      </c>
      <c r="B71" s="7">
        <v>0.8</v>
      </c>
      <c r="C71" s="7">
        <v>23</v>
      </c>
    </row>
    <row r="72" spans="1:3" x14ac:dyDescent="0.25">
      <c r="A72" s="8" t="s">
        <v>87</v>
      </c>
      <c r="B72" s="7">
        <v>0.83</v>
      </c>
      <c r="C72" s="7">
        <v>24</v>
      </c>
    </row>
    <row r="73" spans="1:3" x14ac:dyDescent="0.25">
      <c r="A73" s="8" t="s">
        <v>88</v>
      </c>
      <c r="B73" s="7">
        <v>0.83</v>
      </c>
      <c r="C73" s="7">
        <v>24</v>
      </c>
    </row>
    <row r="74" spans="1:3" x14ac:dyDescent="0.25">
      <c r="A74" s="8" t="s">
        <v>89</v>
      </c>
      <c r="B74" s="7">
        <v>0.74</v>
      </c>
      <c r="C74" s="7">
        <v>25</v>
      </c>
    </row>
    <row r="75" spans="1:3" x14ac:dyDescent="0.25">
      <c r="A75" s="8" t="s">
        <v>90</v>
      </c>
      <c r="B75" s="7">
        <v>0.87</v>
      </c>
      <c r="C75" s="7">
        <v>23</v>
      </c>
    </row>
    <row r="76" spans="1:3" x14ac:dyDescent="0.25">
      <c r="A76" s="8" t="s">
        <v>91</v>
      </c>
      <c r="B76" s="7">
        <v>0.87</v>
      </c>
      <c r="C76" s="7">
        <v>23</v>
      </c>
    </row>
    <row r="77" spans="1:3" x14ac:dyDescent="0.25">
      <c r="A77" s="8" t="s">
        <v>92</v>
      </c>
      <c r="B77" s="7">
        <v>0.83</v>
      </c>
      <c r="C77" s="7">
        <v>24</v>
      </c>
    </row>
    <row r="78" spans="1:3" x14ac:dyDescent="0.25">
      <c r="A78" s="8" t="s">
        <v>93</v>
      </c>
      <c r="B78" s="7">
        <v>0.83</v>
      </c>
      <c r="C78" s="7">
        <v>24</v>
      </c>
    </row>
    <row r="79" spans="1:3" x14ac:dyDescent="0.25">
      <c r="A79" s="8" t="s">
        <v>94</v>
      </c>
      <c r="B79" s="7">
        <v>0.77</v>
      </c>
      <c r="C79" s="7">
        <v>25</v>
      </c>
    </row>
    <row r="80" spans="1:3" x14ac:dyDescent="0.25">
      <c r="A80" s="8" t="s">
        <v>95</v>
      </c>
      <c r="B80" s="7">
        <v>0.83</v>
      </c>
      <c r="C80" s="7">
        <v>23</v>
      </c>
    </row>
    <row r="81" spans="1:3" x14ac:dyDescent="0.25">
      <c r="A81" s="8" t="s">
        <v>96</v>
      </c>
      <c r="B81" s="7">
        <v>0.83</v>
      </c>
      <c r="C81" s="7">
        <v>23</v>
      </c>
    </row>
    <row r="82" spans="1:3" x14ac:dyDescent="0.25">
      <c r="A82" s="8" t="s">
        <v>97</v>
      </c>
      <c r="B82" s="7">
        <v>0.77</v>
      </c>
      <c r="C82" s="7">
        <v>24</v>
      </c>
    </row>
    <row r="83" spans="1:3" x14ac:dyDescent="0.25">
      <c r="A83" s="8" t="s">
        <v>98</v>
      </c>
      <c r="B83" s="7">
        <v>0.83</v>
      </c>
      <c r="C83" s="7">
        <v>24</v>
      </c>
    </row>
    <row r="84" spans="1:3" x14ac:dyDescent="0.25">
      <c r="A84" s="8" t="s">
        <v>99</v>
      </c>
      <c r="B84" s="7">
        <v>0.74</v>
      </c>
      <c r="C84" s="7">
        <v>25</v>
      </c>
    </row>
    <row r="85" spans="1:3" x14ac:dyDescent="0.25">
      <c r="A85" s="8" t="s">
        <v>100</v>
      </c>
      <c r="B85" s="7">
        <v>0.87</v>
      </c>
      <c r="C85" s="7">
        <v>23</v>
      </c>
    </row>
    <row r="86" spans="1:3" x14ac:dyDescent="0.25">
      <c r="A86" s="8" t="s">
        <v>101</v>
      </c>
      <c r="B86" s="7">
        <v>0.83</v>
      </c>
      <c r="C86" s="7">
        <v>23</v>
      </c>
    </row>
    <row r="87" spans="1:3" x14ac:dyDescent="0.25">
      <c r="A87" s="8" t="s">
        <v>102</v>
      </c>
      <c r="B87" s="7">
        <v>0.8</v>
      </c>
      <c r="C87" s="7">
        <v>24</v>
      </c>
    </row>
    <row r="88" spans="1:3" x14ac:dyDescent="0.25">
      <c r="A88" s="8" t="s">
        <v>103</v>
      </c>
      <c r="B88" s="7">
        <v>0.77</v>
      </c>
      <c r="C88" s="7">
        <v>25</v>
      </c>
    </row>
    <row r="89" spans="1:3" x14ac:dyDescent="0.25">
      <c r="A89" s="8" t="s">
        <v>104</v>
      </c>
      <c r="B89" s="7">
        <v>0.74</v>
      </c>
      <c r="C89" s="7">
        <v>25</v>
      </c>
    </row>
    <row r="90" spans="1:3" x14ac:dyDescent="0.25">
      <c r="A90" s="8" t="s">
        <v>105</v>
      </c>
      <c r="B90" s="7">
        <v>0.83</v>
      </c>
      <c r="C90" s="7">
        <v>23</v>
      </c>
    </row>
    <row r="91" spans="1:3" x14ac:dyDescent="0.25">
      <c r="A91" s="8" t="s">
        <v>106</v>
      </c>
      <c r="B91" s="7">
        <v>0.83</v>
      </c>
      <c r="C91" s="7">
        <v>24</v>
      </c>
    </row>
    <row r="92" spans="1:3" x14ac:dyDescent="0.25">
      <c r="A92" s="8" t="s">
        <v>107</v>
      </c>
      <c r="B92" s="7">
        <v>0.8</v>
      </c>
      <c r="C92" s="7">
        <v>24</v>
      </c>
    </row>
    <row r="93" spans="1:3" x14ac:dyDescent="0.25">
      <c r="A93" s="8" t="s">
        <v>108</v>
      </c>
      <c r="B93" s="7">
        <v>0.77</v>
      </c>
      <c r="C93" s="7">
        <v>25</v>
      </c>
    </row>
    <row r="94" spans="1:3" x14ac:dyDescent="0.25">
      <c r="A94" s="8" t="s">
        <v>109</v>
      </c>
      <c r="B94" s="7">
        <v>0.8</v>
      </c>
      <c r="C94" s="7">
        <v>25</v>
      </c>
    </row>
    <row r="95" spans="1:3" x14ac:dyDescent="0.25">
      <c r="A95" s="8" t="s">
        <v>110</v>
      </c>
      <c r="B95" s="7">
        <v>0.74</v>
      </c>
      <c r="C95" s="7">
        <v>26</v>
      </c>
    </row>
    <row r="96" spans="1:3" x14ac:dyDescent="0.25">
      <c r="A96" s="8" t="s">
        <v>111</v>
      </c>
      <c r="B96" s="7">
        <v>0.74</v>
      </c>
      <c r="C96" s="7">
        <v>26</v>
      </c>
    </row>
    <row r="97" spans="1:3" x14ac:dyDescent="0.25">
      <c r="A97" s="8" t="s">
        <v>112</v>
      </c>
      <c r="B97" s="7">
        <v>0.71</v>
      </c>
      <c r="C97" s="7">
        <v>27</v>
      </c>
    </row>
    <row r="98" spans="1:3" x14ac:dyDescent="0.25">
      <c r="A98" s="8" t="s">
        <v>113</v>
      </c>
      <c r="B98" s="7">
        <v>0.71</v>
      </c>
      <c r="C98" s="7">
        <v>28</v>
      </c>
    </row>
    <row r="99" spans="1:3" x14ac:dyDescent="0.25">
      <c r="A99" s="8" t="s">
        <v>114</v>
      </c>
      <c r="B99" s="7">
        <v>0.8</v>
      </c>
      <c r="C99" s="7">
        <v>25</v>
      </c>
    </row>
    <row r="100" spans="1:3" x14ac:dyDescent="0.25">
      <c r="A100" s="8" t="s">
        <v>115</v>
      </c>
      <c r="B100" s="7">
        <v>0.74</v>
      </c>
      <c r="C100" s="7">
        <v>26</v>
      </c>
    </row>
    <row r="101" spans="1:3" x14ac:dyDescent="0.25">
      <c r="A101" s="8" t="s">
        <v>116</v>
      </c>
      <c r="B101" s="7">
        <v>0.74</v>
      </c>
      <c r="C101" s="7">
        <v>26</v>
      </c>
    </row>
    <row r="102" spans="1:3" x14ac:dyDescent="0.25">
      <c r="A102" s="8" t="s">
        <v>117</v>
      </c>
      <c r="B102" s="7">
        <v>0.69</v>
      </c>
      <c r="C102" s="7">
        <v>27</v>
      </c>
    </row>
    <row r="103" spans="1:3" x14ac:dyDescent="0.25">
      <c r="A103" s="8" t="s">
        <v>118</v>
      </c>
      <c r="B103" s="7">
        <v>0.74</v>
      </c>
      <c r="C103" s="7">
        <v>25</v>
      </c>
    </row>
    <row r="104" spans="1:3" x14ac:dyDescent="0.25">
      <c r="A104" s="8" t="s">
        <v>119</v>
      </c>
      <c r="B104" s="7">
        <v>0.74</v>
      </c>
      <c r="C104" s="7">
        <v>26</v>
      </c>
    </row>
    <row r="105" spans="1:3" x14ac:dyDescent="0.25">
      <c r="A105" s="8" t="s">
        <v>120</v>
      </c>
      <c r="B105" s="7">
        <v>0.74</v>
      </c>
      <c r="C105" s="7">
        <v>27</v>
      </c>
    </row>
    <row r="106" spans="1:3" x14ac:dyDescent="0.25">
      <c r="A106" s="8" t="s">
        <v>121</v>
      </c>
      <c r="B106" s="7">
        <v>0.69</v>
      </c>
      <c r="C106" s="7">
        <v>27</v>
      </c>
    </row>
    <row r="107" spans="1:3" x14ac:dyDescent="0.25">
      <c r="A107" s="8" t="s">
        <v>122</v>
      </c>
      <c r="B107" s="7">
        <v>0.77</v>
      </c>
      <c r="C107" s="7">
        <v>25</v>
      </c>
    </row>
    <row r="108" spans="1:3" x14ac:dyDescent="0.25">
      <c r="A108" s="8" t="s">
        <v>123</v>
      </c>
      <c r="B108" s="7">
        <v>0.74</v>
      </c>
      <c r="C108" s="7">
        <v>26</v>
      </c>
    </row>
    <row r="109" spans="1:3" x14ac:dyDescent="0.25">
      <c r="A109" s="8" t="s">
        <v>124</v>
      </c>
      <c r="B109" s="7">
        <v>0.69</v>
      </c>
      <c r="C109" s="7">
        <v>27</v>
      </c>
    </row>
    <row r="110" spans="1:3" x14ac:dyDescent="0.25">
      <c r="A110" s="8" t="s">
        <v>125</v>
      </c>
      <c r="B110" s="7">
        <v>0.71</v>
      </c>
      <c r="C110" s="7">
        <v>27</v>
      </c>
    </row>
    <row r="111" spans="1:3" x14ac:dyDescent="0.25">
      <c r="A111" s="8" t="s">
        <v>126</v>
      </c>
      <c r="B111" s="7">
        <v>0.74</v>
      </c>
      <c r="C111" s="7">
        <v>25</v>
      </c>
    </row>
    <row r="112" spans="1:3" x14ac:dyDescent="0.25">
      <c r="A112" s="8" t="s">
        <v>127</v>
      </c>
      <c r="B112" s="7">
        <v>0.77</v>
      </c>
      <c r="C112" s="7">
        <v>26</v>
      </c>
    </row>
    <row r="113" spans="1:3" x14ac:dyDescent="0.25">
      <c r="A113" s="8" t="s">
        <v>128</v>
      </c>
      <c r="B113" s="7">
        <v>0.69</v>
      </c>
      <c r="C113" s="7">
        <v>27</v>
      </c>
    </row>
    <row r="114" spans="1:3" x14ac:dyDescent="0.25">
      <c r="A114" s="8" t="s">
        <v>129</v>
      </c>
      <c r="B114" s="7">
        <v>0.74</v>
      </c>
      <c r="C114" s="7">
        <v>27</v>
      </c>
    </row>
    <row r="115" spans="1:3" x14ac:dyDescent="0.25">
      <c r="A115" s="8" t="s">
        <v>130</v>
      </c>
      <c r="B115" s="7">
        <v>0.77</v>
      </c>
      <c r="C115" s="7">
        <v>25</v>
      </c>
    </row>
    <row r="116" spans="1:3" x14ac:dyDescent="0.25">
      <c r="A116" s="8" t="s">
        <v>131</v>
      </c>
      <c r="B116" s="7">
        <v>0.77</v>
      </c>
      <c r="C116" s="7">
        <v>26</v>
      </c>
    </row>
    <row r="117" spans="1:3" x14ac:dyDescent="0.25">
      <c r="A117" s="8" t="s">
        <v>132</v>
      </c>
      <c r="B117" s="7">
        <v>0.69</v>
      </c>
      <c r="C117" s="7">
        <v>27</v>
      </c>
    </row>
    <row r="118" spans="1:3" x14ac:dyDescent="0.25">
      <c r="A118" s="8" t="s">
        <v>133</v>
      </c>
      <c r="B118" s="7">
        <v>0.71</v>
      </c>
      <c r="C118" s="7">
        <v>27</v>
      </c>
    </row>
    <row r="119" spans="1:3" x14ac:dyDescent="0.25">
      <c r="A119" s="8" t="s">
        <v>134</v>
      </c>
      <c r="B119" s="7">
        <v>0.8</v>
      </c>
      <c r="C119" s="7">
        <v>25</v>
      </c>
    </row>
    <row r="120" spans="1:3" x14ac:dyDescent="0.25">
      <c r="A120" s="8" t="s">
        <v>135</v>
      </c>
      <c r="B120" s="7">
        <v>0.77</v>
      </c>
      <c r="C120" s="7">
        <v>25</v>
      </c>
    </row>
    <row r="121" spans="1:3" x14ac:dyDescent="0.25">
      <c r="A121" s="8" t="s">
        <v>136</v>
      </c>
      <c r="B121" s="7">
        <v>0.74</v>
      </c>
      <c r="C121" s="7">
        <v>26</v>
      </c>
    </row>
    <row r="122" spans="1:3" x14ac:dyDescent="0.25">
      <c r="A122" s="8" t="s">
        <v>137</v>
      </c>
      <c r="B122" s="7">
        <v>0.71</v>
      </c>
      <c r="C122" s="7">
        <v>27</v>
      </c>
    </row>
    <row r="123" spans="1:3" x14ac:dyDescent="0.25">
      <c r="A123" s="8" t="s">
        <v>138</v>
      </c>
      <c r="B123" s="7">
        <v>0.74</v>
      </c>
      <c r="C123" s="7">
        <v>27</v>
      </c>
    </row>
    <row r="124" spans="1:3" x14ac:dyDescent="0.25">
      <c r="A124" s="8" t="s">
        <v>139</v>
      </c>
      <c r="B124" s="7">
        <v>0.65</v>
      </c>
      <c r="C124" s="7">
        <v>29</v>
      </c>
    </row>
    <row r="125" spans="1:3" x14ac:dyDescent="0.25">
      <c r="A125" s="8" t="s">
        <v>140</v>
      </c>
      <c r="B125" s="7">
        <v>0.69</v>
      </c>
      <c r="C125" s="7">
        <v>29</v>
      </c>
    </row>
    <row r="126" spans="1:3" x14ac:dyDescent="0.25">
      <c r="A126" s="8" t="s">
        <v>141</v>
      </c>
      <c r="B126" s="7">
        <v>0.63</v>
      </c>
      <c r="C126" s="7">
        <v>30</v>
      </c>
    </row>
    <row r="127" spans="1:3" x14ac:dyDescent="0.25">
      <c r="A127" s="8" t="s">
        <v>142</v>
      </c>
      <c r="B127" s="7">
        <v>0.63</v>
      </c>
      <c r="C127" s="7">
        <v>31</v>
      </c>
    </row>
    <row r="128" spans="1:3" x14ac:dyDescent="0.25">
      <c r="A128" s="8" t="s">
        <v>143</v>
      </c>
      <c r="B128" s="7">
        <v>0.71</v>
      </c>
      <c r="C128" s="7">
        <v>28</v>
      </c>
    </row>
    <row r="129" spans="1:3" x14ac:dyDescent="0.25">
      <c r="A129" s="8" t="s">
        <v>144</v>
      </c>
      <c r="B129" s="7">
        <v>0.67</v>
      </c>
      <c r="C129" s="7">
        <v>29</v>
      </c>
    </row>
    <row r="130" spans="1:3" x14ac:dyDescent="0.25">
      <c r="A130" s="8" t="s">
        <v>145</v>
      </c>
      <c r="B130" s="7">
        <v>0.65</v>
      </c>
      <c r="C130" s="7">
        <v>29</v>
      </c>
    </row>
    <row r="131" spans="1:3" x14ac:dyDescent="0.25">
      <c r="A131" s="8" t="s">
        <v>146</v>
      </c>
      <c r="B131" s="7">
        <v>0.67</v>
      </c>
      <c r="C131" s="7">
        <v>30</v>
      </c>
    </row>
    <row r="132" spans="1:3" x14ac:dyDescent="0.25">
      <c r="A132" s="8" t="s">
        <v>147</v>
      </c>
      <c r="B132" s="7">
        <v>0.63</v>
      </c>
      <c r="C132" s="7">
        <v>31</v>
      </c>
    </row>
    <row r="133" spans="1:3" x14ac:dyDescent="0.25">
      <c r="A133" s="8" t="s">
        <v>148</v>
      </c>
      <c r="B133" s="7">
        <v>0.69</v>
      </c>
      <c r="C133" s="7">
        <v>28</v>
      </c>
    </row>
    <row r="134" spans="1:3" x14ac:dyDescent="0.25">
      <c r="A134" s="8" t="s">
        <v>149</v>
      </c>
      <c r="B134" s="7">
        <v>0.67</v>
      </c>
      <c r="C134" s="7">
        <v>29</v>
      </c>
    </row>
    <row r="135" spans="1:3" x14ac:dyDescent="0.25">
      <c r="A135" s="8" t="s">
        <v>150</v>
      </c>
      <c r="B135" s="7">
        <v>0.67</v>
      </c>
      <c r="C135" s="7">
        <v>29</v>
      </c>
    </row>
    <row r="136" spans="1:3" x14ac:dyDescent="0.25">
      <c r="A136" s="8" t="s">
        <v>151</v>
      </c>
      <c r="B136" s="7">
        <v>0.65</v>
      </c>
      <c r="C136" s="7">
        <v>30</v>
      </c>
    </row>
    <row r="137" spans="1:3" x14ac:dyDescent="0.25">
      <c r="A137" s="8" t="s">
        <v>152</v>
      </c>
      <c r="B137" s="7">
        <v>0.63</v>
      </c>
      <c r="C137" s="7">
        <v>31</v>
      </c>
    </row>
    <row r="138" spans="1:3" x14ac:dyDescent="0.25">
      <c r="A138" s="8" t="s">
        <v>153</v>
      </c>
      <c r="B138" s="7">
        <v>0.69</v>
      </c>
      <c r="C138" s="7">
        <v>28</v>
      </c>
    </row>
    <row r="139" spans="1:3" x14ac:dyDescent="0.25">
      <c r="A139" s="8" t="s">
        <v>154</v>
      </c>
      <c r="B139" s="7">
        <v>0.67</v>
      </c>
      <c r="C139" s="7">
        <v>29</v>
      </c>
    </row>
    <row r="140" spans="1:3" x14ac:dyDescent="0.25">
      <c r="A140" s="8" t="s">
        <v>155</v>
      </c>
      <c r="B140" s="7">
        <v>0.67</v>
      </c>
      <c r="C140" s="7">
        <v>29</v>
      </c>
    </row>
    <row r="141" spans="1:3" x14ac:dyDescent="0.25">
      <c r="A141" s="8" t="s">
        <v>156</v>
      </c>
      <c r="B141" s="7">
        <v>0.67</v>
      </c>
      <c r="C141" s="7">
        <v>30</v>
      </c>
    </row>
    <row r="142" spans="1:3" x14ac:dyDescent="0.25">
      <c r="A142" s="8" t="s">
        <v>157</v>
      </c>
      <c r="B142" s="7">
        <v>0.61</v>
      </c>
      <c r="C142" s="7">
        <v>31</v>
      </c>
    </row>
    <row r="143" spans="1:3" x14ac:dyDescent="0.25">
      <c r="A143" s="8" t="s">
        <v>158</v>
      </c>
      <c r="B143" s="7">
        <v>0.67</v>
      </c>
      <c r="C143" s="7">
        <v>28</v>
      </c>
    </row>
    <row r="144" spans="1:3" x14ac:dyDescent="0.25">
      <c r="A144" s="8" t="s">
        <v>159</v>
      </c>
      <c r="B144" s="7">
        <v>0.69</v>
      </c>
      <c r="C144" s="7">
        <v>29</v>
      </c>
    </row>
    <row r="145" spans="1:3" x14ac:dyDescent="0.25">
      <c r="A145" s="8" t="s">
        <v>160</v>
      </c>
      <c r="B145" s="7">
        <v>0.67</v>
      </c>
      <c r="C145" s="7">
        <v>30</v>
      </c>
    </row>
    <row r="146" spans="1:3" x14ac:dyDescent="0.25">
      <c r="A146" s="8" t="s">
        <v>161</v>
      </c>
      <c r="B146" s="7">
        <v>0.63</v>
      </c>
      <c r="C146" s="7">
        <v>31</v>
      </c>
    </row>
    <row r="147" spans="1:3" x14ac:dyDescent="0.25">
      <c r="A147" s="8" t="s">
        <v>162</v>
      </c>
      <c r="B147" s="7">
        <v>0.69</v>
      </c>
      <c r="C147" s="7">
        <v>28</v>
      </c>
    </row>
    <row r="148" spans="1:3" x14ac:dyDescent="0.25">
      <c r="A148" s="8" t="s">
        <v>163</v>
      </c>
      <c r="B148" s="7">
        <v>0.69</v>
      </c>
      <c r="C148" s="7">
        <v>29</v>
      </c>
    </row>
    <row r="149" spans="1:3" x14ac:dyDescent="0.25">
      <c r="A149" s="8" t="s">
        <v>164</v>
      </c>
      <c r="B149" s="7">
        <v>0.67</v>
      </c>
      <c r="C149" s="7">
        <v>30</v>
      </c>
    </row>
    <row r="150" spans="1:3" x14ac:dyDescent="0.25">
      <c r="A150" s="8" t="s">
        <v>165</v>
      </c>
      <c r="B150" s="7">
        <v>0.63</v>
      </c>
      <c r="C150" s="7">
        <v>31</v>
      </c>
    </row>
    <row r="151" spans="1:3" x14ac:dyDescent="0.25">
      <c r="A151" s="8" t="s">
        <v>166</v>
      </c>
      <c r="B151" s="7">
        <v>0.65</v>
      </c>
      <c r="C151" s="7">
        <v>29</v>
      </c>
    </row>
    <row r="152" spans="1:3" x14ac:dyDescent="0.25">
      <c r="A152" s="8" t="s">
        <v>167</v>
      </c>
      <c r="B152" s="7">
        <v>0.65</v>
      </c>
      <c r="C152" s="7">
        <v>29</v>
      </c>
    </row>
    <row r="153" spans="1:3" x14ac:dyDescent="0.25">
      <c r="A153" s="8" t="s">
        <v>168</v>
      </c>
      <c r="B153" s="7">
        <v>0.67</v>
      </c>
      <c r="C153" s="7">
        <v>30</v>
      </c>
    </row>
    <row r="154" spans="1:3" x14ac:dyDescent="0.25">
      <c r="A154" s="8" t="s">
        <v>169</v>
      </c>
      <c r="B154" s="7">
        <v>0.65</v>
      </c>
      <c r="C154" s="7">
        <v>31</v>
      </c>
    </row>
    <row r="155" spans="1:3" x14ac:dyDescent="0.25">
      <c r="A155" s="8" t="s">
        <v>170</v>
      </c>
      <c r="B155" s="7">
        <v>0.65</v>
      </c>
      <c r="C155" s="7">
        <v>31</v>
      </c>
    </row>
    <row r="156" spans="1:3" x14ac:dyDescent="0.25">
      <c r="A156" s="8" t="s">
        <v>171</v>
      </c>
      <c r="B156" s="7">
        <v>0.59</v>
      </c>
      <c r="C156" s="7">
        <v>33</v>
      </c>
    </row>
    <row r="157" spans="1:3" x14ac:dyDescent="0.25">
      <c r="A157" s="8" t="s">
        <v>172</v>
      </c>
      <c r="B157" s="7">
        <v>0.56000000000000005</v>
      </c>
      <c r="C157" s="7">
        <v>35</v>
      </c>
    </row>
    <row r="158" spans="1:3" x14ac:dyDescent="0.25">
      <c r="A158" s="8" t="s">
        <v>173</v>
      </c>
      <c r="B158" s="7">
        <v>0.51</v>
      </c>
      <c r="C158" s="7">
        <v>38</v>
      </c>
    </row>
    <row r="159" spans="1:3" x14ac:dyDescent="0.25">
      <c r="A159" s="8" t="s">
        <v>174</v>
      </c>
      <c r="B159" s="7">
        <v>0.59</v>
      </c>
      <c r="C159" s="7">
        <v>32</v>
      </c>
    </row>
    <row r="160" spans="1:3" x14ac:dyDescent="0.25">
      <c r="A160" s="8" t="s">
        <v>175</v>
      </c>
      <c r="B160" s="7">
        <v>0.56000000000000005</v>
      </c>
      <c r="C160" s="7">
        <v>34</v>
      </c>
    </row>
    <row r="161" spans="1:3" x14ac:dyDescent="0.25">
      <c r="A161" s="8" t="s">
        <v>176</v>
      </c>
      <c r="B161" s="7">
        <v>0.56000000000000005</v>
      </c>
      <c r="C161" s="7">
        <v>36</v>
      </c>
    </row>
    <row r="162" spans="1:3" x14ac:dyDescent="0.25">
      <c r="A162" s="8" t="s">
        <v>177</v>
      </c>
      <c r="B162" s="7">
        <v>0.5</v>
      </c>
      <c r="C162" s="7">
        <v>39</v>
      </c>
    </row>
    <row r="163" spans="1:3" x14ac:dyDescent="0.25">
      <c r="A163" s="8" t="s">
        <v>178</v>
      </c>
      <c r="B163" s="7">
        <v>0.61</v>
      </c>
      <c r="C163" s="7">
        <v>32</v>
      </c>
    </row>
    <row r="164" spans="1:3" x14ac:dyDescent="0.25">
      <c r="A164" s="8" t="s">
        <v>179</v>
      </c>
      <c r="B164" s="7">
        <v>0.54</v>
      </c>
      <c r="C164" s="7">
        <v>35</v>
      </c>
    </row>
    <row r="165" spans="1:3" x14ac:dyDescent="0.25">
      <c r="A165" s="8" t="s">
        <v>180</v>
      </c>
      <c r="B165" s="7">
        <v>0.53</v>
      </c>
      <c r="C165" s="7">
        <v>36</v>
      </c>
    </row>
    <row r="166" spans="1:3" x14ac:dyDescent="0.25">
      <c r="A166" s="8" t="s">
        <v>181</v>
      </c>
      <c r="B166" s="7">
        <v>0.5</v>
      </c>
      <c r="C166" s="7">
        <v>40</v>
      </c>
    </row>
    <row r="167" spans="1:3" x14ac:dyDescent="0.25">
      <c r="A167" s="8" t="s">
        <v>182</v>
      </c>
      <c r="B167" s="7">
        <v>0.59</v>
      </c>
      <c r="C167" s="7">
        <v>32</v>
      </c>
    </row>
    <row r="168" spans="1:3" x14ac:dyDescent="0.25">
      <c r="A168" s="8" t="s">
        <v>183</v>
      </c>
      <c r="B168" s="7">
        <v>0.56999999999999995</v>
      </c>
      <c r="C168" s="7">
        <v>35</v>
      </c>
    </row>
    <row r="169" spans="1:3" x14ac:dyDescent="0.25">
      <c r="A169" s="8" t="s">
        <v>184</v>
      </c>
      <c r="B169" s="7">
        <v>0.56000000000000005</v>
      </c>
      <c r="C169" s="7">
        <v>36</v>
      </c>
    </row>
    <row r="170" spans="1:3" x14ac:dyDescent="0.25">
      <c r="A170" s="8" t="s">
        <v>185</v>
      </c>
      <c r="B170" s="7">
        <v>0.47</v>
      </c>
      <c r="C170" s="7">
        <v>41</v>
      </c>
    </row>
    <row r="171" spans="1:3" x14ac:dyDescent="0.25">
      <c r="A171" s="8" t="s">
        <v>186</v>
      </c>
      <c r="B171" s="7">
        <v>0.65</v>
      </c>
      <c r="C171" s="7">
        <v>31</v>
      </c>
    </row>
    <row r="172" spans="1:3" x14ac:dyDescent="0.25">
      <c r="A172" s="8" t="s">
        <v>187</v>
      </c>
      <c r="B172" s="7">
        <v>0.59</v>
      </c>
      <c r="C172" s="7">
        <v>32</v>
      </c>
    </row>
    <row r="173" spans="1:3" x14ac:dyDescent="0.25">
      <c r="A173" s="8" t="s">
        <v>188</v>
      </c>
      <c r="B173" s="7">
        <v>0.56000000000000005</v>
      </c>
      <c r="C173" s="7">
        <v>35</v>
      </c>
    </row>
    <row r="174" spans="1:3" x14ac:dyDescent="0.25">
      <c r="A174" s="8" t="s">
        <v>189</v>
      </c>
      <c r="B174" s="7">
        <v>0.54</v>
      </c>
      <c r="C174" s="7">
        <v>37</v>
      </c>
    </row>
    <row r="175" spans="1:3" x14ac:dyDescent="0.25">
      <c r="A175" s="8" t="s">
        <v>190</v>
      </c>
      <c r="B175" s="7">
        <v>0.47</v>
      </c>
      <c r="C175" s="7">
        <v>41</v>
      </c>
    </row>
    <row r="176" spans="1:3" x14ac:dyDescent="0.25">
      <c r="A176" s="8" t="s">
        <v>191</v>
      </c>
      <c r="B176" s="7">
        <v>0.65</v>
      </c>
      <c r="C176" s="7">
        <v>31</v>
      </c>
    </row>
    <row r="177" spans="1:3" x14ac:dyDescent="0.25">
      <c r="A177" s="8" t="s">
        <v>192</v>
      </c>
      <c r="B177" s="7">
        <v>0.61</v>
      </c>
      <c r="C177" s="7">
        <v>33</v>
      </c>
    </row>
    <row r="178" spans="1:3" x14ac:dyDescent="0.25">
      <c r="A178" s="8" t="s">
        <v>193</v>
      </c>
      <c r="B178" s="7">
        <v>0.56999999999999995</v>
      </c>
      <c r="C178" s="7">
        <v>35</v>
      </c>
    </row>
    <row r="179" spans="1:3" x14ac:dyDescent="0.25">
      <c r="A179" s="8" t="s">
        <v>194</v>
      </c>
      <c r="B179" s="7">
        <v>0.51</v>
      </c>
      <c r="C179" s="7">
        <v>37</v>
      </c>
    </row>
    <row r="180" spans="1:3" x14ac:dyDescent="0.25">
      <c r="A180" s="8" t="s">
        <v>195</v>
      </c>
      <c r="B180" s="7">
        <v>0.47</v>
      </c>
      <c r="C180" s="7">
        <v>42</v>
      </c>
    </row>
    <row r="181" spans="1:3" x14ac:dyDescent="0.25">
      <c r="A181" s="8" t="s">
        <v>196</v>
      </c>
      <c r="B181" s="7">
        <v>0.63</v>
      </c>
      <c r="C181" s="7">
        <v>31</v>
      </c>
    </row>
    <row r="182" spans="1:3" x14ac:dyDescent="0.25">
      <c r="A182" s="8" t="s">
        <v>197</v>
      </c>
      <c r="B182" s="7">
        <v>0.59</v>
      </c>
      <c r="C182" s="7">
        <v>33</v>
      </c>
    </row>
    <row r="183" spans="1:3" x14ac:dyDescent="0.25">
      <c r="A183" s="8" t="s">
        <v>198</v>
      </c>
      <c r="B183" s="7">
        <v>0.54</v>
      </c>
      <c r="C183" s="7">
        <v>35</v>
      </c>
    </row>
    <row r="184" spans="1:3" x14ac:dyDescent="0.25">
      <c r="A184" s="8" t="s">
        <v>199</v>
      </c>
      <c r="B184" s="7">
        <v>0.53</v>
      </c>
      <c r="C184" s="7">
        <v>38</v>
      </c>
    </row>
    <row r="185" spans="1:3" x14ac:dyDescent="0.25">
      <c r="A185" s="8" t="s">
        <v>200</v>
      </c>
      <c r="B185" s="7">
        <v>0.47</v>
      </c>
      <c r="C185" s="7">
        <v>43</v>
      </c>
    </row>
    <row r="186" spans="1:3" x14ac:dyDescent="0.25">
      <c r="A186" s="8" t="s">
        <v>201</v>
      </c>
      <c r="B186" s="7">
        <v>0.51</v>
      </c>
      <c r="C186" s="7">
        <v>38</v>
      </c>
    </row>
    <row r="187" spans="1:3" x14ac:dyDescent="0.25">
      <c r="A187" s="8" t="s">
        <v>202</v>
      </c>
      <c r="B187" s="7">
        <v>0.54</v>
      </c>
      <c r="C187" s="7">
        <v>35</v>
      </c>
    </row>
    <row r="188" spans="1:3" x14ac:dyDescent="0.25">
      <c r="A188" s="8" t="s">
        <v>203</v>
      </c>
      <c r="B188" s="7">
        <v>0.59</v>
      </c>
      <c r="C188" s="7">
        <v>34</v>
      </c>
    </row>
    <row r="189" spans="1:3" x14ac:dyDescent="0.25">
      <c r="A189" s="8" t="s">
        <v>204</v>
      </c>
      <c r="B189" s="7">
        <v>0.63</v>
      </c>
      <c r="C189" s="7">
        <v>32</v>
      </c>
    </row>
    <row r="190" spans="1:3" x14ac:dyDescent="0.25">
      <c r="A190" s="8" t="s">
        <v>205</v>
      </c>
      <c r="B190" s="7">
        <v>0.51</v>
      </c>
      <c r="C190" s="7">
        <v>39</v>
      </c>
    </row>
    <row r="191" spans="1:3" x14ac:dyDescent="0.25">
      <c r="A191" s="8" t="s">
        <v>206</v>
      </c>
      <c r="B191" s="7">
        <v>0.56999999999999995</v>
      </c>
      <c r="C191" s="7">
        <v>35</v>
      </c>
    </row>
    <row r="192" spans="1:3" x14ac:dyDescent="0.25">
      <c r="A192" s="8" t="s">
        <v>207</v>
      </c>
      <c r="B192" s="7">
        <v>0.56999999999999995</v>
      </c>
      <c r="C192" s="7">
        <v>34</v>
      </c>
    </row>
    <row r="193" spans="1:3" x14ac:dyDescent="0.25">
      <c r="A193" s="8" t="s">
        <v>208</v>
      </c>
      <c r="B193" s="7">
        <v>0.59</v>
      </c>
      <c r="C193" s="7">
        <v>33</v>
      </c>
    </row>
    <row r="194" spans="1:3" x14ac:dyDescent="0.25">
      <c r="A194" s="8" t="s">
        <v>209</v>
      </c>
      <c r="B194" s="7">
        <v>0.49</v>
      </c>
      <c r="C194" s="7">
        <v>40</v>
      </c>
    </row>
    <row r="195" spans="1:3" x14ac:dyDescent="0.25">
      <c r="A195" s="8" t="s">
        <v>210</v>
      </c>
      <c r="B195" s="7">
        <v>0.54</v>
      </c>
      <c r="C195" s="7">
        <v>35</v>
      </c>
    </row>
    <row r="196" spans="1:3" x14ac:dyDescent="0.25">
      <c r="A196" s="8" t="s">
        <v>211</v>
      </c>
      <c r="B196" s="7">
        <v>0.56000000000000005</v>
      </c>
      <c r="C196" s="7">
        <v>34</v>
      </c>
    </row>
    <row r="197" spans="1:3" x14ac:dyDescent="0.25">
      <c r="A197" s="8" t="s">
        <v>212</v>
      </c>
      <c r="B197" s="7">
        <v>0.61</v>
      </c>
      <c r="C197" s="7">
        <v>33</v>
      </c>
    </row>
    <row r="198" spans="1:3" x14ac:dyDescent="0.25">
      <c r="A198" s="8" t="s">
        <v>213</v>
      </c>
      <c r="B198" s="7">
        <v>0.5</v>
      </c>
      <c r="C198" s="7">
        <v>40</v>
      </c>
    </row>
    <row r="199" spans="1:3" x14ac:dyDescent="0.25">
      <c r="A199" s="8" t="s">
        <v>214</v>
      </c>
      <c r="B199" s="7">
        <v>0.54</v>
      </c>
      <c r="C199" s="7">
        <v>35</v>
      </c>
    </row>
    <row r="200" spans="1:3" x14ac:dyDescent="0.25">
      <c r="A200" s="8" t="s">
        <v>215</v>
      </c>
      <c r="B200" s="7">
        <v>0.59</v>
      </c>
      <c r="C200" s="7">
        <v>34</v>
      </c>
    </row>
    <row r="201" spans="1:3" x14ac:dyDescent="0.25">
      <c r="A201" s="8" t="s">
        <v>216</v>
      </c>
      <c r="B201" s="7">
        <v>0.56999999999999995</v>
      </c>
      <c r="C201" s="7">
        <v>33</v>
      </c>
    </row>
    <row r="202" spans="1:3" x14ac:dyDescent="0.25">
      <c r="A202" s="8" t="s">
        <v>217</v>
      </c>
      <c r="B202" s="7">
        <v>0.47</v>
      </c>
      <c r="C202" s="7">
        <v>41</v>
      </c>
    </row>
    <row r="203" spans="1:3" x14ac:dyDescent="0.25">
      <c r="A203" s="8" t="s">
        <v>218</v>
      </c>
      <c r="B203" s="7">
        <v>0.56000000000000005</v>
      </c>
      <c r="C203" s="7">
        <v>36</v>
      </c>
    </row>
    <row r="204" spans="1:3" x14ac:dyDescent="0.25">
      <c r="A204" s="8" t="s">
        <v>219</v>
      </c>
      <c r="B204" s="7">
        <v>0.56999999999999995</v>
      </c>
      <c r="C204" s="7">
        <v>35</v>
      </c>
    </row>
    <row r="205" spans="1:3" x14ac:dyDescent="0.25">
      <c r="A205" s="8" t="s">
        <v>220</v>
      </c>
      <c r="B205" s="7">
        <v>0.56999999999999995</v>
      </c>
      <c r="C205" s="7">
        <v>33</v>
      </c>
    </row>
    <row r="206" spans="1:3" x14ac:dyDescent="0.25">
      <c r="A206" s="8" t="s">
        <v>221</v>
      </c>
      <c r="B206" s="7">
        <v>0.47</v>
      </c>
      <c r="C206" s="7">
        <v>42</v>
      </c>
    </row>
    <row r="207" spans="1:3" x14ac:dyDescent="0.25">
      <c r="A207" s="8" t="s">
        <v>222</v>
      </c>
      <c r="B207" s="7">
        <v>0.51</v>
      </c>
      <c r="C207" s="7">
        <v>37</v>
      </c>
    </row>
    <row r="208" spans="1:3" x14ac:dyDescent="0.25">
      <c r="A208" s="8" t="s">
        <v>223</v>
      </c>
      <c r="B208" s="7">
        <v>0.56999999999999995</v>
      </c>
      <c r="C208" s="7">
        <v>35</v>
      </c>
    </row>
    <row r="209" spans="1:3" x14ac:dyDescent="0.25">
      <c r="A209" s="8" t="s">
        <v>224</v>
      </c>
      <c r="B209" s="7">
        <v>0.56999999999999995</v>
      </c>
      <c r="C209" s="7">
        <v>33</v>
      </c>
    </row>
    <row r="210" spans="1:3" x14ac:dyDescent="0.25">
      <c r="A210" s="8" t="s">
        <v>225</v>
      </c>
      <c r="B210" s="7">
        <v>0.59</v>
      </c>
      <c r="C210" s="7">
        <v>32</v>
      </c>
    </row>
    <row r="211" spans="1:3" x14ac:dyDescent="0.25">
      <c r="A211" s="8" t="s">
        <v>226</v>
      </c>
      <c r="B211" s="7">
        <v>0.47</v>
      </c>
      <c r="C211" s="7">
        <v>43</v>
      </c>
    </row>
    <row r="212" spans="1:3" x14ac:dyDescent="0.25">
      <c r="A212" s="8" t="s">
        <v>227</v>
      </c>
      <c r="B212" s="7">
        <v>0.51</v>
      </c>
      <c r="C212" s="7">
        <v>38</v>
      </c>
    </row>
    <row r="213" spans="1:3" x14ac:dyDescent="0.25">
      <c r="A213" s="8" t="s">
        <v>228</v>
      </c>
      <c r="B213" s="7">
        <v>0.56999999999999995</v>
      </c>
      <c r="C213" s="7">
        <v>35</v>
      </c>
    </row>
    <row r="214" spans="1:3" x14ac:dyDescent="0.25">
      <c r="A214" s="8" t="s">
        <v>229</v>
      </c>
      <c r="B214" s="7">
        <v>0.59</v>
      </c>
      <c r="C214" s="7">
        <v>34</v>
      </c>
    </row>
    <row r="215" spans="1:3" x14ac:dyDescent="0.25">
      <c r="A215" s="8" t="s">
        <v>230</v>
      </c>
      <c r="B215" s="7">
        <v>0.61</v>
      </c>
      <c r="C215" s="7">
        <v>32</v>
      </c>
    </row>
    <row r="216" spans="1:3" x14ac:dyDescent="0.25">
      <c r="A216" s="8" t="s">
        <v>231</v>
      </c>
      <c r="B216" s="7">
        <v>0.63</v>
      </c>
      <c r="C216" s="7">
        <v>32</v>
      </c>
    </row>
    <row r="217" spans="1:3" x14ac:dyDescent="0.25">
      <c r="A217" s="8" t="s">
        <v>232</v>
      </c>
      <c r="B217" s="7">
        <v>0.63</v>
      </c>
      <c r="C217" s="7">
        <v>31</v>
      </c>
    </row>
    <row r="218" spans="1:3" x14ac:dyDescent="0.25">
      <c r="A218" s="8" t="s">
        <v>233</v>
      </c>
      <c r="B218" s="7">
        <v>0.63</v>
      </c>
      <c r="C218" s="7">
        <v>30</v>
      </c>
    </row>
    <row r="219" spans="1:3" x14ac:dyDescent="0.25">
      <c r="A219" s="8" t="s">
        <v>234</v>
      </c>
      <c r="B219" s="7">
        <v>0.69</v>
      </c>
      <c r="C219" s="7">
        <v>29</v>
      </c>
    </row>
    <row r="220" spans="1:3" x14ac:dyDescent="0.25">
      <c r="A220" s="8" t="s">
        <v>235</v>
      </c>
      <c r="B220" s="7">
        <v>0.61</v>
      </c>
      <c r="C220" s="7">
        <v>32</v>
      </c>
    </row>
    <row r="221" spans="1:3" x14ac:dyDescent="0.25">
      <c r="A221" s="8" t="s">
        <v>236</v>
      </c>
      <c r="B221" s="7">
        <v>0.61</v>
      </c>
      <c r="C221" s="7">
        <v>31</v>
      </c>
    </row>
    <row r="222" spans="1:3" x14ac:dyDescent="0.25">
      <c r="A222" s="8" t="s">
        <v>237</v>
      </c>
      <c r="B222" s="7">
        <v>0.67</v>
      </c>
      <c r="C222" s="7">
        <v>30</v>
      </c>
    </row>
    <row r="223" spans="1:3" x14ac:dyDescent="0.25">
      <c r="A223" s="8" t="s">
        <v>238</v>
      </c>
      <c r="B223" s="7">
        <v>0.65</v>
      </c>
      <c r="C223" s="7">
        <v>29</v>
      </c>
    </row>
    <row r="224" spans="1:3" x14ac:dyDescent="0.25">
      <c r="A224" s="8" t="s">
        <v>239</v>
      </c>
      <c r="B224" s="7">
        <v>0.63</v>
      </c>
      <c r="C224" s="7">
        <v>32</v>
      </c>
    </row>
    <row r="225" spans="1:3" x14ac:dyDescent="0.25">
      <c r="A225" s="8" t="s">
        <v>240</v>
      </c>
      <c r="B225" s="7">
        <v>0.65</v>
      </c>
      <c r="C225" s="7">
        <v>31</v>
      </c>
    </row>
    <row r="226" spans="1:3" x14ac:dyDescent="0.25">
      <c r="A226" s="8" t="s">
        <v>241</v>
      </c>
      <c r="B226" s="7">
        <v>0.67</v>
      </c>
      <c r="C226" s="7">
        <v>30</v>
      </c>
    </row>
    <row r="227" spans="1:3" x14ac:dyDescent="0.25">
      <c r="A227" s="8" t="s">
        <v>242</v>
      </c>
      <c r="B227" s="7">
        <v>0.65</v>
      </c>
      <c r="C227" s="7">
        <v>29</v>
      </c>
    </row>
    <row r="228" spans="1:3" x14ac:dyDescent="0.25">
      <c r="A228" s="8" t="s">
        <v>243</v>
      </c>
      <c r="B228" s="7">
        <v>0.65</v>
      </c>
      <c r="C228" s="7">
        <v>29</v>
      </c>
    </row>
    <row r="229" spans="1:3" x14ac:dyDescent="0.25">
      <c r="A229" s="8" t="s">
        <v>244</v>
      </c>
      <c r="B229" s="7">
        <v>0.59</v>
      </c>
      <c r="C229" s="7">
        <v>32</v>
      </c>
    </row>
    <row r="230" spans="1:3" x14ac:dyDescent="0.25">
      <c r="A230" s="8" t="s">
        <v>245</v>
      </c>
      <c r="B230" s="7">
        <v>0.63</v>
      </c>
      <c r="C230" s="7">
        <v>31</v>
      </c>
    </row>
    <row r="231" spans="1:3" x14ac:dyDescent="0.25">
      <c r="A231" s="8" t="s">
        <v>246</v>
      </c>
      <c r="B231" s="7">
        <v>0.63</v>
      </c>
      <c r="C231" s="7">
        <v>30</v>
      </c>
    </row>
    <row r="232" spans="1:3" x14ac:dyDescent="0.25">
      <c r="A232" s="8" t="s">
        <v>247</v>
      </c>
      <c r="B232" s="7">
        <v>0.67</v>
      </c>
      <c r="C232" s="7">
        <v>30</v>
      </c>
    </row>
    <row r="233" spans="1:3" x14ac:dyDescent="0.25">
      <c r="A233" s="8" t="s">
        <v>248</v>
      </c>
      <c r="B233" s="7">
        <v>0.69</v>
      </c>
      <c r="C233" s="7">
        <v>29</v>
      </c>
    </row>
    <row r="234" spans="1:3" x14ac:dyDescent="0.25">
      <c r="A234" s="8" t="s">
        <v>249</v>
      </c>
      <c r="B234" s="7">
        <v>0.61</v>
      </c>
      <c r="C234" s="7">
        <v>32</v>
      </c>
    </row>
    <row r="235" spans="1:3" x14ac:dyDescent="0.25">
      <c r="A235" s="8" t="s">
        <v>250</v>
      </c>
      <c r="B235" s="7">
        <v>0.65</v>
      </c>
      <c r="C235" s="7">
        <v>31</v>
      </c>
    </row>
    <row r="236" spans="1:3" x14ac:dyDescent="0.25">
      <c r="A236" s="8" t="s">
        <v>251</v>
      </c>
      <c r="B236" s="7">
        <v>0.65</v>
      </c>
      <c r="C236" s="7">
        <v>30</v>
      </c>
    </row>
    <row r="237" spans="1:3" x14ac:dyDescent="0.25">
      <c r="A237" s="8" t="s">
        <v>252</v>
      </c>
      <c r="B237" s="7">
        <v>0.63</v>
      </c>
      <c r="C237" s="7">
        <v>30</v>
      </c>
    </row>
    <row r="238" spans="1:3" x14ac:dyDescent="0.25">
      <c r="A238" s="8" t="s">
        <v>253</v>
      </c>
      <c r="B238" s="7">
        <v>0.67</v>
      </c>
      <c r="C238" s="7">
        <v>29</v>
      </c>
    </row>
    <row r="239" spans="1:3" x14ac:dyDescent="0.25">
      <c r="A239" s="8" t="s">
        <v>254</v>
      </c>
      <c r="B239" s="7">
        <v>0.59</v>
      </c>
      <c r="C239" s="7">
        <v>32</v>
      </c>
    </row>
    <row r="240" spans="1:3" x14ac:dyDescent="0.25">
      <c r="A240" s="8" t="s">
        <v>255</v>
      </c>
      <c r="B240" s="7">
        <v>0.63</v>
      </c>
      <c r="C240" s="7">
        <v>30</v>
      </c>
    </row>
    <row r="241" spans="1:3" x14ac:dyDescent="0.25">
      <c r="A241" s="8" t="s">
        <v>256</v>
      </c>
      <c r="B241" s="7">
        <v>0.63</v>
      </c>
      <c r="C241" s="7">
        <v>30</v>
      </c>
    </row>
    <row r="242" spans="1:3" x14ac:dyDescent="0.25">
      <c r="A242" s="8" t="s">
        <v>257</v>
      </c>
      <c r="B242" s="7">
        <v>0.65</v>
      </c>
      <c r="C242" s="7">
        <v>29</v>
      </c>
    </row>
    <row r="243" spans="1:3" x14ac:dyDescent="0.25">
      <c r="A243" s="8" t="s">
        <v>258</v>
      </c>
      <c r="B243" s="7">
        <v>0.63</v>
      </c>
      <c r="C243" s="7">
        <v>32</v>
      </c>
    </row>
    <row r="244" spans="1:3" x14ac:dyDescent="0.25">
      <c r="A244" s="8" t="s">
        <v>259</v>
      </c>
      <c r="B244" s="7">
        <v>0.65</v>
      </c>
      <c r="C244" s="7">
        <v>30</v>
      </c>
    </row>
    <row r="245" spans="1:3" x14ac:dyDescent="0.25">
      <c r="A245" s="8" t="s">
        <v>260</v>
      </c>
      <c r="B245" s="7">
        <v>0.63</v>
      </c>
      <c r="C245" s="7">
        <v>30</v>
      </c>
    </row>
    <row r="246" spans="1:3" x14ac:dyDescent="0.25">
      <c r="A246" s="8" t="s">
        <v>261</v>
      </c>
      <c r="B246" s="7">
        <v>0.69</v>
      </c>
      <c r="C246" s="7">
        <v>29</v>
      </c>
    </row>
    <row r="247" spans="1:3" x14ac:dyDescent="0.25">
      <c r="A247" s="8" t="s">
        <v>262</v>
      </c>
      <c r="B247" s="7">
        <v>0.69</v>
      </c>
      <c r="C247" s="7">
        <v>29</v>
      </c>
    </row>
    <row r="248" spans="1:3" x14ac:dyDescent="0.25">
      <c r="A248" s="8" t="s">
        <v>263</v>
      </c>
      <c r="B248" s="7">
        <v>0.69</v>
      </c>
      <c r="C248" s="7">
        <v>28</v>
      </c>
    </row>
    <row r="249" spans="1:3" x14ac:dyDescent="0.25">
      <c r="A249" s="8" t="s">
        <v>264</v>
      </c>
      <c r="B249" s="7">
        <v>0.69</v>
      </c>
      <c r="C249" s="7">
        <v>27</v>
      </c>
    </row>
    <row r="250" spans="1:3" x14ac:dyDescent="0.25">
      <c r="A250" s="8" t="s">
        <v>265</v>
      </c>
      <c r="B250" s="7">
        <v>0.74</v>
      </c>
      <c r="C250" s="7">
        <v>26</v>
      </c>
    </row>
    <row r="251" spans="1:3" x14ac:dyDescent="0.25">
      <c r="A251" s="8" t="s">
        <v>266</v>
      </c>
      <c r="B251" s="7">
        <v>0.71</v>
      </c>
      <c r="C251" s="7">
        <v>26</v>
      </c>
    </row>
    <row r="252" spans="1:3" x14ac:dyDescent="0.25">
      <c r="A252" s="8" t="s">
        <v>267</v>
      </c>
      <c r="B252" s="7">
        <v>0.69</v>
      </c>
      <c r="C252" s="7">
        <v>29</v>
      </c>
    </row>
    <row r="253" spans="1:3" x14ac:dyDescent="0.25">
      <c r="A253" s="8" t="s">
        <v>268</v>
      </c>
      <c r="B253" s="7">
        <v>0.67</v>
      </c>
      <c r="C253" s="7">
        <v>28</v>
      </c>
    </row>
    <row r="254" spans="1:3" x14ac:dyDescent="0.25">
      <c r="A254" s="8" t="s">
        <v>269</v>
      </c>
      <c r="B254" s="7">
        <v>0.71</v>
      </c>
      <c r="C254" s="7">
        <v>27</v>
      </c>
    </row>
    <row r="255" spans="1:3" x14ac:dyDescent="0.25">
      <c r="A255" s="8" t="s">
        <v>270</v>
      </c>
      <c r="B255" s="7">
        <v>0.77</v>
      </c>
      <c r="C255" s="7">
        <v>26</v>
      </c>
    </row>
    <row r="256" spans="1:3" x14ac:dyDescent="0.25">
      <c r="A256" s="8" t="s">
        <v>271</v>
      </c>
      <c r="B256" s="7">
        <v>0.74</v>
      </c>
      <c r="C256" s="7">
        <v>26</v>
      </c>
    </row>
    <row r="257" spans="1:3" x14ac:dyDescent="0.25">
      <c r="A257" s="8" t="s">
        <v>272</v>
      </c>
      <c r="B257" s="7">
        <v>0.69</v>
      </c>
      <c r="C257" s="7">
        <v>28</v>
      </c>
    </row>
    <row r="258" spans="1:3" x14ac:dyDescent="0.25">
      <c r="A258" s="8" t="s">
        <v>273</v>
      </c>
      <c r="B258" s="7">
        <v>0.71</v>
      </c>
      <c r="C258" s="7">
        <v>27</v>
      </c>
    </row>
    <row r="259" spans="1:3" x14ac:dyDescent="0.25">
      <c r="A259" s="8" t="s">
        <v>274</v>
      </c>
      <c r="B259" s="7">
        <v>0.71</v>
      </c>
      <c r="C259" s="7">
        <v>26</v>
      </c>
    </row>
    <row r="260" spans="1:3" x14ac:dyDescent="0.25">
      <c r="A260" s="8" t="s">
        <v>275</v>
      </c>
      <c r="B260" s="7">
        <v>0.71</v>
      </c>
      <c r="C260" s="7">
        <v>26</v>
      </c>
    </row>
    <row r="261" spans="1:3" x14ac:dyDescent="0.25">
      <c r="A261" s="8" t="s">
        <v>276</v>
      </c>
      <c r="B261" s="7">
        <v>0.67</v>
      </c>
      <c r="C261" s="7">
        <v>28</v>
      </c>
    </row>
    <row r="262" spans="1:3" x14ac:dyDescent="0.25">
      <c r="A262" s="8" t="s">
        <v>277</v>
      </c>
      <c r="B262" s="7">
        <v>0.69</v>
      </c>
      <c r="C262" s="7">
        <v>27</v>
      </c>
    </row>
    <row r="263" spans="1:3" x14ac:dyDescent="0.25">
      <c r="A263" s="8" t="s">
        <v>278</v>
      </c>
      <c r="B263" s="7">
        <v>0.71</v>
      </c>
      <c r="C263" s="7">
        <v>26</v>
      </c>
    </row>
    <row r="264" spans="1:3" x14ac:dyDescent="0.25">
      <c r="A264" s="8" t="s">
        <v>279</v>
      </c>
      <c r="B264" s="7">
        <v>0.71</v>
      </c>
      <c r="C264" s="7">
        <v>26</v>
      </c>
    </row>
    <row r="265" spans="1:3" x14ac:dyDescent="0.25">
      <c r="A265" s="8" t="s">
        <v>280</v>
      </c>
      <c r="B265" s="7">
        <v>0.67</v>
      </c>
      <c r="C265" s="7">
        <v>28</v>
      </c>
    </row>
    <row r="266" spans="1:3" x14ac:dyDescent="0.25">
      <c r="A266" s="8" t="s">
        <v>281</v>
      </c>
      <c r="B266" s="7">
        <v>0.69</v>
      </c>
      <c r="C266" s="7">
        <v>27</v>
      </c>
    </row>
    <row r="267" spans="1:3" x14ac:dyDescent="0.25">
      <c r="A267" s="8" t="s">
        <v>282</v>
      </c>
      <c r="B267" s="7">
        <v>0.71</v>
      </c>
      <c r="C267" s="7">
        <v>26</v>
      </c>
    </row>
    <row r="268" spans="1:3" x14ac:dyDescent="0.25">
      <c r="A268" s="8" t="s">
        <v>283</v>
      </c>
      <c r="B268" s="7">
        <v>0.74</v>
      </c>
      <c r="C268" s="7">
        <v>26</v>
      </c>
    </row>
    <row r="269" spans="1:3" x14ac:dyDescent="0.25">
      <c r="A269" s="8" t="s">
        <v>284</v>
      </c>
      <c r="B269" s="7">
        <v>0.71</v>
      </c>
      <c r="C269" s="7">
        <v>28</v>
      </c>
    </row>
    <row r="270" spans="1:3" x14ac:dyDescent="0.25">
      <c r="A270" s="8" t="s">
        <v>285</v>
      </c>
      <c r="B270" s="7">
        <v>0.71</v>
      </c>
      <c r="C270" s="7">
        <v>28</v>
      </c>
    </row>
    <row r="271" spans="1:3" x14ac:dyDescent="0.25">
      <c r="A271" s="8" t="s">
        <v>286</v>
      </c>
      <c r="B271" s="7">
        <v>0.71</v>
      </c>
      <c r="C271" s="7">
        <v>27</v>
      </c>
    </row>
    <row r="272" spans="1:3" x14ac:dyDescent="0.25">
      <c r="A272" s="8" t="s">
        <v>287</v>
      </c>
      <c r="B272" s="7">
        <v>0.77</v>
      </c>
      <c r="C272" s="7">
        <v>26</v>
      </c>
    </row>
    <row r="273" spans="1:3" x14ac:dyDescent="0.25">
      <c r="A273" s="8" t="s">
        <v>288</v>
      </c>
      <c r="B273" s="7">
        <v>0.67</v>
      </c>
      <c r="C273" s="7">
        <v>29</v>
      </c>
    </row>
    <row r="274" spans="1:3" x14ac:dyDescent="0.25">
      <c r="A274" s="8" t="s">
        <v>289</v>
      </c>
      <c r="B274" s="7">
        <v>0.69</v>
      </c>
      <c r="C274" s="7">
        <v>28</v>
      </c>
    </row>
    <row r="275" spans="1:3" x14ac:dyDescent="0.25">
      <c r="A275" s="8" t="s">
        <v>290</v>
      </c>
      <c r="B275" s="7">
        <v>0.71</v>
      </c>
      <c r="C275" s="7">
        <v>27</v>
      </c>
    </row>
    <row r="276" spans="1:3" x14ac:dyDescent="0.25">
      <c r="A276" s="8" t="s">
        <v>291</v>
      </c>
      <c r="B276" s="7">
        <v>0.74</v>
      </c>
      <c r="C276" s="7">
        <v>26</v>
      </c>
    </row>
    <row r="277" spans="1:3" x14ac:dyDescent="0.25">
      <c r="A277" s="8" t="s">
        <v>292</v>
      </c>
      <c r="B277" s="7">
        <v>0.8</v>
      </c>
      <c r="C277" s="7">
        <v>25</v>
      </c>
    </row>
    <row r="278" spans="1:3" x14ac:dyDescent="0.25">
      <c r="A278" s="8" t="s">
        <v>293</v>
      </c>
      <c r="B278" s="7">
        <v>0.74</v>
      </c>
      <c r="C278" s="7">
        <v>25</v>
      </c>
    </row>
    <row r="279" spans="1:3" x14ac:dyDescent="0.25">
      <c r="A279" s="8" t="s">
        <v>294</v>
      </c>
      <c r="B279" s="7">
        <v>0.8</v>
      </c>
      <c r="C279" s="7">
        <v>24</v>
      </c>
    </row>
    <row r="280" spans="1:3" x14ac:dyDescent="0.25">
      <c r="A280" s="8" t="s">
        <v>295</v>
      </c>
      <c r="B280" s="7">
        <v>0.77</v>
      </c>
      <c r="C280" s="7">
        <v>24</v>
      </c>
    </row>
    <row r="281" spans="1:3" x14ac:dyDescent="0.25">
      <c r="A281" s="8" t="s">
        <v>296</v>
      </c>
      <c r="B281" s="7">
        <v>0.8</v>
      </c>
      <c r="C281" s="7">
        <v>25</v>
      </c>
    </row>
    <row r="282" spans="1:3" x14ac:dyDescent="0.25">
      <c r="A282" s="8" t="s">
        <v>297</v>
      </c>
      <c r="B282" s="7">
        <v>0.74</v>
      </c>
      <c r="C282" s="7">
        <v>25</v>
      </c>
    </row>
    <row r="283" spans="1:3" x14ac:dyDescent="0.25">
      <c r="A283" s="8" t="s">
        <v>298</v>
      </c>
      <c r="B283" s="7">
        <v>0.8</v>
      </c>
      <c r="C283" s="7">
        <v>25</v>
      </c>
    </row>
    <row r="284" spans="1:3" x14ac:dyDescent="0.25">
      <c r="A284" s="8" t="s">
        <v>299</v>
      </c>
      <c r="B284" s="7">
        <v>0.8</v>
      </c>
      <c r="C284" s="7">
        <v>24</v>
      </c>
    </row>
    <row r="285" spans="1:3" x14ac:dyDescent="0.25">
      <c r="A285" s="8" t="s">
        <v>300</v>
      </c>
      <c r="B285" s="7">
        <v>0.74</v>
      </c>
      <c r="C285" s="7">
        <v>25</v>
      </c>
    </row>
    <row r="286" spans="1:3" x14ac:dyDescent="0.25">
      <c r="A286" s="8" t="s">
        <v>301</v>
      </c>
      <c r="B286" s="7">
        <v>0.74</v>
      </c>
      <c r="C286" s="7">
        <v>25</v>
      </c>
    </row>
    <row r="287" spans="1:3" x14ac:dyDescent="0.25">
      <c r="A287" s="8" t="s">
        <v>302</v>
      </c>
      <c r="B287" s="7">
        <v>0.77</v>
      </c>
      <c r="C287" s="7">
        <v>25</v>
      </c>
    </row>
    <row r="288" spans="1:3" x14ac:dyDescent="0.25">
      <c r="A288" s="8" t="s">
        <v>303</v>
      </c>
      <c r="B288" s="7">
        <v>0.77</v>
      </c>
      <c r="C288" s="7">
        <v>24</v>
      </c>
    </row>
    <row r="289" spans="1:3" x14ac:dyDescent="0.25">
      <c r="A289" s="8" t="s">
        <v>304</v>
      </c>
      <c r="B289" s="7">
        <v>0.8</v>
      </c>
      <c r="C289" s="7">
        <v>25</v>
      </c>
    </row>
    <row r="290" spans="1:3" x14ac:dyDescent="0.25">
      <c r="A290" s="8" t="s">
        <v>305</v>
      </c>
      <c r="B290" s="7">
        <v>0.74</v>
      </c>
      <c r="C290" s="7">
        <v>25</v>
      </c>
    </row>
    <row r="291" spans="1:3" x14ac:dyDescent="0.25">
      <c r="A291" s="8" t="s">
        <v>306</v>
      </c>
      <c r="B291" s="7">
        <v>0.74</v>
      </c>
      <c r="C291" s="7">
        <v>25</v>
      </c>
    </row>
    <row r="292" spans="1:3" x14ac:dyDescent="0.25">
      <c r="A292" s="8" t="s">
        <v>307</v>
      </c>
      <c r="B292" s="7">
        <v>0.8</v>
      </c>
      <c r="C292" s="7">
        <v>24</v>
      </c>
    </row>
    <row r="293" spans="1:3" x14ac:dyDescent="0.25">
      <c r="A293" s="8" t="s">
        <v>308</v>
      </c>
      <c r="B293" s="7">
        <v>0.77</v>
      </c>
      <c r="C293" s="7">
        <v>25</v>
      </c>
    </row>
    <row r="294" spans="1:3" x14ac:dyDescent="0.25">
      <c r="A294" s="8" t="s">
        <v>309</v>
      </c>
      <c r="B294" s="7">
        <v>0.77</v>
      </c>
      <c r="C294" s="7">
        <v>25</v>
      </c>
    </row>
    <row r="295" spans="1:3" x14ac:dyDescent="0.25">
      <c r="A295" s="8" t="s">
        <v>310</v>
      </c>
      <c r="B295" s="7">
        <v>0.8</v>
      </c>
      <c r="C295" s="7">
        <v>25</v>
      </c>
    </row>
    <row r="296" spans="1:3" x14ac:dyDescent="0.25">
      <c r="A296" s="8" t="s">
        <v>311</v>
      </c>
      <c r="B296" s="7">
        <v>0.8</v>
      </c>
      <c r="C296" s="7">
        <v>24</v>
      </c>
    </row>
    <row r="297" spans="1:3" x14ac:dyDescent="0.25">
      <c r="A297" s="8" t="s">
        <v>312</v>
      </c>
      <c r="B297" s="7">
        <v>0.83</v>
      </c>
      <c r="C297" s="7">
        <v>24</v>
      </c>
    </row>
    <row r="298" spans="1:3" x14ac:dyDescent="0.25">
      <c r="A298" s="8" t="s">
        <v>313</v>
      </c>
      <c r="B298" s="7">
        <v>0.77</v>
      </c>
      <c r="C298" s="7">
        <v>25</v>
      </c>
    </row>
    <row r="299" spans="1:3" x14ac:dyDescent="0.25">
      <c r="A299" s="8" t="s">
        <v>314</v>
      </c>
      <c r="B299" s="7">
        <v>0.8</v>
      </c>
      <c r="C299" s="7">
        <v>25</v>
      </c>
    </row>
    <row r="300" spans="1:3" x14ac:dyDescent="0.25">
      <c r="A300" s="8" t="s">
        <v>315</v>
      </c>
      <c r="B300" s="7">
        <v>0.74</v>
      </c>
      <c r="C300" s="7">
        <v>25</v>
      </c>
    </row>
    <row r="301" spans="1:3" x14ac:dyDescent="0.25">
      <c r="A301" s="8" t="s">
        <v>316</v>
      </c>
      <c r="B301" s="7">
        <v>0.8</v>
      </c>
      <c r="C301" s="7">
        <v>24</v>
      </c>
    </row>
    <row r="302" spans="1:3" x14ac:dyDescent="0.25">
      <c r="A302" s="8" t="s">
        <v>317</v>
      </c>
      <c r="B302" s="7">
        <v>0.77</v>
      </c>
      <c r="C302" s="7">
        <v>24</v>
      </c>
    </row>
    <row r="303" spans="1:3" x14ac:dyDescent="0.25">
      <c r="A303" s="8" t="s">
        <v>318</v>
      </c>
      <c r="B303" s="7">
        <v>0.71</v>
      </c>
      <c r="C303" s="7">
        <v>26</v>
      </c>
    </row>
    <row r="304" spans="1:3" x14ac:dyDescent="0.25">
      <c r="A304" s="8" t="s">
        <v>319</v>
      </c>
      <c r="B304" s="7">
        <v>0.77</v>
      </c>
      <c r="C304" s="7">
        <v>25</v>
      </c>
    </row>
    <row r="305" spans="1:3" x14ac:dyDescent="0.25">
      <c r="A305" s="8" t="s">
        <v>320</v>
      </c>
      <c r="B305" s="7">
        <v>0.8</v>
      </c>
      <c r="C305" s="7">
        <v>25</v>
      </c>
    </row>
    <row r="306" spans="1:3" x14ac:dyDescent="0.25">
      <c r="A306" s="8" t="s">
        <v>321</v>
      </c>
      <c r="B306" s="7">
        <v>0.77</v>
      </c>
      <c r="C306" s="7">
        <v>24</v>
      </c>
    </row>
    <row r="307" spans="1:3" x14ac:dyDescent="0.25">
      <c r="A307" s="8" t="s">
        <v>322</v>
      </c>
      <c r="B307" s="7">
        <v>0.77</v>
      </c>
      <c r="C307" s="7">
        <v>24</v>
      </c>
    </row>
    <row r="308" spans="1:3" x14ac:dyDescent="0.25">
      <c r="A308" s="8" t="s">
        <v>323</v>
      </c>
      <c r="B308" s="7">
        <v>0.83</v>
      </c>
      <c r="C308" s="7">
        <v>23</v>
      </c>
    </row>
    <row r="309" spans="1:3" x14ac:dyDescent="0.25">
      <c r="A309" s="8" t="s">
        <v>324</v>
      </c>
      <c r="B309" s="7">
        <v>0.91</v>
      </c>
      <c r="C309" s="7">
        <v>22</v>
      </c>
    </row>
    <row r="310" spans="1:3" x14ac:dyDescent="0.25">
      <c r="A310" s="8" t="s">
        <v>325</v>
      </c>
      <c r="B310" s="7">
        <v>0.87</v>
      </c>
      <c r="C310" s="7">
        <v>21</v>
      </c>
    </row>
    <row r="311" spans="1:3" x14ac:dyDescent="0.25">
      <c r="A311" s="8" t="s">
        <v>326</v>
      </c>
      <c r="B311" s="7">
        <v>0.95</v>
      </c>
      <c r="C311" s="7">
        <v>19</v>
      </c>
    </row>
    <row r="312" spans="1:3" x14ac:dyDescent="0.25">
      <c r="A312" s="8" t="s">
        <v>327</v>
      </c>
      <c r="B312" s="7">
        <v>0.87</v>
      </c>
      <c r="C312" s="7">
        <v>23</v>
      </c>
    </row>
    <row r="313" spans="1:3" x14ac:dyDescent="0.25">
      <c r="A313" s="8" t="s">
        <v>328</v>
      </c>
      <c r="B313" s="7">
        <v>0.91</v>
      </c>
      <c r="C313" s="7">
        <v>22</v>
      </c>
    </row>
    <row r="314" spans="1:3" x14ac:dyDescent="0.25">
      <c r="A314" s="8" t="s">
        <v>329</v>
      </c>
      <c r="B314" s="7">
        <v>0.91</v>
      </c>
      <c r="C314" s="7">
        <v>21</v>
      </c>
    </row>
    <row r="315" spans="1:3" x14ac:dyDescent="0.25">
      <c r="A315" s="8" t="s">
        <v>330</v>
      </c>
      <c r="B315" s="7">
        <v>0.95</v>
      </c>
      <c r="C315" s="7">
        <v>19</v>
      </c>
    </row>
    <row r="316" spans="1:3" x14ac:dyDescent="0.25">
      <c r="A316" s="8" t="s">
        <v>331</v>
      </c>
      <c r="B316" s="7">
        <v>0.83</v>
      </c>
      <c r="C316" s="7">
        <v>23</v>
      </c>
    </row>
    <row r="317" spans="1:3" x14ac:dyDescent="0.25">
      <c r="A317" s="8" t="s">
        <v>332</v>
      </c>
      <c r="B317" s="7">
        <v>0.87</v>
      </c>
      <c r="C317" s="7">
        <v>22</v>
      </c>
    </row>
    <row r="318" spans="1:3" x14ac:dyDescent="0.25">
      <c r="A318" s="8" t="s">
        <v>333</v>
      </c>
      <c r="B318" s="7">
        <v>0.91</v>
      </c>
      <c r="C318" s="7">
        <v>21</v>
      </c>
    </row>
    <row r="319" spans="1:3" x14ac:dyDescent="0.25">
      <c r="A319" s="8" t="s">
        <v>334</v>
      </c>
      <c r="B319" s="7">
        <v>1.05</v>
      </c>
      <c r="C319" s="7">
        <v>19</v>
      </c>
    </row>
    <row r="320" spans="1:3" x14ac:dyDescent="0.25">
      <c r="A320" s="8" t="s">
        <v>335</v>
      </c>
      <c r="B320" s="7">
        <v>1.05</v>
      </c>
      <c r="C320" s="7">
        <v>19</v>
      </c>
    </row>
    <row r="321" spans="1:3" x14ac:dyDescent="0.25">
      <c r="A321" s="8" t="s">
        <v>336</v>
      </c>
      <c r="B321" s="7">
        <v>0.8</v>
      </c>
      <c r="C321" s="7">
        <v>23</v>
      </c>
    </row>
    <row r="322" spans="1:3" x14ac:dyDescent="0.25">
      <c r="A322" s="8" t="s">
        <v>337</v>
      </c>
      <c r="B322" s="7">
        <v>0.83</v>
      </c>
      <c r="C322" s="7">
        <v>23</v>
      </c>
    </row>
    <row r="323" spans="1:3" x14ac:dyDescent="0.25">
      <c r="A323" s="8" t="s">
        <v>338</v>
      </c>
      <c r="B323" s="7">
        <v>0.87</v>
      </c>
      <c r="C323" s="7">
        <v>21</v>
      </c>
    </row>
    <row r="324" spans="1:3" x14ac:dyDescent="0.25">
      <c r="A324" s="8" t="s">
        <v>339</v>
      </c>
      <c r="B324" s="7">
        <v>1</v>
      </c>
      <c r="C324" s="7">
        <v>20</v>
      </c>
    </row>
    <row r="325" spans="1:3" x14ac:dyDescent="0.25">
      <c r="A325" s="8" t="s">
        <v>340</v>
      </c>
      <c r="B325" s="7">
        <v>1.05</v>
      </c>
      <c r="C325" s="7">
        <v>19</v>
      </c>
    </row>
    <row r="326" spans="1:3" x14ac:dyDescent="0.25">
      <c r="A326" s="8" t="s">
        <v>341</v>
      </c>
      <c r="B326" s="7">
        <v>0.87</v>
      </c>
      <c r="C326" s="7">
        <v>23</v>
      </c>
    </row>
    <row r="327" spans="1:3" x14ac:dyDescent="0.25">
      <c r="A327" s="8" t="s">
        <v>342</v>
      </c>
      <c r="B327" s="7">
        <v>0.87</v>
      </c>
      <c r="C327" s="7">
        <v>22</v>
      </c>
    </row>
    <row r="328" spans="1:3" x14ac:dyDescent="0.25">
      <c r="A328" s="8" t="s">
        <v>343</v>
      </c>
      <c r="B328" s="7">
        <v>0.95</v>
      </c>
      <c r="C328" s="7">
        <v>20</v>
      </c>
    </row>
    <row r="329" spans="1:3" x14ac:dyDescent="0.25">
      <c r="A329" s="8" t="s">
        <v>344</v>
      </c>
      <c r="B329" s="7">
        <v>1</v>
      </c>
      <c r="C329" s="7">
        <v>19</v>
      </c>
    </row>
    <row r="330" spans="1:3" x14ac:dyDescent="0.25">
      <c r="A330" s="8" t="s">
        <v>345</v>
      </c>
      <c r="B330" s="7">
        <v>0.87</v>
      </c>
      <c r="C330" s="7">
        <v>23</v>
      </c>
    </row>
    <row r="331" spans="1:3" x14ac:dyDescent="0.25">
      <c r="A331" s="8" t="s">
        <v>346</v>
      </c>
      <c r="B331" s="7">
        <v>0.83</v>
      </c>
      <c r="C331" s="7">
        <v>22</v>
      </c>
    </row>
    <row r="332" spans="1:3" x14ac:dyDescent="0.25">
      <c r="A332" s="8" t="s">
        <v>347</v>
      </c>
      <c r="B332" s="7">
        <v>0.91</v>
      </c>
      <c r="C332" s="7">
        <v>20</v>
      </c>
    </row>
    <row r="333" spans="1:3" x14ac:dyDescent="0.25">
      <c r="A333" s="8" t="s">
        <v>348</v>
      </c>
      <c r="B333" s="7">
        <v>1.05</v>
      </c>
      <c r="C333" s="7">
        <v>19</v>
      </c>
    </row>
    <row r="334" spans="1:3" x14ac:dyDescent="0.25">
      <c r="A334" s="8" t="s">
        <v>349</v>
      </c>
      <c r="B334" s="7">
        <v>0.87</v>
      </c>
      <c r="C334" s="7">
        <v>23</v>
      </c>
    </row>
    <row r="335" spans="1:3" x14ac:dyDescent="0.25">
      <c r="A335" s="8" t="s">
        <v>350</v>
      </c>
      <c r="B335" s="7">
        <v>0.91</v>
      </c>
      <c r="C335" s="7">
        <v>22</v>
      </c>
    </row>
    <row r="336" spans="1:3" x14ac:dyDescent="0.25">
      <c r="A336" s="8" t="s">
        <v>351</v>
      </c>
      <c r="B336" s="7">
        <v>0.95</v>
      </c>
      <c r="C336" s="7">
        <v>20</v>
      </c>
    </row>
    <row r="337" spans="1:3" x14ac:dyDescent="0.25">
      <c r="A337" s="8" t="s">
        <v>352</v>
      </c>
      <c r="B337" s="7">
        <v>1.05</v>
      </c>
      <c r="C337" s="7">
        <v>19</v>
      </c>
    </row>
    <row r="338" spans="1:3" x14ac:dyDescent="0.25">
      <c r="A338" s="8" t="s">
        <v>353</v>
      </c>
      <c r="B338" s="7">
        <v>1</v>
      </c>
      <c r="C338" s="7">
        <v>19</v>
      </c>
    </row>
    <row r="339" spans="1:3" x14ac:dyDescent="0.25">
      <c r="A339" s="8" t="s">
        <v>354</v>
      </c>
      <c r="B339" s="7">
        <v>1.1100000000000001</v>
      </c>
      <c r="C339" s="7">
        <v>17</v>
      </c>
    </row>
    <row r="340" spans="1:3" x14ac:dyDescent="0.25">
      <c r="A340" s="8" t="s">
        <v>355</v>
      </c>
      <c r="B340" s="7">
        <v>1.18</v>
      </c>
      <c r="C340" s="7">
        <v>15</v>
      </c>
    </row>
    <row r="341" spans="1:3" x14ac:dyDescent="0.25">
      <c r="A341" s="8" t="s">
        <v>356</v>
      </c>
      <c r="B341" s="7">
        <v>1.54</v>
      </c>
      <c r="C341" s="7">
        <v>13</v>
      </c>
    </row>
    <row r="342" spans="1:3" x14ac:dyDescent="0.25">
      <c r="A342" s="8" t="s">
        <v>357</v>
      </c>
      <c r="B342" s="7">
        <v>1.82</v>
      </c>
      <c r="C342" s="7">
        <v>10</v>
      </c>
    </row>
    <row r="343" spans="1:3" x14ac:dyDescent="0.25">
      <c r="A343" s="8" t="s">
        <v>358</v>
      </c>
      <c r="B343" s="7">
        <v>0.95</v>
      </c>
      <c r="C343" s="7">
        <v>19</v>
      </c>
    </row>
    <row r="344" spans="1:3" x14ac:dyDescent="0.25">
      <c r="A344" s="8" t="s">
        <v>359</v>
      </c>
      <c r="B344" s="7">
        <v>1.05</v>
      </c>
      <c r="C344" s="7">
        <v>17</v>
      </c>
    </row>
    <row r="345" spans="1:3" x14ac:dyDescent="0.25">
      <c r="A345" s="8" t="s">
        <v>360</v>
      </c>
      <c r="B345" s="7">
        <v>1.25</v>
      </c>
      <c r="C345" s="7">
        <v>15</v>
      </c>
    </row>
    <row r="346" spans="1:3" x14ac:dyDescent="0.25">
      <c r="A346" s="8" t="s">
        <v>361</v>
      </c>
      <c r="B346" s="7">
        <v>1.43</v>
      </c>
      <c r="C346" s="7">
        <v>14</v>
      </c>
    </row>
    <row r="347" spans="1:3" x14ac:dyDescent="0.25">
      <c r="A347" s="8" t="s">
        <v>362</v>
      </c>
      <c r="B347" s="7">
        <v>1.82</v>
      </c>
      <c r="C347" s="7">
        <v>11</v>
      </c>
    </row>
    <row r="348" spans="1:3" x14ac:dyDescent="0.25">
      <c r="A348" s="8" t="s">
        <v>363</v>
      </c>
      <c r="B348" s="7">
        <v>1.1100000000000001</v>
      </c>
      <c r="C348" s="7">
        <v>17</v>
      </c>
    </row>
    <row r="349" spans="1:3" x14ac:dyDescent="0.25">
      <c r="A349" s="8" t="s">
        <v>364</v>
      </c>
      <c r="B349" s="7">
        <v>1.33</v>
      </c>
      <c r="C349" s="7">
        <v>15</v>
      </c>
    </row>
    <row r="350" spans="1:3" x14ac:dyDescent="0.25">
      <c r="A350" s="8" t="s">
        <v>365</v>
      </c>
      <c r="B350" s="7">
        <v>1.43</v>
      </c>
      <c r="C350" s="7">
        <v>14</v>
      </c>
    </row>
    <row r="351" spans="1:3" x14ac:dyDescent="0.25">
      <c r="A351" s="8" t="s">
        <v>366</v>
      </c>
      <c r="B351" s="7">
        <v>1.54</v>
      </c>
      <c r="C351" s="7">
        <v>13</v>
      </c>
    </row>
    <row r="352" spans="1:3" x14ac:dyDescent="0.25">
      <c r="A352" s="8" t="s">
        <v>367</v>
      </c>
      <c r="B352" s="7">
        <v>1.05</v>
      </c>
      <c r="C352" s="7">
        <v>17</v>
      </c>
    </row>
    <row r="353" spans="1:3" x14ac:dyDescent="0.25">
      <c r="A353" s="8" t="s">
        <v>368</v>
      </c>
      <c r="B353" s="7">
        <v>1.25</v>
      </c>
      <c r="C353" s="7">
        <v>15</v>
      </c>
    </row>
    <row r="354" spans="1:3" x14ac:dyDescent="0.25">
      <c r="A354" s="8" t="s">
        <v>369</v>
      </c>
      <c r="B354" s="7">
        <v>1.33</v>
      </c>
      <c r="C354" s="7">
        <v>14</v>
      </c>
    </row>
    <row r="355" spans="1:3" x14ac:dyDescent="0.25">
      <c r="A355" s="8" t="s">
        <v>370</v>
      </c>
      <c r="B355" s="7">
        <v>1.43</v>
      </c>
      <c r="C355" s="7">
        <v>13</v>
      </c>
    </row>
    <row r="356" spans="1:3" x14ac:dyDescent="0.25">
      <c r="A356" s="8" t="s">
        <v>371</v>
      </c>
      <c r="B356" s="7">
        <v>1</v>
      </c>
      <c r="C356" s="7">
        <v>18</v>
      </c>
    </row>
    <row r="357" spans="1:3" x14ac:dyDescent="0.25">
      <c r="A357" s="8" t="s">
        <v>372</v>
      </c>
      <c r="B357" s="7">
        <v>1.25</v>
      </c>
      <c r="C357" s="7">
        <v>16</v>
      </c>
    </row>
    <row r="358" spans="1:3" x14ac:dyDescent="0.25">
      <c r="A358" s="8" t="s">
        <v>373</v>
      </c>
      <c r="B358" s="7">
        <v>1.33</v>
      </c>
      <c r="C358" s="7">
        <v>15</v>
      </c>
    </row>
    <row r="359" spans="1:3" x14ac:dyDescent="0.25">
      <c r="A359" s="8" t="s">
        <v>374</v>
      </c>
      <c r="B359" s="7">
        <v>1.54</v>
      </c>
      <c r="C359" s="7">
        <v>13</v>
      </c>
    </row>
    <row r="360" spans="1:3" x14ac:dyDescent="0.25">
      <c r="A360" s="8" t="s">
        <v>375</v>
      </c>
      <c r="B360" s="7">
        <v>1.1100000000000001</v>
      </c>
      <c r="C360" s="7">
        <v>18</v>
      </c>
    </row>
    <row r="361" spans="1:3" x14ac:dyDescent="0.25">
      <c r="A361" s="8" t="s">
        <v>376</v>
      </c>
      <c r="B361" s="7">
        <v>1.25</v>
      </c>
      <c r="C361" s="7">
        <v>16</v>
      </c>
    </row>
    <row r="362" spans="1:3" x14ac:dyDescent="0.25">
      <c r="A362" s="8" t="s">
        <v>377</v>
      </c>
      <c r="B362" s="7">
        <v>1.25</v>
      </c>
      <c r="C362" s="7">
        <v>15</v>
      </c>
    </row>
    <row r="363" spans="1:3" x14ac:dyDescent="0.25">
      <c r="A363" s="8" t="s">
        <v>378</v>
      </c>
      <c r="B363" s="7">
        <v>1.43</v>
      </c>
      <c r="C363" s="7">
        <v>13</v>
      </c>
    </row>
    <row r="364" spans="1:3" x14ac:dyDescent="0.25">
      <c r="A364" s="8" t="s">
        <v>379</v>
      </c>
      <c r="B364" s="7">
        <v>1</v>
      </c>
      <c r="C364" s="7">
        <v>19</v>
      </c>
    </row>
    <row r="365" spans="1:3" x14ac:dyDescent="0.25">
      <c r="A365" s="8" t="s">
        <v>380</v>
      </c>
      <c r="B365" s="7">
        <v>1.25</v>
      </c>
      <c r="C365" s="7">
        <v>16</v>
      </c>
    </row>
    <row r="366" spans="1:3" x14ac:dyDescent="0.25">
      <c r="A366" s="8" t="s">
        <v>381</v>
      </c>
      <c r="B366" s="7">
        <v>1.25</v>
      </c>
      <c r="C366" s="7">
        <v>15</v>
      </c>
    </row>
    <row r="367" spans="1:3" x14ac:dyDescent="0.25">
      <c r="A367" s="8" t="s">
        <v>382</v>
      </c>
      <c r="B367" s="7">
        <v>1.43</v>
      </c>
      <c r="C367" s="7">
        <v>13</v>
      </c>
    </row>
    <row r="368" spans="1:3" x14ac:dyDescent="0.25">
      <c r="A368" s="8" t="s">
        <v>383</v>
      </c>
      <c r="B368" s="7">
        <v>2.5</v>
      </c>
      <c r="C368" s="7">
        <v>7</v>
      </c>
    </row>
    <row r="369" spans="1:3" x14ac:dyDescent="0.25">
      <c r="A369" s="8" t="s">
        <v>17</v>
      </c>
      <c r="B369" s="7">
        <v>301.71000000000026</v>
      </c>
      <c r="C369" s="7">
        <v>9243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447486-6703-4BA8-9C7A-65F972D73E35}">
  <dimension ref="A1:D366"/>
  <sheetViews>
    <sheetView workbookViewId="0">
      <selection activeCell="D2" sqref="D2"/>
    </sheetView>
  </sheetViews>
  <sheetFormatPr defaultRowHeight="15" x14ac:dyDescent="0.25"/>
  <sheetData>
    <row r="1" spans="1:4" x14ac:dyDescent="0.25">
      <c r="A1" s="9" t="s">
        <v>4</v>
      </c>
      <c r="B1" s="9" t="s">
        <v>7</v>
      </c>
      <c r="D1" t="s">
        <v>693</v>
      </c>
    </row>
    <row r="2" spans="1:4" x14ac:dyDescent="0.25">
      <c r="A2" s="7">
        <v>2</v>
      </c>
      <c r="B2" s="7">
        <v>10</v>
      </c>
      <c r="D2" s="2">
        <f>CORREL(A2:A366,B2:B366)</f>
        <v>-0.90921393241010251</v>
      </c>
    </row>
    <row r="3" spans="1:4" x14ac:dyDescent="0.25">
      <c r="A3" s="7">
        <v>1.33</v>
      </c>
      <c r="B3" s="7">
        <v>13</v>
      </c>
    </row>
    <row r="4" spans="1:4" x14ac:dyDescent="0.25">
      <c r="A4" s="7">
        <v>1.33</v>
      </c>
      <c r="B4" s="7">
        <v>15</v>
      </c>
    </row>
    <row r="5" spans="1:4" x14ac:dyDescent="0.25">
      <c r="A5" s="7">
        <v>1.05</v>
      </c>
      <c r="B5" s="7">
        <v>17</v>
      </c>
    </row>
    <row r="6" spans="1:4" x14ac:dyDescent="0.25">
      <c r="A6" s="7">
        <v>1</v>
      </c>
      <c r="B6" s="7">
        <v>18</v>
      </c>
    </row>
    <row r="7" spans="1:4" x14ac:dyDescent="0.25">
      <c r="A7" s="7">
        <v>1.54</v>
      </c>
      <c r="B7" s="7">
        <v>11</v>
      </c>
    </row>
    <row r="8" spans="1:4" x14ac:dyDescent="0.25">
      <c r="A8" s="7">
        <v>1.54</v>
      </c>
      <c r="B8" s="7">
        <v>13</v>
      </c>
    </row>
    <row r="9" spans="1:4" x14ac:dyDescent="0.25">
      <c r="A9" s="7">
        <v>1.18</v>
      </c>
      <c r="B9" s="7">
        <v>15</v>
      </c>
    </row>
    <row r="10" spans="1:4" x14ac:dyDescent="0.25">
      <c r="A10" s="7">
        <v>1.18</v>
      </c>
      <c r="B10" s="7">
        <v>17</v>
      </c>
    </row>
    <row r="11" spans="1:4" x14ac:dyDescent="0.25">
      <c r="A11" s="7">
        <v>1.05</v>
      </c>
      <c r="B11" s="7">
        <v>18</v>
      </c>
    </row>
    <row r="12" spans="1:4" x14ac:dyDescent="0.25">
      <c r="A12" s="7">
        <v>1.54</v>
      </c>
      <c r="B12" s="7">
        <v>12</v>
      </c>
    </row>
    <row r="13" spans="1:4" x14ac:dyDescent="0.25">
      <c r="A13" s="7">
        <v>1.33</v>
      </c>
      <c r="B13" s="7">
        <v>14</v>
      </c>
    </row>
    <row r="14" spans="1:4" x14ac:dyDescent="0.25">
      <c r="A14" s="7">
        <v>1.33</v>
      </c>
      <c r="B14" s="7">
        <v>15</v>
      </c>
    </row>
    <row r="15" spans="1:4" x14ac:dyDescent="0.25">
      <c r="A15" s="7">
        <v>1.05</v>
      </c>
      <c r="B15" s="7">
        <v>17</v>
      </c>
    </row>
    <row r="16" spans="1:4" x14ac:dyDescent="0.25">
      <c r="A16" s="7">
        <v>1.1100000000000001</v>
      </c>
      <c r="B16" s="7">
        <v>18</v>
      </c>
    </row>
    <row r="17" spans="1:2" x14ac:dyDescent="0.25">
      <c r="A17" s="7">
        <v>1.67</v>
      </c>
      <c r="B17" s="7">
        <v>12</v>
      </c>
    </row>
    <row r="18" spans="1:2" x14ac:dyDescent="0.25">
      <c r="A18" s="7">
        <v>1.43</v>
      </c>
      <c r="B18" s="7">
        <v>14</v>
      </c>
    </row>
    <row r="19" spans="1:2" x14ac:dyDescent="0.25">
      <c r="A19" s="7">
        <v>1.18</v>
      </c>
      <c r="B19" s="7">
        <v>16</v>
      </c>
    </row>
    <row r="20" spans="1:2" x14ac:dyDescent="0.25">
      <c r="A20" s="7">
        <v>1.18</v>
      </c>
      <c r="B20" s="7">
        <v>17</v>
      </c>
    </row>
    <row r="21" spans="1:2" x14ac:dyDescent="0.25">
      <c r="A21" s="7">
        <v>1.43</v>
      </c>
      <c r="B21" s="7">
        <v>12</v>
      </c>
    </row>
    <row r="22" spans="1:2" x14ac:dyDescent="0.25">
      <c r="A22" s="7">
        <v>1.25</v>
      </c>
      <c r="B22" s="7">
        <v>14</v>
      </c>
    </row>
    <row r="23" spans="1:2" x14ac:dyDescent="0.25">
      <c r="A23" s="7">
        <v>1.1100000000000001</v>
      </c>
      <c r="B23" s="7">
        <v>16</v>
      </c>
    </row>
    <row r="24" spans="1:2" x14ac:dyDescent="0.25">
      <c r="A24" s="7">
        <v>1.05</v>
      </c>
      <c r="B24" s="7">
        <v>17</v>
      </c>
    </row>
    <row r="25" spans="1:2" x14ac:dyDescent="0.25">
      <c r="A25" s="7">
        <v>1.54</v>
      </c>
      <c r="B25" s="7">
        <v>12</v>
      </c>
    </row>
    <row r="26" spans="1:2" x14ac:dyDescent="0.25">
      <c r="A26" s="7">
        <v>1.25</v>
      </c>
      <c r="B26" s="7">
        <v>14</v>
      </c>
    </row>
    <row r="27" spans="1:2" x14ac:dyDescent="0.25">
      <c r="A27" s="7">
        <v>1.25</v>
      </c>
      <c r="B27" s="7">
        <v>16</v>
      </c>
    </row>
    <row r="28" spans="1:2" x14ac:dyDescent="0.25">
      <c r="A28" s="7">
        <v>1.05</v>
      </c>
      <c r="B28" s="7">
        <v>17</v>
      </c>
    </row>
    <row r="29" spans="1:2" x14ac:dyDescent="0.25">
      <c r="A29" s="7">
        <v>1.33</v>
      </c>
      <c r="B29" s="7">
        <v>13</v>
      </c>
    </row>
    <row r="30" spans="1:2" x14ac:dyDescent="0.25">
      <c r="A30" s="7">
        <v>1.33</v>
      </c>
      <c r="B30" s="7">
        <v>14</v>
      </c>
    </row>
    <row r="31" spans="1:2" x14ac:dyDescent="0.25">
      <c r="A31" s="7">
        <v>1.05</v>
      </c>
      <c r="B31" s="7">
        <v>17</v>
      </c>
    </row>
    <row r="32" spans="1:2" x14ac:dyDescent="0.25">
      <c r="A32" s="7">
        <v>1.05</v>
      </c>
      <c r="B32" s="7">
        <v>18</v>
      </c>
    </row>
    <row r="33" spans="1:2" x14ac:dyDescent="0.25">
      <c r="A33" s="7">
        <v>1</v>
      </c>
      <c r="B33" s="7">
        <v>18</v>
      </c>
    </row>
    <row r="34" spans="1:2" x14ac:dyDescent="0.25">
      <c r="A34" s="7">
        <v>1</v>
      </c>
      <c r="B34" s="7">
        <v>20</v>
      </c>
    </row>
    <row r="35" spans="1:2" x14ac:dyDescent="0.25">
      <c r="A35" s="7">
        <v>0.87</v>
      </c>
      <c r="B35" s="7">
        <v>21</v>
      </c>
    </row>
    <row r="36" spans="1:2" x14ac:dyDescent="0.25">
      <c r="A36" s="7">
        <v>0.83</v>
      </c>
      <c r="B36" s="7">
        <v>22</v>
      </c>
    </row>
    <row r="37" spans="1:2" x14ac:dyDescent="0.25">
      <c r="A37" s="7">
        <v>1.1100000000000001</v>
      </c>
      <c r="B37" s="7">
        <v>18</v>
      </c>
    </row>
    <row r="38" spans="1:2" x14ac:dyDescent="0.25">
      <c r="A38" s="7">
        <v>0.95</v>
      </c>
      <c r="B38" s="7">
        <v>20</v>
      </c>
    </row>
    <row r="39" spans="1:2" x14ac:dyDescent="0.25">
      <c r="A39" s="7">
        <v>0.87</v>
      </c>
      <c r="B39" s="7">
        <v>21</v>
      </c>
    </row>
    <row r="40" spans="1:2" x14ac:dyDescent="0.25">
      <c r="A40" s="7">
        <v>0.87</v>
      </c>
      <c r="B40" s="7">
        <v>22</v>
      </c>
    </row>
    <row r="41" spans="1:2" x14ac:dyDescent="0.25">
      <c r="A41" s="7">
        <v>1</v>
      </c>
      <c r="B41" s="7">
        <v>19</v>
      </c>
    </row>
    <row r="42" spans="1:2" x14ac:dyDescent="0.25">
      <c r="A42" s="7">
        <v>0.91</v>
      </c>
      <c r="B42" s="7">
        <v>20</v>
      </c>
    </row>
    <row r="43" spans="1:2" x14ac:dyDescent="0.25">
      <c r="A43" s="7">
        <v>0.91</v>
      </c>
      <c r="B43" s="7">
        <v>21</v>
      </c>
    </row>
    <row r="44" spans="1:2" x14ac:dyDescent="0.25">
      <c r="A44" s="7">
        <v>0.83</v>
      </c>
      <c r="B44" s="7">
        <v>22</v>
      </c>
    </row>
    <row r="45" spans="1:2" x14ac:dyDescent="0.25">
      <c r="A45" s="7">
        <v>1.1100000000000001</v>
      </c>
      <c r="B45" s="7">
        <v>18</v>
      </c>
    </row>
    <row r="46" spans="1:2" x14ac:dyDescent="0.25">
      <c r="A46" s="7">
        <v>0.95</v>
      </c>
      <c r="B46" s="7">
        <v>19</v>
      </c>
    </row>
    <row r="47" spans="1:2" x14ac:dyDescent="0.25">
      <c r="A47" s="7">
        <v>0.91</v>
      </c>
      <c r="B47" s="7">
        <v>20</v>
      </c>
    </row>
    <row r="48" spans="1:2" x14ac:dyDescent="0.25">
      <c r="A48" s="7">
        <v>0.87</v>
      </c>
      <c r="B48" s="7">
        <v>21</v>
      </c>
    </row>
    <row r="49" spans="1:2" x14ac:dyDescent="0.25">
      <c r="A49" s="7">
        <v>1</v>
      </c>
      <c r="B49" s="7">
        <v>18</v>
      </c>
    </row>
    <row r="50" spans="1:2" x14ac:dyDescent="0.25">
      <c r="A50" s="7">
        <v>0.95</v>
      </c>
      <c r="B50" s="7">
        <v>19</v>
      </c>
    </row>
    <row r="51" spans="1:2" x14ac:dyDescent="0.25">
      <c r="A51" s="7">
        <v>0.95</v>
      </c>
      <c r="B51" s="7">
        <v>20</v>
      </c>
    </row>
    <row r="52" spans="1:2" x14ac:dyDescent="0.25">
      <c r="A52" s="7">
        <v>0.95</v>
      </c>
      <c r="B52" s="7">
        <v>21</v>
      </c>
    </row>
    <row r="53" spans="1:2" x14ac:dyDescent="0.25">
      <c r="A53" s="7">
        <v>1</v>
      </c>
      <c r="B53" s="7">
        <v>18</v>
      </c>
    </row>
    <row r="54" spans="1:2" x14ac:dyDescent="0.25">
      <c r="A54" s="7">
        <v>0.95</v>
      </c>
      <c r="B54" s="7">
        <v>19</v>
      </c>
    </row>
    <row r="55" spans="1:2" x14ac:dyDescent="0.25">
      <c r="A55" s="7">
        <v>1</v>
      </c>
      <c r="B55" s="7">
        <v>20</v>
      </c>
    </row>
    <row r="56" spans="1:2" x14ac:dyDescent="0.25">
      <c r="A56" s="7">
        <v>0.87</v>
      </c>
      <c r="B56" s="7">
        <v>21</v>
      </c>
    </row>
    <row r="57" spans="1:2" x14ac:dyDescent="0.25">
      <c r="A57" s="7">
        <v>1</v>
      </c>
      <c r="B57" s="7">
        <v>18</v>
      </c>
    </row>
    <row r="58" spans="1:2" x14ac:dyDescent="0.25">
      <c r="A58" s="7">
        <v>1.05</v>
      </c>
      <c r="B58" s="7">
        <v>19</v>
      </c>
    </row>
    <row r="59" spans="1:2" x14ac:dyDescent="0.25">
      <c r="A59" s="7">
        <v>1</v>
      </c>
      <c r="B59" s="7">
        <v>20</v>
      </c>
    </row>
    <row r="60" spans="1:2" x14ac:dyDescent="0.25">
      <c r="A60" s="7">
        <v>0.91</v>
      </c>
      <c r="B60" s="7">
        <v>22</v>
      </c>
    </row>
    <row r="61" spans="1:2" x14ac:dyDescent="0.25">
      <c r="A61" s="7">
        <v>0.87</v>
      </c>
      <c r="B61" s="7">
        <v>23</v>
      </c>
    </row>
    <row r="62" spans="1:2" x14ac:dyDescent="0.25">
      <c r="A62" s="7">
        <v>0.8</v>
      </c>
      <c r="B62" s="7">
        <v>24</v>
      </c>
    </row>
    <row r="63" spans="1:2" x14ac:dyDescent="0.25">
      <c r="A63" s="7">
        <v>0.77</v>
      </c>
      <c r="B63" s="7">
        <v>24</v>
      </c>
    </row>
    <row r="64" spans="1:2" x14ac:dyDescent="0.25">
      <c r="A64" s="7">
        <v>0.77</v>
      </c>
      <c r="B64" s="7">
        <v>25</v>
      </c>
    </row>
    <row r="65" spans="1:2" x14ac:dyDescent="0.25">
      <c r="A65" s="7">
        <v>0.87</v>
      </c>
      <c r="B65" s="7">
        <v>23</v>
      </c>
    </row>
    <row r="66" spans="1:2" x14ac:dyDescent="0.25">
      <c r="A66" s="7">
        <v>0.77</v>
      </c>
      <c r="B66" s="7">
        <v>24</v>
      </c>
    </row>
    <row r="67" spans="1:2" x14ac:dyDescent="0.25">
      <c r="A67" s="7">
        <v>0.77</v>
      </c>
      <c r="B67" s="7">
        <v>24</v>
      </c>
    </row>
    <row r="68" spans="1:2" x14ac:dyDescent="0.25">
      <c r="A68" s="7">
        <v>0.77</v>
      </c>
      <c r="B68" s="7">
        <v>25</v>
      </c>
    </row>
    <row r="69" spans="1:2" x14ac:dyDescent="0.25">
      <c r="A69" s="7">
        <v>0.8</v>
      </c>
      <c r="B69" s="7">
        <v>23</v>
      </c>
    </row>
    <row r="70" spans="1:2" x14ac:dyDescent="0.25">
      <c r="A70" s="7">
        <v>0.83</v>
      </c>
      <c r="B70" s="7">
        <v>24</v>
      </c>
    </row>
    <row r="71" spans="1:2" x14ac:dyDescent="0.25">
      <c r="A71" s="7">
        <v>0.83</v>
      </c>
      <c r="B71" s="7">
        <v>24</v>
      </c>
    </row>
    <row r="72" spans="1:2" x14ac:dyDescent="0.25">
      <c r="A72" s="7">
        <v>0.74</v>
      </c>
      <c r="B72" s="7">
        <v>25</v>
      </c>
    </row>
    <row r="73" spans="1:2" x14ac:dyDescent="0.25">
      <c r="A73" s="7">
        <v>0.87</v>
      </c>
      <c r="B73" s="7">
        <v>23</v>
      </c>
    </row>
    <row r="74" spans="1:2" x14ac:dyDescent="0.25">
      <c r="A74" s="7">
        <v>0.87</v>
      </c>
      <c r="B74" s="7">
        <v>23</v>
      </c>
    </row>
    <row r="75" spans="1:2" x14ac:dyDescent="0.25">
      <c r="A75" s="7">
        <v>0.83</v>
      </c>
      <c r="B75" s="7">
        <v>24</v>
      </c>
    </row>
    <row r="76" spans="1:2" x14ac:dyDescent="0.25">
      <c r="A76" s="7">
        <v>0.83</v>
      </c>
      <c r="B76" s="7">
        <v>24</v>
      </c>
    </row>
    <row r="77" spans="1:2" x14ac:dyDescent="0.25">
      <c r="A77" s="7">
        <v>0.77</v>
      </c>
      <c r="B77" s="7">
        <v>25</v>
      </c>
    </row>
    <row r="78" spans="1:2" x14ac:dyDescent="0.25">
      <c r="A78" s="7">
        <v>0.83</v>
      </c>
      <c r="B78" s="7">
        <v>23</v>
      </c>
    </row>
    <row r="79" spans="1:2" x14ac:dyDescent="0.25">
      <c r="A79" s="7">
        <v>0.83</v>
      </c>
      <c r="B79" s="7">
        <v>23</v>
      </c>
    </row>
    <row r="80" spans="1:2" x14ac:dyDescent="0.25">
      <c r="A80" s="7">
        <v>0.77</v>
      </c>
      <c r="B80" s="7">
        <v>24</v>
      </c>
    </row>
    <row r="81" spans="1:2" x14ac:dyDescent="0.25">
      <c r="A81" s="7">
        <v>0.83</v>
      </c>
      <c r="B81" s="7">
        <v>24</v>
      </c>
    </row>
    <row r="82" spans="1:2" x14ac:dyDescent="0.25">
      <c r="A82" s="7">
        <v>0.74</v>
      </c>
      <c r="B82" s="7">
        <v>25</v>
      </c>
    </row>
    <row r="83" spans="1:2" x14ac:dyDescent="0.25">
      <c r="A83" s="7">
        <v>0.87</v>
      </c>
      <c r="B83" s="7">
        <v>23</v>
      </c>
    </row>
    <row r="84" spans="1:2" x14ac:dyDescent="0.25">
      <c r="A84" s="7">
        <v>0.83</v>
      </c>
      <c r="B84" s="7">
        <v>23</v>
      </c>
    </row>
    <row r="85" spans="1:2" x14ac:dyDescent="0.25">
      <c r="A85" s="7">
        <v>0.8</v>
      </c>
      <c r="B85" s="7">
        <v>24</v>
      </c>
    </row>
    <row r="86" spans="1:2" x14ac:dyDescent="0.25">
      <c r="A86" s="7">
        <v>0.77</v>
      </c>
      <c r="B86" s="7">
        <v>25</v>
      </c>
    </row>
    <row r="87" spans="1:2" x14ac:dyDescent="0.25">
      <c r="A87" s="7">
        <v>0.74</v>
      </c>
      <c r="B87" s="7">
        <v>25</v>
      </c>
    </row>
    <row r="88" spans="1:2" x14ac:dyDescent="0.25">
      <c r="A88" s="7">
        <v>0.83</v>
      </c>
      <c r="B88" s="7">
        <v>23</v>
      </c>
    </row>
    <row r="89" spans="1:2" x14ac:dyDescent="0.25">
      <c r="A89" s="7">
        <v>0.83</v>
      </c>
      <c r="B89" s="7">
        <v>24</v>
      </c>
    </row>
    <row r="90" spans="1:2" x14ac:dyDescent="0.25">
      <c r="A90" s="7">
        <v>0.8</v>
      </c>
      <c r="B90" s="7">
        <v>24</v>
      </c>
    </row>
    <row r="91" spans="1:2" x14ac:dyDescent="0.25">
      <c r="A91" s="7">
        <v>0.77</v>
      </c>
      <c r="B91" s="7">
        <v>25</v>
      </c>
    </row>
    <row r="92" spans="1:2" x14ac:dyDescent="0.25">
      <c r="A92" s="7">
        <v>0.8</v>
      </c>
      <c r="B92" s="7">
        <v>25</v>
      </c>
    </row>
    <row r="93" spans="1:2" x14ac:dyDescent="0.25">
      <c r="A93" s="7">
        <v>0.74</v>
      </c>
      <c r="B93" s="7">
        <v>26</v>
      </c>
    </row>
    <row r="94" spans="1:2" x14ac:dyDescent="0.25">
      <c r="A94" s="7">
        <v>0.74</v>
      </c>
      <c r="B94" s="7">
        <v>26</v>
      </c>
    </row>
    <row r="95" spans="1:2" x14ac:dyDescent="0.25">
      <c r="A95" s="7">
        <v>0.71</v>
      </c>
      <c r="B95" s="7">
        <v>27</v>
      </c>
    </row>
    <row r="96" spans="1:2" x14ac:dyDescent="0.25">
      <c r="A96" s="7">
        <v>0.71</v>
      </c>
      <c r="B96" s="7">
        <v>28</v>
      </c>
    </row>
    <row r="97" spans="1:2" x14ac:dyDescent="0.25">
      <c r="A97" s="7">
        <v>0.8</v>
      </c>
      <c r="B97" s="7">
        <v>25</v>
      </c>
    </row>
    <row r="98" spans="1:2" x14ac:dyDescent="0.25">
      <c r="A98" s="7">
        <v>0.74</v>
      </c>
      <c r="B98" s="7">
        <v>26</v>
      </c>
    </row>
    <row r="99" spans="1:2" x14ac:dyDescent="0.25">
      <c r="A99" s="7">
        <v>0.74</v>
      </c>
      <c r="B99" s="7">
        <v>26</v>
      </c>
    </row>
    <row r="100" spans="1:2" x14ac:dyDescent="0.25">
      <c r="A100" s="7">
        <v>0.69</v>
      </c>
      <c r="B100" s="7">
        <v>27</v>
      </c>
    </row>
    <row r="101" spans="1:2" x14ac:dyDescent="0.25">
      <c r="A101" s="7">
        <v>0.74</v>
      </c>
      <c r="B101" s="7">
        <v>25</v>
      </c>
    </row>
    <row r="102" spans="1:2" x14ac:dyDescent="0.25">
      <c r="A102" s="7">
        <v>0.74</v>
      </c>
      <c r="B102" s="7">
        <v>26</v>
      </c>
    </row>
    <row r="103" spans="1:2" x14ac:dyDescent="0.25">
      <c r="A103" s="7">
        <v>0.74</v>
      </c>
      <c r="B103" s="7">
        <v>27</v>
      </c>
    </row>
    <row r="104" spans="1:2" x14ac:dyDescent="0.25">
      <c r="A104" s="7">
        <v>0.69</v>
      </c>
      <c r="B104" s="7">
        <v>27</v>
      </c>
    </row>
    <row r="105" spans="1:2" x14ac:dyDescent="0.25">
      <c r="A105" s="7">
        <v>0.77</v>
      </c>
      <c r="B105" s="7">
        <v>25</v>
      </c>
    </row>
    <row r="106" spans="1:2" x14ac:dyDescent="0.25">
      <c r="A106" s="7">
        <v>0.74</v>
      </c>
      <c r="B106" s="7">
        <v>26</v>
      </c>
    </row>
    <row r="107" spans="1:2" x14ac:dyDescent="0.25">
      <c r="A107" s="7">
        <v>0.69</v>
      </c>
      <c r="B107" s="7">
        <v>27</v>
      </c>
    </row>
    <row r="108" spans="1:2" x14ac:dyDescent="0.25">
      <c r="A108" s="7">
        <v>0.71</v>
      </c>
      <c r="B108" s="7">
        <v>27</v>
      </c>
    </row>
    <row r="109" spans="1:2" x14ac:dyDescent="0.25">
      <c r="A109" s="7">
        <v>0.74</v>
      </c>
      <c r="B109" s="7">
        <v>25</v>
      </c>
    </row>
    <row r="110" spans="1:2" x14ac:dyDescent="0.25">
      <c r="A110" s="7">
        <v>0.77</v>
      </c>
      <c r="B110" s="7">
        <v>26</v>
      </c>
    </row>
    <row r="111" spans="1:2" x14ac:dyDescent="0.25">
      <c r="A111" s="7">
        <v>0.69</v>
      </c>
      <c r="B111" s="7">
        <v>27</v>
      </c>
    </row>
    <row r="112" spans="1:2" x14ac:dyDescent="0.25">
      <c r="A112" s="7">
        <v>0.74</v>
      </c>
      <c r="B112" s="7">
        <v>27</v>
      </c>
    </row>
    <row r="113" spans="1:2" x14ac:dyDescent="0.25">
      <c r="A113" s="7">
        <v>0.77</v>
      </c>
      <c r="B113" s="7">
        <v>25</v>
      </c>
    </row>
    <row r="114" spans="1:2" x14ac:dyDescent="0.25">
      <c r="A114" s="7">
        <v>0.77</v>
      </c>
      <c r="B114" s="7">
        <v>26</v>
      </c>
    </row>
    <row r="115" spans="1:2" x14ac:dyDescent="0.25">
      <c r="A115" s="7">
        <v>0.69</v>
      </c>
      <c r="B115" s="7">
        <v>27</v>
      </c>
    </row>
    <row r="116" spans="1:2" x14ac:dyDescent="0.25">
      <c r="A116" s="7">
        <v>0.71</v>
      </c>
      <c r="B116" s="7">
        <v>27</v>
      </c>
    </row>
    <row r="117" spans="1:2" x14ac:dyDescent="0.25">
      <c r="A117" s="7">
        <v>0.8</v>
      </c>
      <c r="B117" s="7">
        <v>25</v>
      </c>
    </row>
    <row r="118" spans="1:2" x14ac:dyDescent="0.25">
      <c r="A118" s="7">
        <v>0.77</v>
      </c>
      <c r="B118" s="7">
        <v>25</v>
      </c>
    </row>
    <row r="119" spans="1:2" x14ac:dyDescent="0.25">
      <c r="A119" s="7">
        <v>0.74</v>
      </c>
      <c r="B119" s="7">
        <v>26</v>
      </c>
    </row>
    <row r="120" spans="1:2" x14ac:dyDescent="0.25">
      <c r="A120" s="7">
        <v>0.71</v>
      </c>
      <c r="B120" s="7">
        <v>27</v>
      </c>
    </row>
    <row r="121" spans="1:2" x14ac:dyDescent="0.25">
      <c r="A121" s="7">
        <v>0.74</v>
      </c>
      <c r="B121" s="7">
        <v>27</v>
      </c>
    </row>
    <row r="122" spans="1:2" x14ac:dyDescent="0.25">
      <c r="A122" s="7">
        <v>0.65</v>
      </c>
      <c r="B122" s="7">
        <v>29</v>
      </c>
    </row>
    <row r="123" spans="1:2" x14ac:dyDescent="0.25">
      <c r="A123" s="7">
        <v>0.69</v>
      </c>
      <c r="B123" s="7">
        <v>29</v>
      </c>
    </row>
    <row r="124" spans="1:2" x14ac:dyDescent="0.25">
      <c r="A124" s="7">
        <v>0.63</v>
      </c>
      <c r="B124" s="7">
        <v>30</v>
      </c>
    </row>
    <row r="125" spans="1:2" x14ac:dyDescent="0.25">
      <c r="A125" s="7">
        <v>0.63</v>
      </c>
      <c r="B125" s="7">
        <v>31</v>
      </c>
    </row>
    <row r="126" spans="1:2" x14ac:dyDescent="0.25">
      <c r="A126" s="7">
        <v>0.71</v>
      </c>
      <c r="B126" s="7">
        <v>28</v>
      </c>
    </row>
    <row r="127" spans="1:2" x14ac:dyDescent="0.25">
      <c r="A127" s="7">
        <v>0.67</v>
      </c>
      <c r="B127" s="7">
        <v>29</v>
      </c>
    </row>
    <row r="128" spans="1:2" x14ac:dyDescent="0.25">
      <c r="A128" s="7">
        <v>0.65</v>
      </c>
      <c r="B128" s="7">
        <v>29</v>
      </c>
    </row>
    <row r="129" spans="1:2" x14ac:dyDescent="0.25">
      <c r="A129" s="7">
        <v>0.67</v>
      </c>
      <c r="B129" s="7">
        <v>30</v>
      </c>
    </row>
    <row r="130" spans="1:2" x14ac:dyDescent="0.25">
      <c r="A130" s="7">
        <v>0.63</v>
      </c>
      <c r="B130" s="7">
        <v>31</v>
      </c>
    </row>
    <row r="131" spans="1:2" x14ac:dyDescent="0.25">
      <c r="A131" s="7">
        <v>0.69</v>
      </c>
      <c r="B131" s="7">
        <v>28</v>
      </c>
    </row>
    <row r="132" spans="1:2" x14ac:dyDescent="0.25">
      <c r="A132" s="7">
        <v>0.67</v>
      </c>
      <c r="B132" s="7">
        <v>29</v>
      </c>
    </row>
    <row r="133" spans="1:2" x14ac:dyDescent="0.25">
      <c r="A133" s="7">
        <v>0.67</v>
      </c>
      <c r="B133" s="7">
        <v>29</v>
      </c>
    </row>
    <row r="134" spans="1:2" x14ac:dyDescent="0.25">
      <c r="A134" s="7">
        <v>0.65</v>
      </c>
      <c r="B134" s="7">
        <v>30</v>
      </c>
    </row>
    <row r="135" spans="1:2" x14ac:dyDescent="0.25">
      <c r="A135" s="7">
        <v>0.63</v>
      </c>
      <c r="B135" s="7">
        <v>31</v>
      </c>
    </row>
    <row r="136" spans="1:2" x14ac:dyDescent="0.25">
      <c r="A136" s="7">
        <v>0.69</v>
      </c>
      <c r="B136" s="7">
        <v>28</v>
      </c>
    </row>
    <row r="137" spans="1:2" x14ac:dyDescent="0.25">
      <c r="A137" s="7">
        <v>0.67</v>
      </c>
      <c r="B137" s="7">
        <v>29</v>
      </c>
    </row>
    <row r="138" spans="1:2" x14ac:dyDescent="0.25">
      <c r="A138" s="7">
        <v>0.67</v>
      </c>
      <c r="B138" s="7">
        <v>29</v>
      </c>
    </row>
    <row r="139" spans="1:2" x14ac:dyDescent="0.25">
      <c r="A139" s="7">
        <v>0.67</v>
      </c>
      <c r="B139" s="7">
        <v>30</v>
      </c>
    </row>
    <row r="140" spans="1:2" x14ac:dyDescent="0.25">
      <c r="A140" s="7">
        <v>0.61</v>
      </c>
      <c r="B140" s="7">
        <v>31</v>
      </c>
    </row>
    <row r="141" spans="1:2" x14ac:dyDescent="0.25">
      <c r="A141" s="7">
        <v>0.67</v>
      </c>
      <c r="B141" s="7">
        <v>28</v>
      </c>
    </row>
    <row r="142" spans="1:2" x14ac:dyDescent="0.25">
      <c r="A142" s="7">
        <v>0.69</v>
      </c>
      <c r="B142" s="7">
        <v>29</v>
      </c>
    </row>
    <row r="143" spans="1:2" x14ac:dyDescent="0.25">
      <c r="A143" s="7">
        <v>0.67</v>
      </c>
      <c r="B143" s="7">
        <v>30</v>
      </c>
    </row>
    <row r="144" spans="1:2" x14ac:dyDescent="0.25">
      <c r="A144" s="7">
        <v>0.63</v>
      </c>
      <c r="B144" s="7">
        <v>31</v>
      </c>
    </row>
    <row r="145" spans="1:2" x14ac:dyDescent="0.25">
      <c r="A145" s="7">
        <v>0.69</v>
      </c>
      <c r="B145" s="7">
        <v>28</v>
      </c>
    </row>
    <row r="146" spans="1:2" x14ac:dyDescent="0.25">
      <c r="A146" s="7">
        <v>0.69</v>
      </c>
      <c r="B146" s="7">
        <v>29</v>
      </c>
    </row>
    <row r="147" spans="1:2" x14ac:dyDescent="0.25">
      <c r="A147" s="7">
        <v>0.67</v>
      </c>
      <c r="B147" s="7">
        <v>30</v>
      </c>
    </row>
    <row r="148" spans="1:2" x14ac:dyDescent="0.25">
      <c r="A148" s="7">
        <v>0.63</v>
      </c>
      <c r="B148" s="7">
        <v>31</v>
      </c>
    </row>
    <row r="149" spans="1:2" x14ac:dyDescent="0.25">
      <c r="A149" s="7">
        <v>0.65</v>
      </c>
      <c r="B149" s="7">
        <v>29</v>
      </c>
    </row>
    <row r="150" spans="1:2" x14ac:dyDescent="0.25">
      <c r="A150" s="7">
        <v>0.65</v>
      </c>
      <c r="B150" s="7">
        <v>29</v>
      </c>
    </row>
    <row r="151" spans="1:2" x14ac:dyDescent="0.25">
      <c r="A151" s="7">
        <v>0.67</v>
      </c>
      <c r="B151" s="7">
        <v>30</v>
      </c>
    </row>
    <row r="152" spans="1:2" x14ac:dyDescent="0.25">
      <c r="A152" s="7">
        <v>0.65</v>
      </c>
      <c r="B152" s="7">
        <v>31</v>
      </c>
    </row>
    <row r="153" spans="1:2" x14ac:dyDescent="0.25">
      <c r="A153" s="7">
        <v>0.65</v>
      </c>
      <c r="B153" s="7">
        <v>31</v>
      </c>
    </row>
    <row r="154" spans="1:2" x14ac:dyDescent="0.25">
      <c r="A154" s="7">
        <v>0.59</v>
      </c>
      <c r="B154" s="7">
        <v>33</v>
      </c>
    </row>
    <row r="155" spans="1:2" x14ac:dyDescent="0.25">
      <c r="A155" s="7">
        <v>0.56000000000000005</v>
      </c>
      <c r="B155" s="7">
        <v>35</v>
      </c>
    </row>
    <row r="156" spans="1:2" x14ac:dyDescent="0.25">
      <c r="A156" s="7">
        <v>0.51</v>
      </c>
      <c r="B156" s="7">
        <v>38</v>
      </c>
    </row>
    <row r="157" spans="1:2" x14ac:dyDescent="0.25">
      <c r="A157" s="7">
        <v>0.59</v>
      </c>
      <c r="B157" s="7">
        <v>32</v>
      </c>
    </row>
    <row r="158" spans="1:2" x14ac:dyDescent="0.25">
      <c r="A158" s="7">
        <v>0.56000000000000005</v>
      </c>
      <c r="B158" s="7">
        <v>34</v>
      </c>
    </row>
    <row r="159" spans="1:2" x14ac:dyDescent="0.25">
      <c r="A159" s="7">
        <v>0.56000000000000005</v>
      </c>
      <c r="B159" s="7">
        <v>36</v>
      </c>
    </row>
    <row r="160" spans="1:2" x14ac:dyDescent="0.25">
      <c r="A160" s="7">
        <v>0.5</v>
      </c>
      <c r="B160" s="7">
        <v>39</v>
      </c>
    </row>
    <row r="161" spans="1:2" x14ac:dyDescent="0.25">
      <c r="A161" s="7">
        <v>0.61</v>
      </c>
      <c r="B161" s="7">
        <v>32</v>
      </c>
    </row>
    <row r="162" spans="1:2" x14ac:dyDescent="0.25">
      <c r="A162" s="7">
        <v>0.54</v>
      </c>
      <c r="B162" s="7">
        <v>35</v>
      </c>
    </row>
    <row r="163" spans="1:2" x14ac:dyDescent="0.25">
      <c r="A163" s="7">
        <v>0.53</v>
      </c>
      <c r="B163" s="7">
        <v>36</v>
      </c>
    </row>
    <row r="164" spans="1:2" x14ac:dyDescent="0.25">
      <c r="A164" s="7">
        <v>0.5</v>
      </c>
      <c r="B164" s="7">
        <v>40</v>
      </c>
    </row>
    <row r="165" spans="1:2" x14ac:dyDescent="0.25">
      <c r="A165" s="7">
        <v>0.59</v>
      </c>
      <c r="B165" s="7">
        <v>32</v>
      </c>
    </row>
    <row r="166" spans="1:2" x14ac:dyDescent="0.25">
      <c r="A166" s="7">
        <v>0.56999999999999995</v>
      </c>
      <c r="B166" s="7">
        <v>35</v>
      </c>
    </row>
    <row r="167" spans="1:2" x14ac:dyDescent="0.25">
      <c r="A167" s="7">
        <v>0.56000000000000005</v>
      </c>
      <c r="B167" s="7">
        <v>36</v>
      </c>
    </row>
    <row r="168" spans="1:2" x14ac:dyDescent="0.25">
      <c r="A168" s="7">
        <v>0.47</v>
      </c>
      <c r="B168" s="7">
        <v>41</v>
      </c>
    </row>
    <row r="169" spans="1:2" x14ac:dyDescent="0.25">
      <c r="A169" s="7">
        <v>0.65</v>
      </c>
      <c r="B169" s="7">
        <v>31</v>
      </c>
    </row>
    <row r="170" spans="1:2" x14ac:dyDescent="0.25">
      <c r="A170" s="7">
        <v>0.59</v>
      </c>
      <c r="B170" s="7">
        <v>32</v>
      </c>
    </row>
    <row r="171" spans="1:2" x14ac:dyDescent="0.25">
      <c r="A171" s="7">
        <v>0.56000000000000005</v>
      </c>
      <c r="B171" s="7">
        <v>35</v>
      </c>
    </row>
    <row r="172" spans="1:2" x14ac:dyDescent="0.25">
      <c r="A172" s="7">
        <v>0.54</v>
      </c>
      <c r="B172" s="7">
        <v>37</v>
      </c>
    </row>
    <row r="173" spans="1:2" x14ac:dyDescent="0.25">
      <c r="A173" s="7">
        <v>0.47</v>
      </c>
      <c r="B173" s="7">
        <v>41</v>
      </c>
    </row>
    <row r="174" spans="1:2" x14ac:dyDescent="0.25">
      <c r="A174" s="7">
        <v>0.65</v>
      </c>
      <c r="B174" s="7">
        <v>31</v>
      </c>
    </row>
    <row r="175" spans="1:2" x14ac:dyDescent="0.25">
      <c r="A175" s="7">
        <v>0.61</v>
      </c>
      <c r="B175" s="7">
        <v>33</v>
      </c>
    </row>
    <row r="176" spans="1:2" x14ac:dyDescent="0.25">
      <c r="A176" s="7">
        <v>0.56999999999999995</v>
      </c>
      <c r="B176" s="7">
        <v>35</v>
      </c>
    </row>
    <row r="177" spans="1:2" x14ac:dyDescent="0.25">
      <c r="A177" s="7">
        <v>0.51</v>
      </c>
      <c r="B177" s="7">
        <v>37</v>
      </c>
    </row>
    <row r="178" spans="1:2" x14ac:dyDescent="0.25">
      <c r="A178" s="7">
        <v>0.47</v>
      </c>
      <c r="B178" s="7">
        <v>42</v>
      </c>
    </row>
    <row r="179" spans="1:2" x14ac:dyDescent="0.25">
      <c r="A179" s="7">
        <v>0.63</v>
      </c>
      <c r="B179" s="7">
        <v>31</v>
      </c>
    </row>
    <row r="180" spans="1:2" x14ac:dyDescent="0.25">
      <c r="A180" s="7">
        <v>0.59</v>
      </c>
      <c r="B180" s="7">
        <v>33</v>
      </c>
    </row>
    <row r="181" spans="1:2" x14ac:dyDescent="0.25">
      <c r="A181" s="7">
        <v>0.54</v>
      </c>
      <c r="B181" s="7">
        <v>35</v>
      </c>
    </row>
    <row r="182" spans="1:2" x14ac:dyDescent="0.25">
      <c r="A182" s="7">
        <v>0.53</v>
      </c>
      <c r="B182" s="7">
        <v>38</v>
      </c>
    </row>
    <row r="183" spans="1:2" x14ac:dyDescent="0.25">
      <c r="A183" s="7">
        <v>0.47</v>
      </c>
      <c r="B183" s="7">
        <v>43</v>
      </c>
    </row>
    <row r="184" spans="1:2" x14ac:dyDescent="0.25">
      <c r="A184" s="7">
        <v>0.51</v>
      </c>
      <c r="B184" s="7">
        <v>38</v>
      </c>
    </row>
    <row r="185" spans="1:2" x14ac:dyDescent="0.25">
      <c r="A185" s="7">
        <v>0.54</v>
      </c>
      <c r="B185" s="7">
        <v>35</v>
      </c>
    </row>
    <row r="186" spans="1:2" x14ac:dyDescent="0.25">
      <c r="A186" s="7">
        <v>0.59</v>
      </c>
      <c r="B186" s="7">
        <v>34</v>
      </c>
    </row>
    <row r="187" spans="1:2" x14ac:dyDescent="0.25">
      <c r="A187" s="7">
        <v>0.63</v>
      </c>
      <c r="B187" s="7">
        <v>32</v>
      </c>
    </row>
    <row r="188" spans="1:2" x14ac:dyDescent="0.25">
      <c r="A188" s="7">
        <v>0.51</v>
      </c>
      <c r="B188" s="7">
        <v>39</v>
      </c>
    </row>
    <row r="189" spans="1:2" x14ac:dyDescent="0.25">
      <c r="A189" s="7">
        <v>0.56999999999999995</v>
      </c>
      <c r="B189" s="7">
        <v>35</v>
      </c>
    </row>
    <row r="190" spans="1:2" x14ac:dyDescent="0.25">
      <c r="A190" s="7">
        <v>0.56999999999999995</v>
      </c>
      <c r="B190" s="7">
        <v>34</v>
      </c>
    </row>
    <row r="191" spans="1:2" x14ac:dyDescent="0.25">
      <c r="A191" s="7">
        <v>0.59</v>
      </c>
      <c r="B191" s="7">
        <v>33</v>
      </c>
    </row>
    <row r="192" spans="1:2" x14ac:dyDescent="0.25">
      <c r="A192" s="7">
        <v>0.49</v>
      </c>
      <c r="B192" s="7">
        <v>40</v>
      </c>
    </row>
    <row r="193" spans="1:2" x14ac:dyDescent="0.25">
      <c r="A193" s="7">
        <v>0.54</v>
      </c>
      <c r="B193" s="7">
        <v>35</v>
      </c>
    </row>
    <row r="194" spans="1:2" x14ac:dyDescent="0.25">
      <c r="A194" s="7">
        <v>0.56000000000000005</v>
      </c>
      <c r="B194" s="7">
        <v>34</v>
      </c>
    </row>
    <row r="195" spans="1:2" x14ac:dyDescent="0.25">
      <c r="A195" s="7">
        <v>0.61</v>
      </c>
      <c r="B195" s="7">
        <v>33</v>
      </c>
    </row>
    <row r="196" spans="1:2" x14ac:dyDescent="0.25">
      <c r="A196" s="7">
        <v>0.5</v>
      </c>
      <c r="B196" s="7">
        <v>40</v>
      </c>
    </row>
    <row r="197" spans="1:2" x14ac:dyDescent="0.25">
      <c r="A197" s="7">
        <v>0.54</v>
      </c>
      <c r="B197" s="7">
        <v>35</v>
      </c>
    </row>
    <row r="198" spans="1:2" x14ac:dyDescent="0.25">
      <c r="A198" s="7">
        <v>0.59</v>
      </c>
      <c r="B198" s="7">
        <v>34</v>
      </c>
    </row>
    <row r="199" spans="1:2" x14ac:dyDescent="0.25">
      <c r="A199" s="7">
        <v>0.56999999999999995</v>
      </c>
      <c r="B199" s="7">
        <v>33</v>
      </c>
    </row>
    <row r="200" spans="1:2" x14ac:dyDescent="0.25">
      <c r="A200" s="7">
        <v>0.47</v>
      </c>
      <c r="B200" s="7">
        <v>41</v>
      </c>
    </row>
    <row r="201" spans="1:2" x14ac:dyDescent="0.25">
      <c r="A201" s="7">
        <v>0.56000000000000005</v>
      </c>
      <c r="B201" s="7">
        <v>36</v>
      </c>
    </row>
    <row r="202" spans="1:2" x14ac:dyDescent="0.25">
      <c r="A202" s="7">
        <v>0.56999999999999995</v>
      </c>
      <c r="B202" s="7">
        <v>35</v>
      </c>
    </row>
    <row r="203" spans="1:2" x14ac:dyDescent="0.25">
      <c r="A203" s="7">
        <v>0.56999999999999995</v>
      </c>
      <c r="B203" s="7">
        <v>33</v>
      </c>
    </row>
    <row r="204" spans="1:2" x14ac:dyDescent="0.25">
      <c r="A204" s="7">
        <v>0.47</v>
      </c>
      <c r="B204" s="7">
        <v>42</v>
      </c>
    </row>
    <row r="205" spans="1:2" x14ac:dyDescent="0.25">
      <c r="A205" s="7">
        <v>0.51</v>
      </c>
      <c r="B205" s="7">
        <v>37</v>
      </c>
    </row>
    <row r="206" spans="1:2" x14ac:dyDescent="0.25">
      <c r="A206" s="7">
        <v>0.56999999999999995</v>
      </c>
      <c r="B206" s="7">
        <v>35</v>
      </c>
    </row>
    <row r="207" spans="1:2" x14ac:dyDescent="0.25">
      <c r="A207" s="7">
        <v>0.56999999999999995</v>
      </c>
      <c r="B207" s="7">
        <v>33</v>
      </c>
    </row>
    <row r="208" spans="1:2" x14ac:dyDescent="0.25">
      <c r="A208" s="7">
        <v>0.59</v>
      </c>
      <c r="B208" s="7">
        <v>32</v>
      </c>
    </row>
    <row r="209" spans="1:2" x14ac:dyDescent="0.25">
      <c r="A209" s="7">
        <v>0.47</v>
      </c>
      <c r="B209" s="7">
        <v>43</v>
      </c>
    </row>
    <row r="210" spans="1:2" x14ac:dyDescent="0.25">
      <c r="A210" s="7">
        <v>0.51</v>
      </c>
      <c r="B210" s="7">
        <v>38</v>
      </c>
    </row>
    <row r="211" spans="1:2" x14ac:dyDescent="0.25">
      <c r="A211" s="7">
        <v>0.56999999999999995</v>
      </c>
      <c r="B211" s="7">
        <v>35</v>
      </c>
    </row>
    <row r="212" spans="1:2" x14ac:dyDescent="0.25">
      <c r="A212" s="7">
        <v>0.59</v>
      </c>
      <c r="B212" s="7">
        <v>34</v>
      </c>
    </row>
    <row r="213" spans="1:2" x14ac:dyDescent="0.25">
      <c r="A213" s="7">
        <v>0.61</v>
      </c>
      <c r="B213" s="7">
        <v>32</v>
      </c>
    </row>
    <row r="214" spans="1:2" x14ac:dyDescent="0.25">
      <c r="A214" s="7">
        <v>0.63</v>
      </c>
      <c r="B214" s="7">
        <v>32</v>
      </c>
    </row>
    <row r="215" spans="1:2" x14ac:dyDescent="0.25">
      <c r="A215" s="7">
        <v>0.63</v>
      </c>
      <c r="B215" s="7">
        <v>31</v>
      </c>
    </row>
    <row r="216" spans="1:2" x14ac:dyDescent="0.25">
      <c r="A216" s="7">
        <v>0.63</v>
      </c>
      <c r="B216" s="7">
        <v>30</v>
      </c>
    </row>
    <row r="217" spans="1:2" x14ac:dyDescent="0.25">
      <c r="A217" s="7">
        <v>0.69</v>
      </c>
      <c r="B217" s="7">
        <v>29</v>
      </c>
    </row>
    <row r="218" spans="1:2" x14ac:dyDescent="0.25">
      <c r="A218" s="7">
        <v>0.61</v>
      </c>
      <c r="B218" s="7">
        <v>32</v>
      </c>
    </row>
    <row r="219" spans="1:2" x14ac:dyDescent="0.25">
      <c r="A219" s="7">
        <v>0.61</v>
      </c>
      <c r="B219" s="7">
        <v>31</v>
      </c>
    </row>
    <row r="220" spans="1:2" x14ac:dyDescent="0.25">
      <c r="A220" s="7">
        <v>0.67</v>
      </c>
      <c r="B220" s="7">
        <v>30</v>
      </c>
    </row>
    <row r="221" spans="1:2" x14ac:dyDescent="0.25">
      <c r="A221" s="7">
        <v>0.65</v>
      </c>
      <c r="B221" s="7">
        <v>29</v>
      </c>
    </row>
    <row r="222" spans="1:2" x14ac:dyDescent="0.25">
      <c r="A222" s="7">
        <v>0.63</v>
      </c>
      <c r="B222" s="7">
        <v>32</v>
      </c>
    </row>
    <row r="223" spans="1:2" x14ac:dyDescent="0.25">
      <c r="A223" s="7">
        <v>0.65</v>
      </c>
      <c r="B223" s="7">
        <v>31</v>
      </c>
    </row>
    <row r="224" spans="1:2" x14ac:dyDescent="0.25">
      <c r="A224" s="7">
        <v>0.67</v>
      </c>
      <c r="B224" s="7">
        <v>30</v>
      </c>
    </row>
    <row r="225" spans="1:2" x14ac:dyDescent="0.25">
      <c r="A225" s="7">
        <v>0.65</v>
      </c>
      <c r="B225" s="7">
        <v>29</v>
      </c>
    </row>
    <row r="226" spans="1:2" x14ac:dyDescent="0.25">
      <c r="A226" s="7">
        <v>0.65</v>
      </c>
      <c r="B226" s="7">
        <v>29</v>
      </c>
    </row>
    <row r="227" spans="1:2" x14ac:dyDescent="0.25">
      <c r="A227" s="7">
        <v>0.59</v>
      </c>
      <c r="B227" s="7">
        <v>32</v>
      </c>
    </row>
    <row r="228" spans="1:2" x14ac:dyDescent="0.25">
      <c r="A228" s="7">
        <v>0.63</v>
      </c>
      <c r="B228" s="7">
        <v>31</v>
      </c>
    </row>
    <row r="229" spans="1:2" x14ac:dyDescent="0.25">
      <c r="A229" s="7">
        <v>0.63</v>
      </c>
      <c r="B229" s="7">
        <v>30</v>
      </c>
    </row>
    <row r="230" spans="1:2" x14ac:dyDescent="0.25">
      <c r="A230" s="7">
        <v>0.67</v>
      </c>
      <c r="B230" s="7">
        <v>30</v>
      </c>
    </row>
    <row r="231" spans="1:2" x14ac:dyDescent="0.25">
      <c r="A231" s="7">
        <v>0.69</v>
      </c>
      <c r="B231" s="7">
        <v>29</v>
      </c>
    </row>
    <row r="232" spans="1:2" x14ac:dyDescent="0.25">
      <c r="A232" s="7">
        <v>0.61</v>
      </c>
      <c r="B232" s="7">
        <v>32</v>
      </c>
    </row>
    <row r="233" spans="1:2" x14ac:dyDescent="0.25">
      <c r="A233" s="7">
        <v>0.65</v>
      </c>
      <c r="B233" s="7">
        <v>31</v>
      </c>
    </row>
    <row r="234" spans="1:2" x14ac:dyDescent="0.25">
      <c r="A234" s="7">
        <v>0.65</v>
      </c>
      <c r="B234" s="7">
        <v>30</v>
      </c>
    </row>
    <row r="235" spans="1:2" x14ac:dyDescent="0.25">
      <c r="A235" s="7">
        <v>0.63</v>
      </c>
      <c r="B235" s="7">
        <v>30</v>
      </c>
    </row>
    <row r="236" spans="1:2" x14ac:dyDescent="0.25">
      <c r="A236" s="7">
        <v>0.67</v>
      </c>
      <c r="B236" s="7">
        <v>29</v>
      </c>
    </row>
    <row r="237" spans="1:2" x14ac:dyDescent="0.25">
      <c r="A237" s="7">
        <v>0.59</v>
      </c>
      <c r="B237" s="7">
        <v>32</v>
      </c>
    </row>
    <row r="238" spans="1:2" x14ac:dyDescent="0.25">
      <c r="A238" s="7">
        <v>0.63</v>
      </c>
      <c r="B238" s="7">
        <v>30</v>
      </c>
    </row>
    <row r="239" spans="1:2" x14ac:dyDescent="0.25">
      <c r="A239" s="7">
        <v>0.63</v>
      </c>
      <c r="B239" s="7">
        <v>30</v>
      </c>
    </row>
    <row r="240" spans="1:2" x14ac:dyDescent="0.25">
      <c r="A240" s="7">
        <v>0.65</v>
      </c>
      <c r="B240" s="7">
        <v>29</v>
      </c>
    </row>
    <row r="241" spans="1:2" x14ac:dyDescent="0.25">
      <c r="A241" s="7">
        <v>0.63</v>
      </c>
      <c r="B241" s="7">
        <v>32</v>
      </c>
    </row>
    <row r="242" spans="1:2" x14ac:dyDescent="0.25">
      <c r="A242" s="7">
        <v>0.65</v>
      </c>
      <c r="B242" s="7">
        <v>30</v>
      </c>
    </row>
    <row r="243" spans="1:2" x14ac:dyDescent="0.25">
      <c r="A243" s="7">
        <v>0.63</v>
      </c>
      <c r="B243" s="7">
        <v>30</v>
      </c>
    </row>
    <row r="244" spans="1:2" x14ac:dyDescent="0.25">
      <c r="A244" s="7">
        <v>0.69</v>
      </c>
      <c r="B244" s="7">
        <v>29</v>
      </c>
    </row>
    <row r="245" spans="1:2" x14ac:dyDescent="0.25">
      <c r="A245" s="7">
        <v>0.69</v>
      </c>
      <c r="B245" s="7">
        <v>29</v>
      </c>
    </row>
    <row r="246" spans="1:2" x14ac:dyDescent="0.25">
      <c r="A246" s="7">
        <v>0.69</v>
      </c>
      <c r="B246" s="7">
        <v>28</v>
      </c>
    </row>
    <row r="247" spans="1:2" x14ac:dyDescent="0.25">
      <c r="A247" s="7">
        <v>0.69</v>
      </c>
      <c r="B247" s="7">
        <v>27</v>
      </c>
    </row>
    <row r="248" spans="1:2" x14ac:dyDescent="0.25">
      <c r="A248" s="7">
        <v>0.74</v>
      </c>
      <c r="B248" s="7">
        <v>26</v>
      </c>
    </row>
    <row r="249" spans="1:2" x14ac:dyDescent="0.25">
      <c r="A249" s="7">
        <v>0.71</v>
      </c>
      <c r="B249" s="7">
        <v>26</v>
      </c>
    </row>
    <row r="250" spans="1:2" x14ac:dyDescent="0.25">
      <c r="A250" s="7">
        <v>0.69</v>
      </c>
      <c r="B250" s="7">
        <v>29</v>
      </c>
    </row>
    <row r="251" spans="1:2" x14ac:dyDescent="0.25">
      <c r="A251" s="7">
        <v>0.67</v>
      </c>
      <c r="B251" s="7">
        <v>28</v>
      </c>
    </row>
    <row r="252" spans="1:2" x14ac:dyDescent="0.25">
      <c r="A252" s="7">
        <v>0.71</v>
      </c>
      <c r="B252" s="7">
        <v>27</v>
      </c>
    </row>
    <row r="253" spans="1:2" x14ac:dyDescent="0.25">
      <c r="A253" s="7">
        <v>0.77</v>
      </c>
      <c r="B253" s="7">
        <v>26</v>
      </c>
    </row>
    <row r="254" spans="1:2" x14ac:dyDescent="0.25">
      <c r="A254" s="7">
        <v>0.74</v>
      </c>
      <c r="B254" s="7">
        <v>26</v>
      </c>
    </row>
    <row r="255" spans="1:2" x14ac:dyDescent="0.25">
      <c r="A255" s="7">
        <v>0.69</v>
      </c>
      <c r="B255" s="7">
        <v>28</v>
      </c>
    </row>
    <row r="256" spans="1:2" x14ac:dyDescent="0.25">
      <c r="A256" s="7">
        <v>0.71</v>
      </c>
      <c r="B256" s="7">
        <v>27</v>
      </c>
    </row>
    <row r="257" spans="1:2" x14ac:dyDescent="0.25">
      <c r="A257" s="7">
        <v>0.71</v>
      </c>
      <c r="B257" s="7">
        <v>26</v>
      </c>
    </row>
    <row r="258" spans="1:2" x14ac:dyDescent="0.25">
      <c r="A258" s="7">
        <v>0.71</v>
      </c>
      <c r="B258" s="7">
        <v>26</v>
      </c>
    </row>
    <row r="259" spans="1:2" x14ac:dyDescent="0.25">
      <c r="A259" s="7">
        <v>0.67</v>
      </c>
      <c r="B259" s="7">
        <v>28</v>
      </c>
    </row>
    <row r="260" spans="1:2" x14ac:dyDescent="0.25">
      <c r="A260" s="7">
        <v>0.69</v>
      </c>
      <c r="B260" s="7">
        <v>27</v>
      </c>
    </row>
    <row r="261" spans="1:2" x14ac:dyDescent="0.25">
      <c r="A261" s="7">
        <v>0.71</v>
      </c>
      <c r="B261" s="7">
        <v>26</v>
      </c>
    </row>
    <row r="262" spans="1:2" x14ac:dyDescent="0.25">
      <c r="A262" s="7">
        <v>0.71</v>
      </c>
      <c r="B262" s="7">
        <v>26</v>
      </c>
    </row>
    <row r="263" spans="1:2" x14ac:dyDescent="0.25">
      <c r="A263" s="7">
        <v>0.67</v>
      </c>
      <c r="B263" s="7">
        <v>28</v>
      </c>
    </row>
    <row r="264" spans="1:2" x14ac:dyDescent="0.25">
      <c r="A264" s="7">
        <v>0.69</v>
      </c>
      <c r="B264" s="7">
        <v>27</v>
      </c>
    </row>
    <row r="265" spans="1:2" x14ac:dyDescent="0.25">
      <c r="A265" s="7">
        <v>0.71</v>
      </c>
      <c r="B265" s="7">
        <v>26</v>
      </c>
    </row>
    <row r="266" spans="1:2" x14ac:dyDescent="0.25">
      <c r="A266" s="7">
        <v>0.74</v>
      </c>
      <c r="B266" s="7">
        <v>26</v>
      </c>
    </row>
    <row r="267" spans="1:2" x14ac:dyDescent="0.25">
      <c r="A267" s="7">
        <v>0.71</v>
      </c>
      <c r="B267" s="7">
        <v>28</v>
      </c>
    </row>
    <row r="268" spans="1:2" x14ac:dyDescent="0.25">
      <c r="A268" s="7">
        <v>0.71</v>
      </c>
      <c r="B268" s="7">
        <v>28</v>
      </c>
    </row>
    <row r="269" spans="1:2" x14ac:dyDescent="0.25">
      <c r="A269" s="7">
        <v>0.71</v>
      </c>
      <c r="B269" s="7">
        <v>27</v>
      </c>
    </row>
    <row r="270" spans="1:2" x14ac:dyDescent="0.25">
      <c r="A270" s="7">
        <v>0.77</v>
      </c>
      <c r="B270" s="7">
        <v>26</v>
      </c>
    </row>
    <row r="271" spans="1:2" x14ac:dyDescent="0.25">
      <c r="A271" s="7">
        <v>0.67</v>
      </c>
      <c r="B271" s="7">
        <v>29</v>
      </c>
    </row>
    <row r="272" spans="1:2" x14ac:dyDescent="0.25">
      <c r="A272" s="7">
        <v>0.69</v>
      </c>
      <c r="B272" s="7">
        <v>28</v>
      </c>
    </row>
    <row r="273" spans="1:2" x14ac:dyDescent="0.25">
      <c r="A273" s="7">
        <v>0.71</v>
      </c>
      <c r="B273" s="7">
        <v>27</v>
      </c>
    </row>
    <row r="274" spans="1:2" x14ac:dyDescent="0.25">
      <c r="A274" s="7">
        <v>0.74</v>
      </c>
      <c r="B274" s="7">
        <v>26</v>
      </c>
    </row>
    <row r="275" spans="1:2" x14ac:dyDescent="0.25">
      <c r="A275" s="7">
        <v>0.8</v>
      </c>
      <c r="B275" s="7">
        <v>25</v>
      </c>
    </row>
    <row r="276" spans="1:2" x14ac:dyDescent="0.25">
      <c r="A276" s="7">
        <v>0.74</v>
      </c>
      <c r="B276" s="7">
        <v>25</v>
      </c>
    </row>
    <row r="277" spans="1:2" x14ac:dyDescent="0.25">
      <c r="A277" s="7">
        <v>0.8</v>
      </c>
      <c r="B277" s="7">
        <v>24</v>
      </c>
    </row>
    <row r="278" spans="1:2" x14ac:dyDescent="0.25">
      <c r="A278" s="7">
        <v>0.77</v>
      </c>
      <c r="B278" s="7">
        <v>24</v>
      </c>
    </row>
    <row r="279" spans="1:2" x14ac:dyDescent="0.25">
      <c r="A279" s="7">
        <v>0.8</v>
      </c>
      <c r="B279" s="7">
        <v>25</v>
      </c>
    </row>
    <row r="280" spans="1:2" x14ac:dyDescent="0.25">
      <c r="A280" s="7">
        <v>0.74</v>
      </c>
      <c r="B280" s="7">
        <v>25</v>
      </c>
    </row>
    <row r="281" spans="1:2" x14ac:dyDescent="0.25">
      <c r="A281" s="7">
        <v>0.8</v>
      </c>
      <c r="B281" s="7">
        <v>25</v>
      </c>
    </row>
    <row r="282" spans="1:2" x14ac:dyDescent="0.25">
      <c r="A282" s="7">
        <v>0.8</v>
      </c>
      <c r="B282" s="7">
        <v>24</v>
      </c>
    </row>
    <row r="283" spans="1:2" x14ac:dyDescent="0.25">
      <c r="A283" s="7">
        <v>0.74</v>
      </c>
      <c r="B283" s="7">
        <v>25</v>
      </c>
    </row>
    <row r="284" spans="1:2" x14ac:dyDescent="0.25">
      <c r="A284" s="7">
        <v>0.74</v>
      </c>
      <c r="B284" s="7">
        <v>25</v>
      </c>
    </row>
    <row r="285" spans="1:2" x14ac:dyDescent="0.25">
      <c r="A285" s="7">
        <v>0.77</v>
      </c>
      <c r="B285" s="7">
        <v>25</v>
      </c>
    </row>
    <row r="286" spans="1:2" x14ac:dyDescent="0.25">
      <c r="A286" s="7">
        <v>0.77</v>
      </c>
      <c r="B286" s="7">
        <v>24</v>
      </c>
    </row>
    <row r="287" spans="1:2" x14ac:dyDescent="0.25">
      <c r="A287" s="7">
        <v>0.8</v>
      </c>
      <c r="B287" s="7">
        <v>25</v>
      </c>
    </row>
    <row r="288" spans="1:2" x14ac:dyDescent="0.25">
      <c r="A288" s="7">
        <v>0.74</v>
      </c>
      <c r="B288" s="7">
        <v>25</v>
      </c>
    </row>
    <row r="289" spans="1:2" x14ac:dyDescent="0.25">
      <c r="A289" s="7">
        <v>0.74</v>
      </c>
      <c r="B289" s="7">
        <v>25</v>
      </c>
    </row>
    <row r="290" spans="1:2" x14ac:dyDescent="0.25">
      <c r="A290" s="7">
        <v>0.8</v>
      </c>
      <c r="B290" s="7">
        <v>24</v>
      </c>
    </row>
    <row r="291" spans="1:2" x14ac:dyDescent="0.25">
      <c r="A291" s="7">
        <v>0.77</v>
      </c>
      <c r="B291" s="7">
        <v>25</v>
      </c>
    </row>
    <row r="292" spans="1:2" x14ac:dyDescent="0.25">
      <c r="A292" s="7">
        <v>0.77</v>
      </c>
      <c r="B292" s="7">
        <v>25</v>
      </c>
    </row>
    <row r="293" spans="1:2" x14ac:dyDescent="0.25">
      <c r="A293" s="7">
        <v>0.8</v>
      </c>
      <c r="B293" s="7">
        <v>25</v>
      </c>
    </row>
    <row r="294" spans="1:2" x14ac:dyDescent="0.25">
      <c r="A294" s="7">
        <v>0.8</v>
      </c>
      <c r="B294" s="7">
        <v>24</v>
      </c>
    </row>
    <row r="295" spans="1:2" x14ac:dyDescent="0.25">
      <c r="A295" s="7">
        <v>0.83</v>
      </c>
      <c r="B295" s="7">
        <v>24</v>
      </c>
    </row>
    <row r="296" spans="1:2" x14ac:dyDescent="0.25">
      <c r="A296" s="7">
        <v>0.77</v>
      </c>
      <c r="B296" s="7">
        <v>25</v>
      </c>
    </row>
    <row r="297" spans="1:2" x14ac:dyDescent="0.25">
      <c r="A297" s="7">
        <v>0.8</v>
      </c>
      <c r="B297" s="7">
        <v>25</v>
      </c>
    </row>
    <row r="298" spans="1:2" x14ac:dyDescent="0.25">
      <c r="A298" s="7">
        <v>0.74</v>
      </c>
      <c r="B298" s="7">
        <v>25</v>
      </c>
    </row>
    <row r="299" spans="1:2" x14ac:dyDescent="0.25">
      <c r="A299" s="7">
        <v>0.8</v>
      </c>
      <c r="B299" s="7">
        <v>24</v>
      </c>
    </row>
    <row r="300" spans="1:2" x14ac:dyDescent="0.25">
      <c r="A300" s="7">
        <v>0.77</v>
      </c>
      <c r="B300" s="7">
        <v>24</v>
      </c>
    </row>
    <row r="301" spans="1:2" x14ac:dyDescent="0.25">
      <c r="A301" s="7">
        <v>0.71</v>
      </c>
      <c r="B301" s="7">
        <v>26</v>
      </c>
    </row>
    <row r="302" spans="1:2" x14ac:dyDescent="0.25">
      <c r="A302" s="7">
        <v>0.77</v>
      </c>
      <c r="B302" s="7">
        <v>25</v>
      </c>
    </row>
    <row r="303" spans="1:2" x14ac:dyDescent="0.25">
      <c r="A303" s="7">
        <v>0.8</v>
      </c>
      <c r="B303" s="7">
        <v>25</v>
      </c>
    </row>
    <row r="304" spans="1:2" x14ac:dyDescent="0.25">
      <c r="A304" s="7">
        <v>0.77</v>
      </c>
      <c r="B304" s="7">
        <v>24</v>
      </c>
    </row>
    <row r="305" spans="1:2" x14ac:dyDescent="0.25">
      <c r="A305" s="7">
        <v>0.77</v>
      </c>
      <c r="B305" s="7">
        <v>24</v>
      </c>
    </row>
    <row r="306" spans="1:2" x14ac:dyDescent="0.25">
      <c r="A306" s="7">
        <v>0.83</v>
      </c>
      <c r="B306" s="7">
        <v>23</v>
      </c>
    </row>
    <row r="307" spans="1:2" x14ac:dyDescent="0.25">
      <c r="A307" s="7">
        <v>0.91</v>
      </c>
      <c r="B307" s="7">
        <v>22</v>
      </c>
    </row>
    <row r="308" spans="1:2" x14ac:dyDescent="0.25">
      <c r="A308" s="7">
        <v>0.87</v>
      </c>
      <c r="B308" s="7">
        <v>21</v>
      </c>
    </row>
    <row r="309" spans="1:2" x14ac:dyDescent="0.25">
      <c r="A309" s="7">
        <v>0.95</v>
      </c>
      <c r="B309" s="7">
        <v>19</v>
      </c>
    </row>
    <row r="310" spans="1:2" x14ac:dyDescent="0.25">
      <c r="A310" s="7">
        <v>0.87</v>
      </c>
      <c r="B310" s="7">
        <v>23</v>
      </c>
    </row>
    <row r="311" spans="1:2" x14ac:dyDescent="0.25">
      <c r="A311" s="7">
        <v>0.91</v>
      </c>
      <c r="B311" s="7">
        <v>22</v>
      </c>
    </row>
    <row r="312" spans="1:2" x14ac:dyDescent="0.25">
      <c r="A312" s="7">
        <v>0.91</v>
      </c>
      <c r="B312" s="7">
        <v>21</v>
      </c>
    </row>
    <row r="313" spans="1:2" x14ac:dyDescent="0.25">
      <c r="A313" s="7">
        <v>0.95</v>
      </c>
      <c r="B313" s="7">
        <v>19</v>
      </c>
    </row>
    <row r="314" spans="1:2" x14ac:dyDescent="0.25">
      <c r="A314" s="7">
        <v>0.83</v>
      </c>
      <c r="B314" s="7">
        <v>23</v>
      </c>
    </row>
    <row r="315" spans="1:2" x14ac:dyDescent="0.25">
      <c r="A315" s="7">
        <v>0.87</v>
      </c>
      <c r="B315" s="7">
        <v>22</v>
      </c>
    </row>
    <row r="316" spans="1:2" x14ac:dyDescent="0.25">
      <c r="A316" s="7">
        <v>0.91</v>
      </c>
      <c r="B316" s="7">
        <v>21</v>
      </c>
    </row>
    <row r="317" spans="1:2" x14ac:dyDescent="0.25">
      <c r="A317" s="7">
        <v>1.05</v>
      </c>
      <c r="B317" s="7">
        <v>19</v>
      </c>
    </row>
    <row r="318" spans="1:2" x14ac:dyDescent="0.25">
      <c r="A318" s="7">
        <v>1.05</v>
      </c>
      <c r="B318" s="7">
        <v>19</v>
      </c>
    </row>
    <row r="319" spans="1:2" x14ac:dyDescent="0.25">
      <c r="A319" s="7">
        <v>0.8</v>
      </c>
      <c r="B319" s="7">
        <v>23</v>
      </c>
    </row>
    <row r="320" spans="1:2" x14ac:dyDescent="0.25">
      <c r="A320" s="7">
        <v>0.83</v>
      </c>
      <c r="B320" s="7">
        <v>23</v>
      </c>
    </row>
    <row r="321" spans="1:2" x14ac:dyDescent="0.25">
      <c r="A321" s="7">
        <v>0.87</v>
      </c>
      <c r="B321" s="7">
        <v>21</v>
      </c>
    </row>
    <row r="322" spans="1:2" x14ac:dyDescent="0.25">
      <c r="A322" s="7">
        <v>1</v>
      </c>
      <c r="B322" s="7">
        <v>20</v>
      </c>
    </row>
    <row r="323" spans="1:2" x14ac:dyDescent="0.25">
      <c r="A323" s="7">
        <v>1.05</v>
      </c>
      <c r="B323" s="7">
        <v>19</v>
      </c>
    </row>
    <row r="324" spans="1:2" x14ac:dyDescent="0.25">
      <c r="A324" s="7">
        <v>0.87</v>
      </c>
      <c r="B324" s="7">
        <v>23</v>
      </c>
    </row>
    <row r="325" spans="1:2" x14ac:dyDescent="0.25">
      <c r="A325" s="7">
        <v>0.87</v>
      </c>
      <c r="B325" s="7">
        <v>22</v>
      </c>
    </row>
    <row r="326" spans="1:2" x14ac:dyDescent="0.25">
      <c r="A326" s="7">
        <v>0.95</v>
      </c>
      <c r="B326" s="7">
        <v>20</v>
      </c>
    </row>
    <row r="327" spans="1:2" x14ac:dyDescent="0.25">
      <c r="A327" s="7">
        <v>1</v>
      </c>
      <c r="B327" s="7">
        <v>19</v>
      </c>
    </row>
    <row r="328" spans="1:2" x14ac:dyDescent="0.25">
      <c r="A328" s="7">
        <v>0.87</v>
      </c>
      <c r="B328" s="7">
        <v>23</v>
      </c>
    </row>
    <row r="329" spans="1:2" x14ac:dyDescent="0.25">
      <c r="A329" s="7">
        <v>0.83</v>
      </c>
      <c r="B329" s="7">
        <v>22</v>
      </c>
    </row>
    <row r="330" spans="1:2" x14ac:dyDescent="0.25">
      <c r="A330" s="7">
        <v>0.91</v>
      </c>
      <c r="B330" s="7">
        <v>20</v>
      </c>
    </row>
    <row r="331" spans="1:2" x14ac:dyDescent="0.25">
      <c r="A331" s="7">
        <v>1.05</v>
      </c>
      <c r="B331" s="7">
        <v>19</v>
      </c>
    </row>
    <row r="332" spans="1:2" x14ac:dyDescent="0.25">
      <c r="A332" s="7">
        <v>0.87</v>
      </c>
      <c r="B332" s="7">
        <v>23</v>
      </c>
    </row>
    <row r="333" spans="1:2" x14ac:dyDescent="0.25">
      <c r="A333" s="7">
        <v>0.91</v>
      </c>
      <c r="B333" s="7">
        <v>22</v>
      </c>
    </row>
    <row r="334" spans="1:2" x14ac:dyDescent="0.25">
      <c r="A334" s="7">
        <v>0.95</v>
      </c>
      <c r="B334" s="7">
        <v>20</v>
      </c>
    </row>
    <row r="335" spans="1:2" x14ac:dyDescent="0.25">
      <c r="A335" s="7">
        <v>1.05</v>
      </c>
      <c r="B335" s="7">
        <v>19</v>
      </c>
    </row>
    <row r="336" spans="1:2" x14ac:dyDescent="0.25">
      <c r="A336" s="7">
        <v>1</v>
      </c>
      <c r="B336" s="7">
        <v>19</v>
      </c>
    </row>
    <row r="337" spans="1:2" x14ac:dyDescent="0.25">
      <c r="A337" s="7">
        <v>1.1100000000000001</v>
      </c>
      <c r="B337" s="7">
        <v>17</v>
      </c>
    </row>
    <row r="338" spans="1:2" x14ac:dyDescent="0.25">
      <c r="A338" s="7">
        <v>1.18</v>
      </c>
      <c r="B338" s="7">
        <v>15</v>
      </c>
    </row>
    <row r="339" spans="1:2" x14ac:dyDescent="0.25">
      <c r="A339" s="7">
        <v>1.54</v>
      </c>
      <c r="B339" s="7">
        <v>13</v>
      </c>
    </row>
    <row r="340" spans="1:2" x14ac:dyDescent="0.25">
      <c r="A340" s="7">
        <v>1.82</v>
      </c>
      <c r="B340" s="7">
        <v>10</v>
      </c>
    </row>
    <row r="341" spans="1:2" x14ac:dyDescent="0.25">
      <c r="A341" s="7">
        <v>0.95</v>
      </c>
      <c r="B341" s="7">
        <v>19</v>
      </c>
    </row>
    <row r="342" spans="1:2" x14ac:dyDescent="0.25">
      <c r="A342" s="7">
        <v>1.05</v>
      </c>
      <c r="B342" s="7">
        <v>17</v>
      </c>
    </row>
    <row r="343" spans="1:2" x14ac:dyDescent="0.25">
      <c r="A343" s="7">
        <v>1.25</v>
      </c>
      <c r="B343" s="7">
        <v>15</v>
      </c>
    </row>
    <row r="344" spans="1:2" x14ac:dyDescent="0.25">
      <c r="A344" s="7">
        <v>1.43</v>
      </c>
      <c r="B344" s="7">
        <v>14</v>
      </c>
    </row>
    <row r="345" spans="1:2" x14ac:dyDescent="0.25">
      <c r="A345" s="7">
        <v>1.82</v>
      </c>
      <c r="B345" s="7">
        <v>11</v>
      </c>
    </row>
    <row r="346" spans="1:2" x14ac:dyDescent="0.25">
      <c r="A346" s="7">
        <v>1.1100000000000001</v>
      </c>
      <c r="B346" s="7">
        <v>17</v>
      </c>
    </row>
    <row r="347" spans="1:2" x14ac:dyDescent="0.25">
      <c r="A347" s="7">
        <v>1.33</v>
      </c>
      <c r="B347" s="7">
        <v>15</v>
      </c>
    </row>
    <row r="348" spans="1:2" x14ac:dyDescent="0.25">
      <c r="A348" s="7">
        <v>1.43</v>
      </c>
      <c r="B348" s="7">
        <v>14</v>
      </c>
    </row>
    <row r="349" spans="1:2" x14ac:dyDescent="0.25">
      <c r="A349" s="7">
        <v>1.54</v>
      </c>
      <c r="B349" s="7">
        <v>13</v>
      </c>
    </row>
    <row r="350" spans="1:2" x14ac:dyDescent="0.25">
      <c r="A350" s="7">
        <v>1.05</v>
      </c>
      <c r="B350" s="7">
        <v>17</v>
      </c>
    </row>
    <row r="351" spans="1:2" x14ac:dyDescent="0.25">
      <c r="A351" s="7">
        <v>1.25</v>
      </c>
      <c r="B351" s="7">
        <v>15</v>
      </c>
    </row>
    <row r="352" spans="1:2" x14ac:dyDescent="0.25">
      <c r="A352" s="7">
        <v>1.33</v>
      </c>
      <c r="B352" s="7">
        <v>14</v>
      </c>
    </row>
    <row r="353" spans="1:2" x14ac:dyDescent="0.25">
      <c r="A353" s="7">
        <v>1.43</v>
      </c>
      <c r="B353" s="7">
        <v>13</v>
      </c>
    </row>
    <row r="354" spans="1:2" x14ac:dyDescent="0.25">
      <c r="A354" s="7">
        <v>1</v>
      </c>
      <c r="B354" s="7">
        <v>18</v>
      </c>
    </row>
    <row r="355" spans="1:2" x14ac:dyDescent="0.25">
      <c r="A355" s="7">
        <v>1.25</v>
      </c>
      <c r="B355" s="7">
        <v>16</v>
      </c>
    </row>
    <row r="356" spans="1:2" x14ac:dyDescent="0.25">
      <c r="A356" s="7">
        <v>1.33</v>
      </c>
      <c r="B356" s="7">
        <v>15</v>
      </c>
    </row>
    <row r="357" spans="1:2" x14ac:dyDescent="0.25">
      <c r="A357" s="7">
        <v>1.54</v>
      </c>
      <c r="B357" s="7">
        <v>13</v>
      </c>
    </row>
    <row r="358" spans="1:2" x14ac:dyDescent="0.25">
      <c r="A358" s="7">
        <v>1.1100000000000001</v>
      </c>
      <c r="B358" s="7">
        <v>18</v>
      </c>
    </row>
    <row r="359" spans="1:2" x14ac:dyDescent="0.25">
      <c r="A359" s="7">
        <v>1.25</v>
      </c>
      <c r="B359" s="7">
        <v>16</v>
      </c>
    </row>
    <row r="360" spans="1:2" x14ac:dyDescent="0.25">
      <c r="A360" s="7">
        <v>1.25</v>
      </c>
      <c r="B360" s="7">
        <v>15</v>
      </c>
    </row>
    <row r="361" spans="1:2" x14ac:dyDescent="0.25">
      <c r="A361" s="7">
        <v>1.43</v>
      </c>
      <c r="B361" s="7">
        <v>13</v>
      </c>
    </row>
    <row r="362" spans="1:2" x14ac:dyDescent="0.25">
      <c r="A362" s="7">
        <v>1</v>
      </c>
      <c r="B362" s="7">
        <v>19</v>
      </c>
    </row>
    <row r="363" spans="1:2" x14ac:dyDescent="0.25">
      <c r="A363" s="7">
        <v>1.25</v>
      </c>
      <c r="B363" s="7">
        <v>16</v>
      </c>
    </row>
    <row r="364" spans="1:2" x14ac:dyDescent="0.25">
      <c r="A364" s="7">
        <v>1.25</v>
      </c>
      <c r="B364" s="7">
        <v>15</v>
      </c>
    </row>
    <row r="365" spans="1:2" x14ac:dyDescent="0.25">
      <c r="A365" s="7">
        <v>1.43</v>
      </c>
      <c r="B365" s="7">
        <v>13</v>
      </c>
    </row>
    <row r="366" spans="1:2" x14ac:dyDescent="0.25">
      <c r="A366" s="7">
        <v>2.5</v>
      </c>
      <c r="B366" s="7">
        <v>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Sheet1</vt:lpstr>
      <vt:lpstr>Sheet7</vt:lpstr>
      <vt:lpstr>Sheet6</vt:lpstr>
      <vt:lpstr>Sheet5</vt:lpstr>
      <vt:lpstr>Sheet4</vt:lpstr>
      <vt:lpstr>Sheet3</vt:lpstr>
      <vt:lpstr>Sheet2</vt:lpstr>
      <vt:lpstr>Sheet9</vt:lpstr>
      <vt:lpstr>Sheet11</vt:lpstr>
      <vt:lpstr>Sheet10</vt:lpstr>
      <vt:lpstr>Lemonade</vt:lpstr>
      <vt:lpstr>Sheet13</vt:lpstr>
      <vt:lpstr>Sheet12</vt:lpstr>
      <vt:lpstr>Sheet8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Graeme Malcolm</dc:creator>
  <cp:keywords/>
  <dc:description/>
  <cp:lastModifiedBy>Paul Muhia</cp:lastModifiedBy>
  <cp:revision/>
  <dcterms:created xsi:type="dcterms:W3CDTF">2018-01-23T22:05:58Z</dcterms:created>
  <dcterms:modified xsi:type="dcterms:W3CDTF">2020-05-10T21:24:21Z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gmalc@microsoft.com</vt:lpwstr>
  </property>
  <property fmtid="{D5CDD505-2E9C-101B-9397-08002B2CF9AE}" pid="5" name="MSIP_Label_f42aa342-8706-4288-bd11-ebb85995028c_SetDate">
    <vt:lpwstr>2018-01-23T22:20:58.3101023Z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