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9.png" ContentType="image/png"/>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adro3.1" sheetId="1" state="visible" r:id="rId2"/>
    <sheet name="Quadro3.2" sheetId="2" state="visible" r:id="rId3"/>
    <sheet name="Quadro3.3" sheetId="3" state="visible" r:id="rId4"/>
    <sheet name="Quadro3.4" sheetId="4" state="visible" r:id="rId5"/>
    <sheet name="Quadro3.5" sheetId="5" state="visible" r:id="rId6"/>
    <sheet name="Planilha1" sheetId="6" state="visible" r:id="rId7"/>
    <sheet name="Planilha2" sheetId="7" state="visible" r:id="rId8"/>
    <sheet name="Planilha3"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<sst xmlns="http://schemas.openxmlformats.org/spreadsheetml/2006/main" count="405" uniqueCount="213">
  <si>
    <t xml:space="preserve">COMPONENTE</t>
  </si>
  <si>
    <t xml:space="preserve"> NÚMERO DE OBJETIVOS</t>
  </si>
  <si>
    <t xml:space="preserve"> DESCRIÇÃO DOS OBJETIVOS</t>
  </si>
  <si>
    <t xml:space="preserve"> TEMPO PARA CUMPRIMENTO DO TOTAL DOS OBJETIVOS (anos)</t>
  </si>
  <si>
    <t xml:space="preserve"> INVESTIMENTO PREVISTO (R$) </t>
  </si>
  <si>
    <t xml:space="preserve">EIXO</t>
  </si>
  <si>
    <t xml:space="preserve">NÚMERO DE AÇÕES TOTAIS </t>
  </si>
  <si>
    <t xml:space="preserve"> NÚMERO DE AÇÕES CONFORME AS METAS/PRAZOS </t>
  </si>
  <si>
    <t xml:space="preserve">TOTAL DE INVESTIMENTO </t>
  </si>
  <si>
    <t xml:space="preserve">Imediato (até 3 anos)</t>
  </si>
  <si>
    <t xml:space="preserve">Curto Prazo (entre 4 e 8 anos)</t>
  </si>
  <si>
    <t xml:space="preserve">Médio Prazo (entre 9 e 13 anos)</t>
  </si>
  <si>
    <t xml:space="preserve">Longo Prazo (entre 14 e 20 anos)</t>
  </si>
  <si>
    <t xml:space="preserve">Número de ações</t>
  </si>
  <si>
    <t xml:space="preserve">Investimento (R$)</t>
  </si>
  <si>
    <t xml:space="preserve">Sistema de Abastecimento de Água</t>
  </si>
  <si>
    <t xml:space="preserve">Sistema de Esgotamento Sanitário</t>
  </si>
  <si>
    <t xml:space="preserve">Manejo e Gestão Integrada de Resíduos Sólidos</t>
  </si>
  <si>
    <t xml:space="preserve">Drenagem Urbana e Manejo de Águas Pluviais</t>
  </si>
  <si>
    <t xml:space="preserve">TOTAL</t>
  </si>
  <si>
    <t xml:space="preserve">OBJETIVOS</t>
  </si>
  <si>
    <t xml:space="preserve">PROJETO</t>
  </si>
  <si>
    <t xml:space="preserve">DESCRIÇÃO DA AÇÃO</t>
  </si>
  <si>
    <t xml:space="preserve">INVESTIMENTO</t>
  </si>
  <si>
    <t xml:space="preserve">Atender com coleta regular e com coleta seletiva 100% do município, por meio de coleta porta-a-porta e instalação de PEV’s (pontos de coleta voluntária) de forma continuada, destinando adequadamente os resíduos gerados.</t>
  </si>
  <si>
    <t xml:space="preserve">Estruturar, formalizar e implementar a coleta seletiva, atingindo 100% da zona urbana imediatamente, 30% da zona rural imediatamente, 50% da zona rural à curto prazo, 80% da zona rural à médio prazo e 100% da zona rural à longo prazo, inclusive incluindo catadores informais no programa.</t>
  </si>
  <si>
    <t xml:space="preserve">Criar um sistema própio de Coleta Seletiva porta-a-porta, aperfeiçoando para o atendimento gradual até 100% da área urbana do município.</t>
  </si>
  <si>
    <t xml:space="preserve">Implementar sistema para redução e reciclagem dos resíduos gerados na área rural.</t>
  </si>
  <si>
    <t xml:space="preserve">R$ 2.000,00 / mês</t>
  </si>
  <si>
    <t xml:space="preserve">Manutenção e instalação de lixeiras públicas nas ruas do município, com o objetivo de não permitir o acúmulo de resíduos em torno das lixeiras.</t>
  </si>
  <si>
    <t xml:space="preserve">R$200,00/ lixeira</t>
  </si>
  <si>
    <t xml:space="preserve">Implantar postos de entrega voluntária (PEVs) de materiais recicláveis, com recipientes acondicionadores, em locais estratégicos e prédios públicos.</t>
  </si>
  <si>
    <t xml:space="preserve">R$ 10.000,00 / contêiner +R$ 2.000,00 / adequação de local</t>
  </si>
  <si>
    <t xml:space="preserve">Implementar melhorias na unidade de triagem e equipá-la utilizando as diretrizes propostas pelo Ministério da Saúde, fiscalizando o local.</t>
  </si>
  <si>
    <t xml:space="preserve">Promover a divulgação do programa de coleta seletiva na mídia e junto às instituições de ensino, bairros, comércio, serviços e indústria, de forma continuada.</t>
  </si>
  <si>
    <t xml:space="preserve">R$1.500,00 / mês</t>
  </si>
  <si>
    <t xml:space="preserve">Sensibilizar os geradores para a separação dos resíduos em três tipos distintos (compostável, reciclável e rejeito doméstico) na fonte de geração.</t>
  </si>
  <si>
    <t xml:space="preserve">R$3.000,00/mês</t>
  </si>
  <si>
    <t xml:space="preserve">Aumentar a porcentagem de cobertura do serviço de coleta regular na zona rural para 50% imediatamente e para 100% à curto prazo, beneficiando inicialmente a população mais próxima à zona urbana</t>
  </si>
  <si>
    <t xml:space="preserve">Estabelecer uma rota de coleta regular na área rural, obedecendo a uma periodicidade mínima de duas vezes por semana.</t>
  </si>
  <si>
    <t xml:space="preserve">R$5.000,00/ ano</t>
  </si>
  <si>
    <t xml:space="preserve">Instalar containers em locais mais próximos à população rural</t>
  </si>
  <si>
    <t xml:space="preserve">Desenvolver projeto de sensibilização da população para acondicionamento correto dos resíduos domiciliares.</t>
  </si>
  <si>
    <t xml:space="preserve">Implementar sistema de compostagem para reaproveitamento da matéria orgânica e resíduos verdes coletados</t>
  </si>
  <si>
    <t xml:space="preserve">Implementar o projeto de instalação de um sistema compostagem e
desenvolver trabalhos de sensibilização da população sobre a importância da compostagem, instruindo, por meio de cartilhas e cursos, como deve ocorrer a separação e acondicionamento do material orgânico.</t>
  </si>
  <si>
    <t xml:space="preserve">Desenvolver mecanismos de inserção do produto compostável no mercado.</t>
  </si>
  <si>
    <t xml:space="preserve">R$4.500,00 / mês</t>
  </si>
  <si>
    <t xml:space="preserve">Analisar a viabilidade de elaborar projeto de implantação de hortas comunitárias em bairros do município.</t>
  </si>
  <si>
    <t xml:space="preserve">Realizar estudos para incentivar a criação de sistema de compostagem caseira, principalmente na zona rural, inclusive com concessão de benefícios por parte do poder público.</t>
  </si>
  <si>
    <t xml:space="preserve">Implementar mecanismos operacionais e de conscientização, que regulem o envio dos materiais recolhidos na poda e capina para a compostagem municipal.</t>
  </si>
  <si>
    <t xml:space="preserve">Ampliar e otimizar a cobertura do serviço de varrição, poda e capina, roçagem e raspagem</t>
  </si>
  <si>
    <t xml:space="preserve">Varrição implementada em toda a extensão das vias </t>
  </si>
  <si>
    <t xml:space="preserve">Ampliar a área atendida pelo serviço de varrição, de acordo com o crescimento urbano, utilizando a frequência mínima de uma vez por semana.</t>
  </si>
  <si>
    <t xml:space="preserve">Implantar programa de sensibilização e conscientização da população quanto à limpeza das vias urbanas com o objetivo de reduzir problemas de obstrução da rede de drenagem em função do acúmulo de lixo nesses sistemas.</t>
  </si>
  <si>
    <t xml:space="preserve">Serviços de capina e roçagem em 100% das áreas públicas passíveis do serviço, incluindo também a fiscalização das áreas particulares</t>
  </si>
  <si>
    <t xml:space="preserve">Ampliar serviços de capina, roçagem e raspagem, de forma a atender todo o município e considerar o incremento necessário com a expansão urbana e criação de novas áreas verdes. Estudar a viabilidade de inclusão de serviço de limpeza das fezes dos pombos no serviço de raspagem.</t>
  </si>
  <si>
    <t xml:space="preserve">R$ 3,00 m2 / área capinada, roçada e raspada.</t>
  </si>
  <si>
    <t xml:space="preserve">Realizar um cronograma de poda e corte de árvores bem como atender às solicitações do serviço </t>
  </si>
  <si>
    <t xml:space="preserve">Promover o atendimento imediato, com o auxílio da Secretaria de Meio Ambiente, das solicitações de poda e corte de árvores</t>
  </si>
  <si>
    <t xml:space="preserve">Criar e manter um sistema eficiente de análise de pedidos para agilizar os serviços, lançando mão de pessoal técnico capacitado para analisar a sanidade das plantas e o tipo de corte e poda, inclusive trabalhando na erradicação de cupins e outras pragas.</t>
  </si>
  <si>
    <t xml:space="preserve">R$5.000,00/ mês</t>
  </si>
  <si>
    <t xml:space="preserve">Implementar um cronograma de poda e corte das árvores na área urbana, utilizando pessoal capacitado, a fim de evitar riscos de queda e acidentes.</t>
  </si>
  <si>
    <t xml:space="preserve">Reduzir a quantidade de resíduos recicláveis e compostáveis enviada para aterro.</t>
  </si>
  <si>
    <t xml:space="preserve">Porcentagem dos resíduos recicláveis e compostáveis disposta em aterro reduzida em 30% imediatamente, 50% à curto prazo, 80% à médio prazo e 100% à longo prazo.</t>
  </si>
  <si>
    <t xml:space="preserve">Operar sistema para aproveitamento progressivo dos materiais e estabelecer metas progressivas de redução da disposição final de massa de lixo em aterro sanitário, devendo ser aterrados apenas os rejeitos</t>
  </si>
  <si>
    <t xml:space="preserve">Implantar programas de educação ambiental, focando no consumo consciente, no princípio dos 3R’s (reduzir o consumo, reutilizar materiais e reciclar, seguindo essa sequência de ações), na importância da segregação na fonte geradora, na reciclagem de materiais e na compostagem de resíduos orgânicos, incentivando o direcionamento desses materiais para destinações finais ambientalmente sustentáveis.</t>
  </si>
  <si>
    <t xml:space="preserve">R$20.000,00/ mês</t>
  </si>
  <si>
    <t xml:space="preserve">Desenvolver programas que beneficiem a população com benfeitorias no município e propiciem lazer aos munícipes, sendo esses associados e proporcionados com recursos financeiros advindos das ações relacionados a reciclagem e compostagem de materiais, por exemplo, o valor financeiro que se deixará de gastar com a disposição de material reciclável e compostável em Aterro pode ser revertido para a população por meio de, por exemplo, shows e eventos.</t>
  </si>
  <si>
    <t xml:space="preserve">R$300.000,00/ ano</t>
  </si>
  <si>
    <t xml:space="preserve">Implementar para o sistema de limpeza urbana e manejo de resíduos sólidos uma gestão eficiente no que concerne aos aspectos administrativo, operacional, financeiro, de planejamento estratégico e sustentabilidade.</t>
  </si>
  <si>
    <t xml:space="preserve">Reduzir a zero o percentual de grandes geradores que utilizam o serviço de coleta convencional de resíduos e que não pagam pelo serviço</t>
  </si>
  <si>
    <t xml:space="preserve">Implantar sistema de cadastro de grandes geradores comerciais e industriais, e identificar quais geram resíduos perigosos</t>
  </si>
  <si>
    <t xml:space="preserve">R$7.500,00 / ano</t>
  </si>
  <si>
    <t xml:space="preserve">Estabelecer parceria com a Associação Comercial e Empresarial para oferecimento de cursos de orientação de gerentes e proprietários de estabelecimentos comerciais sobre a disposição dos resíduos gerados e das taxas aplicáveis</t>
  </si>
  <si>
    <t xml:space="preserve">Desenvolvimento e atualização de banco de dados para sistematizar informações sobre Resíduos Sólidos e viabilizar a articulação do setor com o Sistema Nacional de Informações sobre Saneamento – SNIS</t>
  </si>
  <si>
    <t xml:space="preserve">Realizar levantamento de dados quantitativos dos resíduos sólidos gerados e avaliar a geração per capita e por estabelecimento, atualizando-o periodicamente.</t>
  </si>
  <si>
    <t xml:space="preserve">Elaborar estudo para definição da geração per capita dos resíduos sólidos urbanos, com base no balanço de massas, por macrorregião do município, com caracterização qualitativa e quantitativa dos resíduos sólidos urbanos.</t>
  </si>
  <si>
    <t xml:space="preserve">R$17.500,00  /mês</t>
  </si>
  <si>
    <t xml:space="preserve">Otimização da rota de movimentação de RSU e atualização sistemática do mapa da melhor rota de movimentação de RSU</t>
  </si>
  <si>
    <t xml:space="preserve">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</si>
  <si>
    <t xml:space="preserve">Realizar um estudo da movimentação dos resíduos, por tipologia, desde sua geração no território municipal, visando à identificação do trajeto mais curto e mais seguro até a destinação final.</t>
  </si>
  <si>
    <t xml:space="preserve">Elaborar mapa da rota de movimentação de RSU otimizada.</t>
  </si>
  <si>
    <t xml:space="preserve">Atualizar mapa da rota de movimentação de RSU otimizada.</t>
  </si>
  <si>
    <t xml:space="preserve">Mecanismo econômico para remuneração e cobrança dos serviços prestados e incentivo econômico à reciclagem</t>
  </si>
  <si>
    <t xml:space="preserve">Elaborar estudo para cobrança de taxas e/ou tarifas decorrentes da prestação de serviço público de manejo de resíduos sólidos urbanos, a partir de variáveis como: destinação dos resíduos coletados; peso ou volume médio coletado por habitante ou por domicílio. Este estudo deve ser elaborado com base nos resultados do estudo de geração per capita de resíduos sólidos.</t>
  </si>
  <si>
    <t xml:space="preserve">Definir critérios para cobrança de serviços de coleta e tratamento de resíduos diferenciados</t>
  </si>
  <si>
    <t xml:space="preserve">Plano de resíduos da construção civil elaborado e implementado imediatamente, revisão e atualização do plano à curto, médio e longo prazo</t>
  </si>
  <si>
    <t xml:space="preserve">Elaborar e implementar Plano Municipal Integrado de Gerenciamento de Resíduos da Construção Civil (RCC) de acordo com a Resolução CONAMA n° 307/2002</t>
  </si>
  <si>
    <t xml:space="preserve">Implementação e funcionamento satisfatório dos pontos de recebimento dos resíduos especiais (lâmpadas fluorescentes, eletroeletrônicos, óleo de cozinha usado, pilhas e baterias e medicamentos vencidos), encaminhando a tratamento e/ou destinação adequada.</t>
  </si>
  <si>
    <t xml:space="preserve">Realizar estudo para levantamento das quantidades de cada tipo de resíduo especial geradas no município.</t>
  </si>
  <si>
    <t xml:space="preserve">Elaborar e implementar programas de recolha de pneus, óleos lubrificantes e lâmpadas fluorescentes em parceria com comerciantes do município e com fornecedores dos setores correspondentes.</t>
  </si>
  <si>
    <t xml:space="preserve">Elaborar e implementar projeto de reaproveitamento e destinação de aparelhos eletrônicos envolvendo a população.</t>
  </si>
  <si>
    <t xml:space="preserve">Criar um cadastro dos estabelecimentos a receberem os resíduos especiais e medicamentos vencidos e informar a população acerca destes.</t>
  </si>
  <si>
    <t xml:space="preserve">Implementação e funcionamento satisfatório dos pontos de recebimento dos resíduos de construção civil e volumosos (tijolos, cimento, pedras, areia, sofás, armários, entre outros), reutilizando ou reciclando e realizando a destinação adequada.</t>
  </si>
  <si>
    <t xml:space="preserve">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</si>
  <si>
    <t xml:space="preserve">Criar e implantar postos (Ecopontos) para entrega de resíduos volumosos e da construção civil de pequenos geradores, criando a estrutura necessária, realizando a triagem dos resíduos dispostos e monitorando a segurança destas áreas.</t>
  </si>
  <si>
    <t xml:space="preserve">Promover sistematicamente a educação ambiental com relação ao destino adequado dos resíduos, incluindo os volumosos, de construção civil de pequenos geradores e de animais mortos, indicando à população e aos transportadores (carroceiros), através de ampla divulgação, o local adequado para depositar estes resíduos.</t>
  </si>
  <si>
    <t xml:space="preserve">R$2.000,00/ mês</t>
  </si>
  <si>
    <t xml:space="preserve">Realizar o levantamento dos locais de disposição irregular de resíduos da construção civil e de resíduos volumosos, realizando, posteriormente, o cadastramento e o mapeamento de tais locais. Os dados e informações devem ser atualizados constantemente</t>
  </si>
  <si>
    <t xml:space="preserve">Reduzir a quantidade de resíduos agrossilvopastoris, incluindo embalagens de defensivos agrícolas, e de serviços de transporte com disposição inadequada</t>
  </si>
  <si>
    <t xml:space="preserve">Incluir no programa de educação ambiental a divulgação da localização do ponto de recolha de embalagens de defensivos agrícolas, para envolver os pequenos produtores rurais</t>
  </si>
  <si>
    <t xml:space="preserve">Realizar cadastro dos geradores de resíduos agrossilvopastoris, para criar um perfil do gerador rural do município.</t>
  </si>
  <si>
    <t xml:space="preserve">Custo unitário médio do serviço de manejo de RSU diminuído em 30% (em relação a 2013)</t>
  </si>
  <si>
    <t xml:space="preserve">Realizar anualmente o planejamento das receitas e das despesas do setor de resíduos sólidos, especificando os gastos por atividade.</t>
  </si>
  <si>
    <t xml:space="preserve">Buscar o aumento da eficiência de cada serviço prestado por meio de melhorias técnico-administrativas, como substituição ou atualização de equipamentos, mudanças no itinerário das coletas, entre outras, quando necessárias.</t>
  </si>
  <si>
    <t xml:space="preserve">Regulamentação do Sistema de Resíduos Sólidos, a partir de legislação específica.</t>
  </si>
  <si>
    <t xml:space="preserve">Revisão das legislações promulgadas</t>
  </si>
  <si>
    <t xml:space="preserve">Avaliar a legislação municipal existente, com o propósito de identificar lacunas ainda não regulamentadas, inconsistências internas e outras complementações necessárias</t>
  </si>
  <si>
    <t xml:space="preserve">Criar regulamento definindo a forma de recolhimento e adequando a taxa de coleta de lixo na legislação tributária para o caso do grande gerador.</t>
  </si>
  <si>
    <t xml:space="preserve">Regulamentação do sistema de coleta seletiva</t>
  </si>
  <si>
    <t xml:space="preserve">Realizar os estudos técnicos necessários para regulamentação do sistema de coleta seletiva em termos operacionais.</t>
  </si>
  <si>
    <t xml:space="preserve">Criar regulamento que exija a separação dos resíduos domiciliares na fonte.</t>
  </si>
  <si>
    <t xml:space="preserve">Regulamentação do sistema de coleta e tratamento de resíduos de construção civil</t>
  </si>
  <si>
    <t xml:space="preserve">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</si>
  <si>
    <t xml:space="preserve">Regulamentação que obriga a entrega anual do PGRS</t>
  </si>
  <si>
    <t xml:space="preserve">Criar regulamento que exija a entrega do PGRS, definindo como data limite o dia 30/03 do ano seguinte ao de referência.</t>
  </si>
  <si>
    <t xml:space="preserve">Regulamentação de lei que diferencie pequenos geradores dos médios e grandes geradores</t>
  </si>
  <si>
    <t xml:space="preserve">Criar regulamento que diferencie pequenos geradores dos médios e grandes geradores, atribuindo-lhes suas responsabilidades.</t>
  </si>
  <si>
    <t xml:space="preserve">Estabelecimento de lei que regulamente a educação ambiental no município</t>
  </si>
  <si>
    <t xml:space="preserve">Criar legislação para regulamentar a educação ambiental no município, abordando todos os agentes envolvidos (escolas, população em geral, funcionários da prefeitura, catadores, associações, entre outros).</t>
  </si>
  <si>
    <t xml:space="preserve">Regulamentação do processo de compostagem no município</t>
  </si>
  <si>
    <t xml:space="preserve">Contratar empresa especializada para realização dos estudos técnicos necessários para regularização do sistema de compostagem em termos operacionais</t>
  </si>
  <si>
    <t xml:space="preserve">Regulamentação da logística reversa, com o intuito de coletar resíduos especiais, destacando-se medicamentos vencidos e pneus</t>
  </si>
  <si>
    <t xml:space="preserve">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</si>
  <si>
    <t xml:space="preserve">Criar um cadastro, por tipologia de resíduos, com os locais para disposição dos materiais passíveis de Logística Reversa.</t>
  </si>
  <si>
    <t xml:space="preserve">Regulamentação de tarifações a serem cobradas pela prefeitura caso ela assuma a recepção dos resíduos passíveis de logística reversa.</t>
  </si>
  <si>
    <t xml:space="preserve">Realizar estudos para avaliar a possibilidade de estabelecer parcerias e consócios para destinação de resíduos passíveis de Logística Reversa</t>
  </si>
  <si>
    <t xml:space="preserve">Estudos sobre a possibilidade de estabelecer consórcios para destinação de resíduos da logística reversa, em especial pneus.</t>
  </si>
  <si>
    <t xml:space="preserve">Garantir canais de comunicação com a sociedade e mobilização social e promover ações continuadas em educação ambiental.</t>
  </si>
  <si>
    <t xml:space="preserve">Aumento do número de eventos anuais no município voltados à conscientização acerca do correto manejo dos resíduos sólidos</t>
  </si>
  <si>
    <t xml:space="preserve">Realizar campanhas educativas permanentes tendo em vista a sensibilização e a conscientização popular acerca da importância da separação, acondicionamento e disposição adequada dos resíduos, bem como sobre o princípio dos 3 Rs (Reduzir, Reutilizar e Reciclar).</t>
  </si>
  <si>
    <t xml:space="preserve">Implantar cursos de capacitação visando à sustentabilidade da associação/cooperativa de catadores.</t>
  </si>
  <si>
    <t xml:space="preserve">R$20.000,00/ período</t>
  </si>
  <si>
    <t xml:space="preserve">Promover a realização de reuniões e seminários para o esclarecimento quanto à destinação final dos resíduos sólidos do município.</t>
  </si>
  <si>
    <t xml:space="preserve">R$10.000,00/ período</t>
  </si>
  <si>
    <t xml:space="preserve">Dados e informações sobre o sistema de resíduos sólidos sistematizados e disponibilizados à população, inclusive via websites</t>
  </si>
  <si>
    <t xml:space="preserve">Sistematizar as informações existentes por meio de banco de dados, relacionadas ao manejo de resíduos sólidos e levantar dados e informações que se fizerem necessários.</t>
  </si>
  <si>
    <t xml:space="preserve">Disponibilizar anualmente o banco de dados à população, como em web sites e sites oficiais para resíduos (Portal da Transparência para resíduos).</t>
  </si>
  <si>
    <t xml:space="preserve">R$1.000,00/ mês</t>
  </si>
  <si>
    <t xml:space="preserve">População instruída para a participação ativa na gestão dos RSU</t>
  </si>
  <si>
    <t xml:space="preserve">Apoiar e incentivar programas de educação ambiental nas escolas.</t>
  </si>
  <si>
    <t xml:space="preserve">R$15.000,00/ período</t>
  </si>
  <si>
    <t xml:space="preserve">Incentivar a separação dos materiais e sua valorização econômica. Para a correta separação dos resíduos, podem ser concedidos descontos na tarifa, com benefícios para as atividades de triagem, diminuindo os custos envolvidos na coleta.</t>
  </si>
  <si>
    <t xml:space="preserve">Realizar eventos públicos (como audiências) periodicamente, com o intuito de informar a população sobre a situação do manejo de resíduos sólidos no município e receber sugestões/reclamações.</t>
  </si>
  <si>
    <t xml:space="preserve">Obtenção de um índice inicial de respostas satisfatórias a reclamações.</t>
  </si>
  <si>
    <t xml:space="preserve">Criar serviço de atendimento aos usuários, com procedimentos que viabilizem o acompanhamento das ações em relação às reclamações realizadas, atendendo às demandas de maneira rápida e eficiente.</t>
  </si>
  <si>
    <t xml:space="preserve">R$30.000,00/ período</t>
  </si>
  <si>
    <t xml:space="preserve">Realizar periodicamente pesquisas de satisfação com a população para obter feedbacks dos serviços prestados, de maneira a verificar os pontos passíveis de melhorias.</t>
  </si>
  <si>
    <t xml:space="preserve">R$7.300,00/mês</t>
  </si>
  <si>
    <t xml:space="preserve">Instrução sobre a utilização dos serviços específicos de RSU pela população</t>
  </si>
  <si>
    <t xml:space="preserve">Instruir a população, sobre a utilização dos serviços disponibilizados sobre resíduos</t>
  </si>
  <si>
    <t xml:space="preserve">R$29.000,00/período</t>
  </si>
  <si>
    <t xml:space="preserve">CRONOGRAMA FÍSICO/FINANCEIRO - AÇÕES PRAZO IMEDITO (ATÉ 3 ANOS)</t>
  </si>
  <si>
    <t xml:space="preserve">CRONOGRAMA FÍSICO/FINANCEIRO - AÇÕES CURTO PRAZO (ATÉ 8 ANOS)</t>
  </si>
  <si>
    <t xml:space="preserve">CRONOGRAMA FÍSICO/FINANCEIRO - AÇÕES MÉDIO PRAZO (ATÉ 13 ANOS)</t>
  </si>
  <si>
    <t xml:space="preserve">CRONOGRAMA FÍSICO/FINANCEIRO - AÇÕES LONGO PRAZO (TÉ 20 ANOS)</t>
  </si>
  <si>
    <t xml:space="preserve">RESPONSÁVEL</t>
  </si>
  <si>
    <t xml:space="preserve">Prefeitura Municipal/ Associação Recicladores</t>
  </si>
  <si>
    <t xml:space="preserve">Manter o sistema de Coleta Seletiva porta-a-porta, aperfeiçoando para o atendimento gradual até 100% da área urbana do município.</t>
  </si>
  <si>
    <t xml:space="preserve">R$ -</t>
  </si>
  <si>
    <t xml:space="preserve">Incluir no programa de educação ambiental a divulgação da localização do ponto de recolha de embalagens de defensivos agrícolas, para envolver os pequenos produtores rurais.</t>
  </si>
  <si>
    <t xml:space="preserve">Prefeitura Municipal/ Comércio local</t>
  </si>
  <si>
    <t xml:space="preserve">Prefeitura Municipal/ Associação Recicláveis</t>
  </si>
  <si>
    <t xml:space="preserve">Prefeitura Municipal</t>
  </si>
  <si>
    <t xml:space="preserve">Implementar o projeto de instalação de um sistema compostagem e desenvolver trabalhos de sensibilização da população sobre a importância da compostagem, instruindo, por meio de cartilhas e cursos, como deve ocorrer a separação e acondicionamento do material orgânico.</t>
  </si>
  <si>
    <t xml:space="preserve">Prefeitura Municipal/ Empresa Especializada</t>
  </si>
  <si>
    <t xml:space="preserve">Analisar a viabilidade e elaborar projeto de implantação de hortas comunitárias em bairros do município.</t>
  </si>
  <si>
    <t xml:space="preserve">Implementar mecanismos operacionais e de conscientização, que regulem o envio dos materiais recolhidos na poda e capina para a compostagem municipal.
Ampliar a área atendida pelo serviço de varrição, de acordo com o crescimento urbano, utilizando a frequência mínima de uma vez por semana.</t>
  </si>
  <si>
    <t xml:space="preserve">Implantar sistema de cadastro de grandes geradores comerciais e industriais, e identificar quais geram resíduos perigosos.</t>
  </si>
  <si>
    <t xml:space="preserve">R$ 7.500,00 /ano</t>
  </si>
  <si>
    <t xml:space="preserve">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</si>
  <si>
    <t xml:space="preserve">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</si>
  <si>
    <t xml:space="preserve">Criar e implantar postos (Ecopontos) para entrega de resíduos volumosos e da construção civil de pequenos geradores, criando a estrutura necessária, realizando a triagem dos resíduos dispostos e monitorando a segurança destas áreas</t>
  </si>
  <si>
    <t xml:space="preserve">Realizar cadastro dos geradores de resíduos agrossilvopastoris, para criar um perfil do gerador rural do município</t>
  </si>
  <si>
    <t xml:space="preserve">R$ 5.000,00 /mês</t>
  </si>
  <si>
    <t xml:space="preserve">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</si>
  <si>
    <t xml:space="preserve">Operar sistema para aproveitamento progressivo dos materiais e estabelecer metas progressivas de redução da disposição final de massa de lixo em aterro sanitário, devendo ser aterrados apenas os rejeitos.</t>
  </si>
  <si>
    <t xml:space="preserve">Prefeitura Municipal/Empresa Especilizada</t>
  </si>
  <si>
    <t xml:space="preserve">Criar legislação para regulamentar a educação ambiental no município, abordando todos os agentes envolvidos (escolas, população em geral, funcionários da prefeitura, catadores, associações, entre outros)</t>
  </si>
  <si>
    <t xml:space="preserve">Depart. Jurídico</t>
  </si>
  <si>
    <t xml:space="preserve">R$ </t>
  </si>
  <si>
    <t xml:space="preserve">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</si>
  <si>
    <t xml:space="preserve">Estabelecer parceria com a Associação Comercial e Empresarial para oferecimento de cursos de orientação de gerentes e proprietários de estabelecimentos comerciais sobre a disposição dos resíduos gerados e das taxas aplicáveis.</t>
  </si>
  <si>
    <t xml:space="preserve">Criar um cadastro, por tipologia de resíduos, com os locais para disposição dos materiais passíveis de Logística Reversa</t>
  </si>
  <si>
    <t xml:space="preserve">Regulamentação de tarifações a serem cobradas pela prefeitura caso ela assuma a recepção dos resíduos passíveis de logística reversa</t>
  </si>
  <si>
    <t xml:space="preserve">Definir critérios para cobrança de serviços de coleta e tratamento de resíduos diferenciados.</t>
  </si>
  <si>
    <t xml:space="preserve">Elaborar e implementar Plano Municipal Integrado de Gerenciamento de Resíduos da Construção Civil (RCC) de acordo com a Resolução CONAMA n° 307/2002.</t>
  </si>
  <si>
    <t xml:space="preserve">Realizar o levantamento dos locais de disposição irregular de resíduos da construção civil e de resíduos volumosos, realizando, posteriormente, o cadastramento e o mapeamento de tais locais. Os dados e informações devem ser atualizados constantemente.</t>
  </si>
  <si>
    <t xml:space="preserve">Avaliar a legislação municipal existente e o Plano Diretor Participativo, com o propósito de identificar lacunas ainda não regulamentadas, inconsistências internas e outras complementações necessárias.</t>
  </si>
  <si>
    <t xml:space="preserve">Realizar campanhas educativas permanentes tendo em vista a sensibilização e a conscientização popular acerca da importância da separação, acondicionamento e disposição adequada dos resíduos, bem como sobre o princípio dos 3 Rs (Reduzir, Reutilizar e Reciclar)</t>
  </si>
  <si>
    <t xml:space="preserve">Implantar cursos de capacitação visando à sustentabilidade da associação/cooperativa de catadores</t>
  </si>
  <si>
    <t xml:space="preserve">Promover a realização de reuniões e seminários para o esclarecimento quanto à destinação final dos resíduos sólidos do município</t>
  </si>
  <si>
    <t xml:space="preserve">Apoiar e incentivar programas de educação ambiental nas escolas</t>
  </si>
  <si>
    <t xml:space="preserve">Incentivar a separação dos materiais e sua valorização econômica. Para a correta separação dos resíduos, podem ser concedidos descontos na tarifa, com benefícios para as atividades de triagem, diminuindo os custos envolvidos na coleta</t>
  </si>
  <si>
    <t xml:space="preserve">Realizar eventos públicos (como audiências) periodicamente, com o intuito de informar a população sobre a situação do manejo de resíduos sólidos no município e receber sugestões/reclamações</t>
  </si>
  <si>
    <t xml:space="preserve">Criar serviço de atendimento aos usuários, com procedimentos que viabilizem o acompanhamento das ações em relação às reclamações realizadas, atendendo às demandas de maneira rápida e eficiente</t>
  </si>
  <si>
    <t xml:space="preserve">Realizar periodicamente pesquisas de satisfação com a população para obter feedbacks dos serviços prestados, de maneira a verificar os pontos passíveis de melhorias</t>
  </si>
  <si>
    <t xml:space="preserve">Instruir a população, por meio da realização de cursos de capacitação, sobre a utilização dos serviços disponibilizados sobre resíduos</t>
  </si>
  <si>
    <t xml:space="preserve">TMP</t>
  </si>
  <si>
    <t xml:space="preserve">RT/VF</t>
  </si>
  <si>
    <t xml:space="preserve">DT</t>
  </si>
  <si>
    <t xml:space="preserve">TMN</t>
  </si>
  <si>
    <t xml:space="preserve">CT</t>
  </si>
  <si>
    <t xml:space="preserve">CMA</t>
  </si>
  <si>
    <t xml:space="preserve">DEX</t>
  </si>
  <si>
    <t xml:space="preserve">R$/ano</t>
  </si>
  <si>
    <t xml:space="preserve">DAP</t>
  </si>
  <si>
    <t xml:space="preserve">INR</t>
  </si>
  <si>
    <t xml:space="preserve">Irt</t>
  </si>
  <si>
    <t xml:space="preserve">RPS</t>
  </si>
  <si>
    <t xml:space="preserve">OR</t>
  </si>
  <si>
    <t xml:space="preserve">RPI</t>
  </si>
  <si>
    <t xml:space="preserve">VF</t>
  </si>
</sst>
</file>

<file path=xl/styles.xml><?xml version="1.0" encoding="utf-8"?>
<styleSheet xmlns="http://schemas.openxmlformats.org/spreadsheetml/2006/main">
  <numFmts count="6">
    <numFmt numFmtId="164" formatCode="General"/>
    <numFmt numFmtId="165" formatCode="[$R$-416]\ #,##0.00;[RED]\-[$R$-416]\ #,##0.00"/>
    <numFmt numFmtId="166" formatCode="&quot;R$ &quot;#,##0.00"/>
    <numFmt numFmtId="167" formatCode="General"/>
    <numFmt numFmtId="168" formatCode="&quot;R$ &quot;#,##0.00;[RED]&quot;-R$ &quot;#,##0.00"/>
    <numFmt numFmtId="169" formatCode="&quot;R$ &quot;#,##0;[RED]&quot;-R$ &quot;#,##0"/>
  </numFmts>
  <fonts count="10">
    <font>
      <sz val="11"/>
      <color rgb="FF000000"/>
      <name val="Calibri"/>
      <family val="0"/>
      <charset val="1"/>
    </font>
    <font>
      <sz val="10"/>
      <name val="Arial"/>
      <family val="0"/>
    </font>
    <font>
      <sz val="10"/>
      <name val="Arial"/>
      <family val="0"/>
    </font>
    <font>
      <sz val="10"/>
      <name val="Arial"/>
      <family val="0"/>
    </font>
    <font>
      <sz val="11"/>
      <color rgb="FF000000"/>
      <name val="Times New Roman"/>
      <family val="0"/>
      <charset val="1"/>
    </font>
    <font>
      <b val="true"/>
      <sz val="11"/>
      <color rgb="FF000000"/>
      <name val="Calibri"/>
      <family val="0"/>
      <charset val="1"/>
    </font>
    <font>
      <b val="true"/>
      <sz val="11"/>
      <color rgb="FF000000"/>
      <name val="Times New Roman"/>
      <family val="0"/>
      <charset val="1"/>
    </font>
    <font>
      <sz val="12"/>
      <color rgb="FF000000"/>
      <name val="Times New Roman"/>
      <family val="0"/>
      <charset val="1"/>
    </font>
    <font>
      <b val="true"/>
      <sz val="12"/>
      <color rgb="FF000000"/>
      <name val="Times New Roman"/>
      <family val="0"/>
      <charset val="1"/>
    </font>
    <font>
      <sz val="11"/>
      <color rgb="FF000000"/>
      <name val="Arial"/>
      <family val="0"/>
      <charset val="1"/>
    </font>
  </fonts>
  <fills count="9">
    <fill>
      <patternFill patternType="none"/>
    </fill>
    <fill>
      <patternFill patternType="gray125"/>
    </fill>
    <fill>
      <patternFill patternType="solid">
        <fgColor rgb="FF8EAADB"/>
        <bgColor rgb="FF9CC2E5"/>
      </patternFill>
    </fill>
    <fill>
      <patternFill patternType="solid">
        <fgColor rgb="FFB4C6E7"/>
        <bgColor rgb="FF9CC2E5"/>
      </patternFill>
    </fill>
    <fill>
      <patternFill patternType="solid">
        <fgColor rgb="FFFFFF00"/>
        <bgColor rgb="FFFFFF00"/>
      </patternFill>
    </fill>
    <fill>
      <patternFill patternType="solid">
        <fgColor rgb="FF9CC2E5"/>
        <bgColor rgb="FFB4C6E7"/>
      </patternFill>
    </fill>
    <fill>
      <patternFill patternType="solid">
        <fgColor rgb="FFFF0000"/>
        <bgColor rgb="FF993300"/>
      </patternFill>
    </fill>
    <fill>
      <patternFill patternType="solid">
        <fgColor rgb="FF92D050"/>
        <bgColor rgb="FF969696"/>
      </patternFill>
    </fill>
    <fill>
      <patternFill patternType="solid">
        <fgColor rgb="FF2E75B5"/>
        <bgColor rgb="FF0066CC"/>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3"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5" fontId="4" fillId="0" borderId="5"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6" fillId="0" borderId="7" xfId="0" applyFont="true" applyBorder="true" applyAlignment="true" applyProtection="false">
      <alignment horizontal="center" vertical="center" textRotation="0" wrapText="false" indent="0" shrinkToFit="false"/>
      <protection locked="true" hidden="false"/>
    </xf>
    <xf numFmtId="166" fontId="6" fillId="0" borderId="7" xfId="0" applyFont="true" applyBorder="true" applyAlignment="true" applyProtection="false">
      <alignment horizontal="center" vertical="center" textRotation="0" wrapText="false" indent="0" shrinkToFit="false"/>
      <protection locked="true" hidden="false"/>
    </xf>
    <xf numFmtId="166" fontId="6" fillId="0" borderId="9" xfId="0" applyFont="true" applyBorder="true" applyAlignment="true" applyProtection="false">
      <alignment horizontal="center" vertical="center"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5" fillId="2" borderId="10" xfId="0" applyFont="true" applyBorder="true" applyAlignment="true" applyProtection="false">
      <alignment horizontal="center"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8" fontId="4" fillId="4" borderId="15"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5" borderId="16" xfId="0" applyFont="true" applyBorder="true" applyAlignment="true" applyProtection="false">
      <alignment horizontal="center" vertical="center" textRotation="0" wrapText="true" indent="0" shrinkToFit="false"/>
      <protection locked="true" hidden="false"/>
    </xf>
    <xf numFmtId="168" fontId="4" fillId="5" borderId="16" xfId="0" applyFont="true" applyBorder="true" applyAlignment="true" applyProtection="false">
      <alignment horizontal="center" vertical="center" textRotation="0" wrapText="true" indent="0" shrinkToFit="false"/>
      <protection locked="true" hidden="false"/>
    </xf>
    <xf numFmtId="164" fontId="4" fillId="6" borderId="16"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6" borderId="16"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false" indent="0" shrinkToFit="false"/>
      <protection locked="true" hidden="false"/>
    </xf>
    <xf numFmtId="169" fontId="0" fillId="6" borderId="16" xfId="0" applyFont="false" applyBorder="true" applyAlignment="true" applyProtection="false">
      <alignment horizontal="center"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false" indent="0" shrinkToFit="false"/>
      <protection locked="true" hidden="false"/>
    </xf>
    <xf numFmtId="168" fontId="0" fillId="4" borderId="16" xfId="0" applyFont="false" applyBorder="true" applyAlignment="true" applyProtection="false">
      <alignment horizontal="center" vertical="center" textRotation="0" wrapText="false" indent="0" shrinkToFit="false"/>
      <protection locked="true" hidden="false"/>
    </xf>
    <xf numFmtId="164" fontId="0" fillId="6" borderId="16"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8" fontId="0" fillId="5" borderId="16" xfId="0" applyFont="false" applyBorder="true" applyAlignment="true" applyProtection="false">
      <alignment horizontal="center"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8" fontId="0" fillId="6" borderId="16" xfId="0" applyFont="true" applyBorder="true" applyAlignment="true" applyProtection="false">
      <alignment horizontal="center" vertical="center" textRotation="0" wrapText="false" indent="0" shrinkToFit="false"/>
      <protection locked="true" hidden="false"/>
    </xf>
    <xf numFmtId="164" fontId="0" fillId="7" borderId="16"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5" borderId="2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8" fillId="8" borderId="21" xfId="0" applyFont="true" applyBorder="true" applyAlignment="true" applyProtection="false">
      <alignment horizontal="general" vertical="center" textRotation="0" wrapText="false" indent="0" shrinkToFit="false"/>
      <protection locked="true" hidden="false"/>
    </xf>
    <xf numFmtId="164" fontId="6" fillId="8" borderId="2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8"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8"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8EAADB"/>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CC99"/>
      <rgbColor rgb="FF2E75B5"/>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
</Relationships>
</file>

<file path=xl/drawings/_rels/drawing5.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143640</xdr:colOff>
      <xdr:row>0</xdr:row>
      <xdr:rowOff>0</xdr:rowOff>
    </xdr:from>
    <xdr:to>
      <xdr:col>17</xdr:col>
      <xdr:colOff>246240</xdr:colOff>
      <xdr:row>10</xdr:row>
      <xdr:rowOff>154080</xdr:rowOff>
    </xdr:to>
    <xdr:pic>
      <xdr:nvPicPr>
        <xdr:cNvPr id="0" name="image3.png" descr=""/>
        <xdr:cNvPicPr/>
      </xdr:nvPicPr>
      <xdr:blipFill>
        <a:blip r:embed="rId1"/>
        <a:stretch/>
      </xdr:blipFill>
      <xdr:spPr>
        <a:xfrm>
          <a:off x="18356760" y="0"/>
          <a:ext cx="9383760" cy="22114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54000</xdr:rowOff>
    </xdr:from>
    <xdr:to>
      <xdr:col>5</xdr:col>
      <xdr:colOff>522720</xdr:colOff>
      <xdr:row>18</xdr:row>
      <xdr:rowOff>17280</xdr:rowOff>
    </xdr:to>
    <xdr:pic>
      <xdr:nvPicPr>
        <xdr:cNvPr id="1" name="image5.png" descr=""/>
        <xdr:cNvPicPr/>
      </xdr:nvPicPr>
      <xdr:blipFill>
        <a:blip r:embed="rId1"/>
        <a:stretch/>
      </xdr:blipFill>
      <xdr:spPr>
        <a:xfrm>
          <a:off x="0" y="1787400"/>
          <a:ext cx="9326880" cy="16779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102240</xdr:colOff>
      <xdr:row>0</xdr:row>
      <xdr:rowOff>0</xdr:rowOff>
    </xdr:from>
    <xdr:to>
      <xdr:col>33</xdr:col>
      <xdr:colOff>687240</xdr:colOff>
      <xdr:row>7</xdr:row>
      <xdr:rowOff>1800</xdr:rowOff>
    </xdr:to>
    <xdr:pic>
      <xdr:nvPicPr>
        <xdr:cNvPr id="2" name="image1.png" descr=""/>
        <xdr:cNvPicPr/>
      </xdr:nvPicPr>
      <xdr:blipFill>
        <a:blip r:embed="rId1"/>
        <a:stretch/>
      </xdr:blipFill>
      <xdr:spPr>
        <a:xfrm>
          <a:off x="13805640" y="0"/>
          <a:ext cx="8319240" cy="14018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434880</xdr:colOff>
      <xdr:row>46</xdr:row>
      <xdr:rowOff>47880</xdr:rowOff>
    </xdr:from>
    <xdr:to>
      <xdr:col>32</xdr:col>
      <xdr:colOff>215640</xdr:colOff>
      <xdr:row>61</xdr:row>
      <xdr:rowOff>11160</xdr:rowOff>
    </xdr:to>
    <xdr:pic>
      <xdr:nvPicPr>
        <xdr:cNvPr id="3" name="image9.png" descr=""/>
        <xdr:cNvPicPr/>
      </xdr:nvPicPr>
      <xdr:blipFill>
        <a:blip r:embed="rId1"/>
        <a:stretch/>
      </xdr:blipFill>
      <xdr:spPr>
        <a:xfrm>
          <a:off x="14339520" y="8109720"/>
          <a:ext cx="4937400" cy="2592360"/>
        </a:xfrm>
        <a:prstGeom prst="rect">
          <a:avLst/>
        </a:prstGeom>
        <a:ln w="0">
          <a:noFill/>
        </a:ln>
      </xdr:spPr>
    </xdr:pic>
    <xdr:clientData/>
  </xdr:twoCellAnchor>
  <xdr:twoCellAnchor editAs="oneCell">
    <xdr:from>
      <xdr:col>26</xdr:col>
      <xdr:colOff>392040</xdr:colOff>
      <xdr:row>20</xdr:row>
      <xdr:rowOff>27360</xdr:rowOff>
    </xdr:from>
    <xdr:to>
      <xdr:col>31</xdr:col>
      <xdr:colOff>984240</xdr:colOff>
      <xdr:row>26</xdr:row>
      <xdr:rowOff>168120</xdr:rowOff>
    </xdr:to>
    <xdr:pic>
      <xdr:nvPicPr>
        <xdr:cNvPr id="4" name="image2.png" descr=""/>
        <xdr:cNvPicPr/>
      </xdr:nvPicPr>
      <xdr:blipFill>
        <a:blip r:embed="rId2"/>
        <a:stretch/>
      </xdr:blipFill>
      <xdr:spPr>
        <a:xfrm>
          <a:off x="14296680" y="3532680"/>
          <a:ext cx="4459320" cy="1192320"/>
        </a:xfrm>
        <a:prstGeom prst="rect">
          <a:avLst/>
        </a:prstGeom>
        <a:ln w="0">
          <a:noFill/>
        </a:ln>
      </xdr:spPr>
    </xdr:pic>
    <xdr:clientData/>
  </xdr:twoCellAnchor>
  <xdr:twoCellAnchor editAs="oneCell">
    <xdr:from>
      <xdr:col>26</xdr:col>
      <xdr:colOff>413280</xdr:colOff>
      <xdr:row>7</xdr:row>
      <xdr:rowOff>70920</xdr:rowOff>
    </xdr:from>
    <xdr:to>
      <xdr:col>30</xdr:col>
      <xdr:colOff>34200</xdr:colOff>
      <xdr:row>21</xdr:row>
      <xdr:rowOff>38160</xdr:rowOff>
    </xdr:to>
    <xdr:pic>
      <xdr:nvPicPr>
        <xdr:cNvPr id="5" name="image6.png" descr=""/>
        <xdr:cNvPicPr/>
      </xdr:nvPicPr>
      <xdr:blipFill>
        <a:blip r:embed="rId3"/>
        <a:stretch/>
      </xdr:blipFill>
      <xdr:spPr>
        <a:xfrm>
          <a:off x="14317920" y="1297800"/>
          <a:ext cx="2714760" cy="2421000"/>
        </a:xfrm>
        <a:prstGeom prst="rect">
          <a:avLst/>
        </a:prstGeom>
        <a:ln w="0">
          <a:noFill/>
        </a:ln>
      </xdr:spPr>
    </xdr:pic>
    <xdr:clientData/>
  </xdr:twoCellAnchor>
  <xdr:twoCellAnchor editAs="oneCell">
    <xdr:from>
      <xdr:col>26</xdr:col>
      <xdr:colOff>391680</xdr:colOff>
      <xdr:row>0</xdr:row>
      <xdr:rowOff>0</xdr:rowOff>
    </xdr:from>
    <xdr:to>
      <xdr:col>31</xdr:col>
      <xdr:colOff>926640</xdr:colOff>
      <xdr:row>7</xdr:row>
      <xdr:rowOff>89280</xdr:rowOff>
    </xdr:to>
    <xdr:pic>
      <xdr:nvPicPr>
        <xdr:cNvPr id="6" name="image7.png" descr=""/>
        <xdr:cNvPicPr/>
      </xdr:nvPicPr>
      <xdr:blipFill>
        <a:blip r:embed="rId4"/>
        <a:stretch/>
      </xdr:blipFill>
      <xdr:spPr>
        <a:xfrm>
          <a:off x="14296320" y="0"/>
          <a:ext cx="4402080" cy="1316160"/>
        </a:xfrm>
        <a:prstGeom prst="rect">
          <a:avLst/>
        </a:prstGeom>
        <a:ln w="0">
          <a:noFill/>
        </a:ln>
      </xdr:spPr>
    </xdr:pic>
    <xdr:clientData/>
  </xdr:twoCellAnchor>
  <xdr:twoCellAnchor editAs="oneCell">
    <xdr:from>
      <xdr:col>26</xdr:col>
      <xdr:colOff>424440</xdr:colOff>
      <xdr:row>26</xdr:row>
      <xdr:rowOff>154800</xdr:rowOff>
    </xdr:from>
    <xdr:to>
      <xdr:col>31</xdr:col>
      <xdr:colOff>1073880</xdr:colOff>
      <xdr:row>48</xdr:row>
      <xdr:rowOff>15480</xdr:rowOff>
    </xdr:to>
    <xdr:pic>
      <xdr:nvPicPr>
        <xdr:cNvPr id="7" name="image4.png" descr=""/>
        <xdr:cNvPicPr/>
      </xdr:nvPicPr>
      <xdr:blipFill>
        <a:blip r:embed="rId5"/>
        <a:stretch/>
      </xdr:blipFill>
      <xdr:spPr>
        <a:xfrm>
          <a:off x="14329080" y="4711680"/>
          <a:ext cx="4516560" cy="37162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205920</xdr:colOff>
      <xdr:row>0</xdr:row>
      <xdr:rowOff>0</xdr:rowOff>
    </xdr:from>
    <xdr:to>
      <xdr:col>17</xdr:col>
      <xdr:colOff>257400</xdr:colOff>
      <xdr:row>6</xdr:row>
      <xdr:rowOff>102600</xdr:rowOff>
    </xdr:to>
    <xdr:pic>
      <xdr:nvPicPr>
        <xdr:cNvPr id="8" name="image8.png" descr=""/>
        <xdr:cNvPicPr/>
      </xdr:nvPicPr>
      <xdr:blipFill>
        <a:blip r:embed="rId1"/>
        <a:stretch/>
      </xdr:blipFill>
      <xdr:spPr>
        <a:xfrm>
          <a:off x="13797000" y="0"/>
          <a:ext cx="7012080" cy="1154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44.86"/>
    <col collapsed="false" customWidth="true" hidden="false" outlineLevel="0" max="2" min="2" style="1" width="28"/>
    <col collapsed="false" customWidth="true" hidden="false" outlineLevel="0" max="3" min="3" style="2" width="54.15"/>
    <col collapsed="false" customWidth="true" hidden="false" outlineLevel="0" max="4" min="4" style="1" width="48.95"/>
    <col collapsed="false" customWidth="true" hidden="false" outlineLevel="0" max="5" min="5" style="3" width="28.86"/>
    <col collapsed="false" customWidth="true" hidden="false" outlineLevel="0" max="26" min="6" style="4" width="8.7"/>
  </cols>
  <sheetData>
    <row r="1" customFormat="false" ht="37.5" hidden="false" customHeight="true" outlineLevel="0" collapsed="false">
      <c r="A1" s="5" t="s">
        <v>0</v>
      </c>
      <c r="B1" s="5" t="s">
        <v>1</v>
      </c>
      <c r="C1" s="5" t="s">
        <v>2</v>
      </c>
      <c r="D1" s="6" t="s">
        <v>3</v>
      </c>
      <c r="E1" s="5" t="s">
        <v>4</v>
      </c>
    </row>
    <row r="2" customFormat="false" ht="13.5" hidden="false" customHeight="true" outlineLevel="0" collapsed="false"/>
    <row r="3" customFormat="false" ht="13.5" hidden="false" customHeight="true" outlineLevel="0" collapsed="false"/>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5" hidden="false" customHeight="true" outlineLevel="0" collapsed="false"/>
    <row r="8" customFormat="false" ht="13.5" hidden="false" customHeight="true" outlineLevel="0" collapsed="false"/>
    <row r="9" customFormat="false" ht="13.5" hidden="false" customHeight="true" outlineLevel="0" collapsed="false"/>
    <row r="10" customFormat="false" ht="15" hidden="false" customHeight="true" outlineLevel="0" collapsed="false">
      <c r="F10" s="7"/>
    </row>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4" width="26.3"/>
    <col collapsed="false" customWidth="true" hidden="false" outlineLevel="0" max="2" min="2" style="4" width="17.57"/>
    <col collapsed="false" customWidth="true" hidden="false" outlineLevel="0" max="3" min="3" style="4" width="18.71"/>
    <col collapsed="false" customWidth="true" hidden="false" outlineLevel="0" max="4" min="4" style="4" width="17.43"/>
    <col collapsed="false" customWidth="true" hidden="false" outlineLevel="0" max="5" min="5" style="4" width="19"/>
    <col collapsed="false" customWidth="true" hidden="false" outlineLevel="0" max="7" min="6" style="4" width="17.14"/>
    <col collapsed="false" customWidth="true" hidden="false" outlineLevel="0" max="8" min="8" style="4" width="17.86"/>
    <col collapsed="false" customWidth="true" hidden="false" outlineLevel="0" max="9" min="9" style="4" width="18"/>
    <col collapsed="false" customWidth="true" hidden="false" outlineLevel="0" max="10" min="10" style="4" width="20.14"/>
    <col collapsed="false" customWidth="true" hidden="false" outlineLevel="0" max="11" min="11" style="4" width="8.7"/>
    <col collapsed="false" customWidth="true" hidden="false" outlineLevel="0" max="12" min="12" style="4" width="9.85"/>
    <col collapsed="false" customWidth="true" hidden="false" outlineLevel="0" max="26" min="13" style="4" width="8.7"/>
  </cols>
  <sheetData>
    <row r="1" customFormat="false" ht="15.75" hidden="false" customHeight="true" outlineLevel="0" collapsed="false">
      <c r="A1" s="8" t="s">
        <v>5</v>
      </c>
      <c r="B1" s="8" t="s">
        <v>6</v>
      </c>
      <c r="C1" s="9" t="s">
        <v>7</v>
      </c>
      <c r="D1" s="9"/>
      <c r="E1" s="9"/>
      <c r="F1" s="9"/>
      <c r="G1" s="9"/>
      <c r="H1" s="9"/>
      <c r="I1" s="9"/>
      <c r="J1" s="9"/>
      <c r="K1" s="10" t="s">
        <v>8</v>
      </c>
      <c r="L1" s="10"/>
    </row>
    <row r="2" customFormat="false" ht="15.75" hidden="false" customHeight="true" outlineLevel="0" collapsed="false">
      <c r="A2" s="8"/>
      <c r="B2" s="8"/>
      <c r="C2" s="11" t="s">
        <v>9</v>
      </c>
      <c r="D2" s="11"/>
      <c r="E2" s="11" t="s">
        <v>10</v>
      </c>
      <c r="F2" s="11"/>
      <c r="G2" s="11" t="s">
        <v>11</v>
      </c>
      <c r="H2" s="11"/>
      <c r="I2" s="12" t="s">
        <v>12</v>
      </c>
      <c r="J2" s="12"/>
      <c r="K2" s="10"/>
      <c r="L2" s="10"/>
    </row>
    <row r="3" customFormat="false" ht="15" hidden="false" customHeight="true" outlineLevel="0" collapsed="false">
      <c r="A3" s="8"/>
      <c r="B3" s="8"/>
      <c r="C3" s="13" t="s">
        <v>13</v>
      </c>
      <c r="D3" s="13" t="s">
        <v>14</v>
      </c>
      <c r="E3" s="13" t="s">
        <v>13</v>
      </c>
      <c r="F3" s="13" t="s">
        <v>14</v>
      </c>
      <c r="G3" s="13" t="s">
        <v>13</v>
      </c>
      <c r="H3" s="13" t="s">
        <v>14</v>
      </c>
      <c r="I3" s="13" t="s">
        <v>13</v>
      </c>
      <c r="J3" s="14" t="s">
        <v>14</v>
      </c>
      <c r="K3" s="10"/>
      <c r="L3" s="10"/>
    </row>
    <row r="4" customFormat="false" ht="15" hidden="false" customHeight="true" outlineLevel="0" collapsed="false">
      <c r="A4" s="15" t="s">
        <v>15</v>
      </c>
      <c r="B4" s="16"/>
      <c r="C4" s="17"/>
      <c r="D4" s="18"/>
      <c r="E4" s="17"/>
      <c r="F4" s="18"/>
      <c r="G4" s="17"/>
      <c r="H4" s="18"/>
      <c r="I4" s="17"/>
      <c r="J4" s="19"/>
      <c r="K4" s="20" t="n">
        <f aca="false">SUM(D4,F4,H4,J4)</f>
        <v>0</v>
      </c>
      <c r="L4" s="20"/>
    </row>
    <row r="5" customFormat="false" ht="15" hidden="false" customHeight="true" outlineLevel="0" collapsed="false">
      <c r="A5" s="15" t="s">
        <v>16</v>
      </c>
      <c r="B5" s="16"/>
      <c r="C5" s="17"/>
      <c r="D5" s="21"/>
      <c r="E5" s="16"/>
      <c r="F5" s="18"/>
      <c r="G5" s="17"/>
      <c r="H5" s="18"/>
      <c r="I5" s="17"/>
      <c r="J5" s="19"/>
      <c r="K5" s="20" t="n">
        <f aca="false">SUM(D5,F5,H5,J5)</f>
        <v>0</v>
      </c>
      <c r="L5" s="20"/>
    </row>
    <row r="6" customFormat="false" ht="15" hidden="false" customHeight="true" outlineLevel="0" collapsed="false">
      <c r="A6" s="15" t="s">
        <v>17</v>
      </c>
      <c r="B6" s="16"/>
      <c r="C6" s="17"/>
      <c r="D6" s="22"/>
      <c r="E6" s="17"/>
      <c r="F6" s="18"/>
      <c r="G6" s="17"/>
      <c r="H6" s="18"/>
      <c r="I6" s="17"/>
      <c r="J6" s="19"/>
      <c r="K6" s="20" t="n">
        <f aca="false">SUM(D6,F6,H6,J6)</f>
        <v>0</v>
      </c>
      <c r="L6" s="20"/>
    </row>
    <row r="7" customFormat="false" ht="15" hidden="false" customHeight="true" outlineLevel="0" collapsed="false">
      <c r="A7" s="15" t="s">
        <v>18</v>
      </c>
      <c r="B7" s="16"/>
      <c r="C7" s="17"/>
      <c r="D7" s="18"/>
      <c r="E7" s="17"/>
      <c r="F7" s="18"/>
      <c r="G7" s="17"/>
      <c r="H7" s="18"/>
      <c r="I7" s="17"/>
      <c r="J7" s="19"/>
      <c r="K7" s="20" t="n">
        <f aca="false">SUM(D7,F7,H7,J7)</f>
        <v>0</v>
      </c>
      <c r="L7" s="20"/>
    </row>
    <row r="8" customFormat="false" ht="15" hidden="false" customHeight="true" outlineLevel="0" collapsed="false">
      <c r="A8" s="23" t="s">
        <v>19</v>
      </c>
      <c r="B8" s="24" t="n">
        <f aca="false">SUM(B4:B7)</f>
        <v>0</v>
      </c>
      <c r="C8" s="24" t="n">
        <f aca="false">SUM(C4:C7)</f>
        <v>0</v>
      </c>
      <c r="D8" s="25" t="n">
        <f aca="false">SUM(D4:D7)</f>
        <v>0</v>
      </c>
      <c r="E8" s="24" t="n">
        <f aca="false">SUM(E4:E7)</f>
        <v>0</v>
      </c>
      <c r="F8" s="25" t="n">
        <f aca="false">SUM(F4:F7)</f>
        <v>0</v>
      </c>
      <c r="G8" s="24" t="n">
        <f aca="false">SUM(G4:G7)</f>
        <v>0</v>
      </c>
      <c r="H8" s="25" t="n">
        <f aca="false">SUM(H4:H7)</f>
        <v>0</v>
      </c>
      <c r="I8" s="24" t="n">
        <f aca="false">SUM(I4:I7)</f>
        <v>0</v>
      </c>
      <c r="J8" s="26" t="n">
        <f aca="false">SUM(J4:J7)</f>
        <v>0</v>
      </c>
      <c r="K8" s="27" t="n">
        <f aca="false">SUM(D8,F8,H8,J8)</f>
        <v>0</v>
      </c>
      <c r="L8" s="2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3">
    <mergeCell ref="A1:A3"/>
    <mergeCell ref="B1:B3"/>
    <mergeCell ref="C1:J1"/>
    <mergeCell ref="K1:L3"/>
    <mergeCell ref="C2:D2"/>
    <mergeCell ref="E2:F2"/>
    <mergeCell ref="G2:H2"/>
    <mergeCell ref="I2:J2"/>
    <mergeCell ref="K4:L4"/>
    <mergeCell ref="K5:L5"/>
    <mergeCell ref="K6:L6"/>
    <mergeCell ref="K7:L7"/>
    <mergeCell ref="K8:L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4" width="41.85"/>
    <col collapsed="false" customWidth="true" hidden="false" outlineLevel="0" max="2" min="2" style="4" width="25.43"/>
    <col collapsed="false" customWidth="true" hidden="false" outlineLevel="0" max="3" min="3" style="4" width="30.71"/>
    <col collapsed="false" customWidth="true" hidden="false" outlineLevel="0" max="6" min="4" style="4" width="2.43"/>
    <col collapsed="false" customWidth="true" hidden="false" outlineLevel="0" max="10" min="7" style="4" width="2.57"/>
    <col collapsed="false" customWidth="true" hidden="false" outlineLevel="0" max="11" min="11" style="4" width="2.86"/>
    <col collapsed="false" customWidth="true" hidden="false" outlineLevel="0" max="12" min="12" style="4" width="2.71"/>
    <col collapsed="false" customWidth="true" hidden="false" outlineLevel="0" max="23" min="13" style="4" width="3"/>
    <col collapsed="false" customWidth="true" hidden="false" outlineLevel="0" max="39" min="24" style="4" width="8.7"/>
  </cols>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4" width="25.66"/>
    <col collapsed="false" customWidth="true" hidden="false" outlineLevel="0" max="2" min="2" style="4" width="24"/>
    <col collapsed="false" customWidth="true" hidden="false" outlineLevel="0" max="3" min="3" style="4" width="13.86"/>
    <col collapsed="false" customWidth="true" hidden="false" outlineLevel="0" max="12" min="4" style="4" width="2"/>
    <col collapsed="false" customWidth="true" hidden="false" outlineLevel="0" max="23" min="13" style="4" width="3"/>
    <col collapsed="false" customWidth="true" hidden="false" outlineLevel="0" max="24" min="24" style="4" width="18.71"/>
    <col collapsed="false" customWidth="true" hidden="false" outlineLevel="0" max="25" min="25" style="4" width="9.29"/>
    <col collapsed="false" customWidth="true" hidden="false" outlineLevel="0" max="26" min="26" style="4" width="13.86"/>
    <col collapsed="false" customWidth="true" hidden="false" outlineLevel="0" max="31" min="27" style="4" width="8.7"/>
  </cols>
  <sheetData>
    <row r="1" s="28" customFormat="true" ht="13.8" hidden="false" customHeight="false" outlineLevel="0" collapsed="false">
      <c r="B1" s="29"/>
      <c r="G1" s="29"/>
      <c r="H1" s="29"/>
    </row>
    <row r="2" s="28" customFormat="true" ht="13.8" hidden="false" customHeight="false" outlineLevel="0" collapsed="false">
      <c r="B2" s="29"/>
      <c r="G2" s="29"/>
      <c r="H2" s="29"/>
    </row>
    <row r="3" s="28" customFormat="true" ht="13.8" hidden="false" customHeight="false" outlineLevel="0" collapsed="false">
      <c r="B3" s="29"/>
      <c r="G3" s="29"/>
      <c r="H3" s="29"/>
    </row>
    <row r="4" s="28" customFormat="true" ht="13.8" hidden="false" customHeight="false" outlineLevel="0" collapsed="false">
      <c r="B4" s="29"/>
      <c r="G4" s="29"/>
      <c r="H4" s="29"/>
    </row>
    <row r="5" s="28" customFormat="true" ht="13.8" hidden="false" customHeight="false" outlineLevel="0" collapsed="false">
      <c r="B5" s="29"/>
      <c r="G5" s="29"/>
      <c r="H5" s="29"/>
    </row>
    <row r="6" s="28" customFormat="true" ht="13.8" hidden="false" customHeight="false" outlineLevel="0" collapsed="false">
      <c r="B6" s="29"/>
      <c r="G6" s="29"/>
      <c r="H6" s="29"/>
    </row>
    <row r="7" s="28" customFormat="true" ht="13.8" hidden="false" customHeight="false" outlineLevel="0" collapsed="false">
      <c r="B7" s="29"/>
      <c r="G7" s="29"/>
      <c r="H7" s="29"/>
    </row>
    <row r="8" s="28" customFormat="true" ht="13.8" hidden="false" customHeight="false" outlineLevel="0" collapsed="false">
      <c r="B8" s="29"/>
      <c r="G8" s="29"/>
      <c r="H8" s="29"/>
    </row>
    <row r="9" s="28" customFormat="true" ht="13.8" hidden="false" customHeight="false" outlineLevel="0" collapsed="false">
      <c r="B9" s="29"/>
      <c r="G9" s="29"/>
      <c r="H9" s="29"/>
    </row>
    <row r="10" s="28" customFormat="true" ht="13.8" hidden="false" customHeight="false" outlineLevel="0" collapsed="false">
      <c r="B10" s="29"/>
      <c r="G10" s="29"/>
      <c r="H10" s="29"/>
    </row>
    <row r="11" s="28" customFormat="true" ht="13.8" hidden="false" customHeight="false" outlineLevel="0" collapsed="false">
      <c r="B11" s="29"/>
      <c r="G11" s="29"/>
      <c r="H11" s="29"/>
    </row>
    <row r="12" s="28" customFormat="true" ht="13.8" hidden="false" customHeight="false" outlineLevel="0" collapsed="false">
      <c r="B12" s="29"/>
      <c r="G12" s="29"/>
      <c r="H12" s="29"/>
    </row>
    <row r="13" s="28" customFormat="true" ht="13.8" hidden="false" customHeight="false" outlineLevel="0" collapsed="false">
      <c r="B13" s="29"/>
      <c r="G13" s="29"/>
      <c r="H13" s="29"/>
    </row>
    <row r="14" s="28" customFormat="true" ht="13.8" hidden="false" customHeight="false" outlineLevel="0" collapsed="false">
      <c r="B14" s="29"/>
      <c r="G14" s="29"/>
      <c r="H14" s="29"/>
    </row>
    <row r="15" s="28" customFormat="true" ht="13.8" hidden="false" customHeight="false" outlineLevel="0" collapsed="false">
      <c r="B15" s="29"/>
      <c r="G15" s="29"/>
      <c r="H15" s="29"/>
    </row>
    <row r="16" s="28" customFormat="true" ht="13.8" hidden="false" customHeight="false" outlineLevel="0" collapsed="false">
      <c r="B16" s="29"/>
      <c r="G16" s="29"/>
      <c r="H16" s="29"/>
    </row>
    <row r="17" s="28" customFormat="true" ht="13.8" hidden="false" customHeight="false" outlineLevel="0" collapsed="false">
      <c r="B17" s="29"/>
      <c r="G17" s="29"/>
      <c r="H17" s="29"/>
    </row>
    <row r="18" s="28" customFormat="true" ht="13.8" hidden="false" customHeight="false" outlineLevel="0" collapsed="false">
      <c r="B18" s="29"/>
      <c r="G18" s="29"/>
      <c r="H18" s="29"/>
    </row>
    <row r="19" s="28" customFormat="true" ht="13.8" hidden="false" customHeight="false" outlineLevel="0" collapsed="false">
      <c r="B19" s="29"/>
      <c r="G19" s="29"/>
      <c r="H19" s="29"/>
    </row>
    <row r="20" s="28" customFormat="true" ht="13.8" hidden="false" customHeight="false" outlineLevel="0" collapsed="false">
      <c r="B20" s="29"/>
      <c r="G20" s="29"/>
      <c r="H20" s="29"/>
    </row>
    <row r="21" s="28" customFormat="true" ht="13.8" hidden="false" customHeight="false" outlineLevel="0" collapsed="false">
      <c r="B21" s="29"/>
      <c r="G21" s="29"/>
      <c r="H21" s="29"/>
    </row>
    <row r="22" s="28" customFormat="true" ht="13.8" hidden="false" customHeight="false" outlineLevel="0" collapsed="false">
      <c r="B22" s="29"/>
      <c r="G22" s="29"/>
      <c r="H22" s="29"/>
    </row>
    <row r="23" s="28" customFormat="true" ht="13.8" hidden="false" customHeight="false" outlineLevel="0" collapsed="false">
      <c r="B23" s="29"/>
      <c r="G23" s="29"/>
      <c r="H23" s="29"/>
    </row>
    <row r="24" s="28" customFormat="true" ht="13.8" hidden="false" customHeight="false" outlineLevel="0" collapsed="false">
      <c r="B24" s="29"/>
      <c r="G24" s="29"/>
      <c r="H24" s="29"/>
    </row>
    <row r="25" s="28" customFormat="true" ht="13.8" hidden="false" customHeight="false" outlineLevel="0" collapsed="false">
      <c r="B25" s="29"/>
      <c r="G25" s="29"/>
      <c r="H25" s="29"/>
    </row>
    <row r="26" s="28" customFormat="true" ht="13.8" hidden="false" customHeight="false" outlineLevel="0" collapsed="false">
      <c r="B26" s="29"/>
      <c r="G26" s="29"/>
      <c r="H26" s="29"/>
    </row>
    <row r="27" s="28" customFormat="true" ht="13.8" hidden="false" customHeight="false" outlineLevel="0" collapsed="false">
      <c r="B27" s="29"/>
      <c r="G27" s="29"/>
      <c r="H27" s="29"/>
    </row>
    <row r="28" s="28" customFormat="true" ht="13.8" hidden="false" customHeight="false" outlineLevel="0" collapsed="false">
      <c r="B28" s="29"/>
      <c r="G28" s="29"/>
      <c r="H28" s="29"/>
    </row>
    <row r="29" s="28" customFormat="true" ht="13.8" hidden="false" customHeight="false" outlineLevel="0" collapsed="false">
      <c r="B29" s="29"/>
      <c r="G29" s="29"/>
      <c r="H29" s="29"/>
    </row>
    <row r="30" s="28" customFormat="true" ht="13.8" hidden="false" customHeight="false" outlineLevel="0" collapsed="false">
      <c r="B30" s="29"/>
      <c r="G30" s="29"/>
      <c r="H30" s="29"/>
    </row>
    <row r="31" s="28" customFormat="true" ht="13.8" hidden="false" customHeight="false" outlineLevel="0" collapsed="false">
      <c r="B31" s="29"/>
      <c r="G31" s="29"/>
      <c r="H31" s="29"/>
    </row>
    <row r="32" s="28" customFormat="true" ht="13.8" hidden="false" customHeight="false" outlineLevel="0" collapsed="false">
      <c r="B32" s="29"/>
      <c r="G32" s="29"/>
      <c r="H32" s="29"/>
    </row>
    <row r="33" s="28" customFormat="true" ht="13.8" hidden="false" customHeight="false" outlineLevel="0" collapsed="false">
      <c r="B33" s="29"/>
      <c r="G33" s="29"/>
      <c r="H33" s="29"/>
    </row>
    <row r="34" s="28" customFormat="true" ht="13.8" hidden="false" customHeight="false" outlineLevel="0" collapsed="false">
      <c r="B34" s="29"/>
      <c r="G34" s="29"/>
      <c r="H34" s="29"/>
    </row>
    <row r="35" s="28" customFormat="true" ht="13.8" hidden="false" customHeight="false" outlineLevel="0" collapsed="false">
      <c r="B35" s="29"/>
      <c r="G35" s="29"/>
      <c r="H35" s="29"/>
    </row>
    <row r="36" s="28" customFormat="true" ht="13.8" hidden="false" customHeight="false" outlineLevel="0" collapsed="false">
      <c r="B36" s="29"/>
      <c r="G36" s="29"/>
      <c r="H36" s="29"/>
    </row>
    <row r="37" s="28" customFormat="true" ht="13.8" hidden="false" customHeight="false" outlineLevel="0" collapsed="false">
      <c r="B37" s="29"/>
      <c r="G37" s="29"/>
      <c r="H37" s="29"/>
    </row>
    <row r="38" s="28" customFormat="true" ht="13.8" hidden="false" customHeight="false" outlineLevel="0" collapsed="false">
      <c r="B38" s="29"/>
      <c r="G38" s="29"/>
      <c r="H38" s="29"/>
    </row>
    <row r="39" s="28" customFormat="true" ht="13.8" hidden="false" customHeight="false" outlineLevel="0" collapsed="false">
      <c r="B39" s="29"/>
      <c r="G39" s="29"/>
      <c r="H39" s="29"/>
    </row>
    <row r="40" s="28" customFormat="true" ht="13.8" hidden="false" customHeight="false" outlineLevel="0" collapsed="false">
      <c r="B40" s="29"/>
      <c r="G40" s="29"/>
      <c r="H40" s="29"/>
    </row>
    <row r="41" s="28" customFormat="true" ht="13.8" hidden="false" customHeight="false" outlineLevel="0" collapsed="false">
      <c r="B41" s="29"/>
      <c r="G41" s="29"/>
      <c r="H41" s="29"/>
    </row>
    <row r="42" s="28" customFormat="true" ht="13.8" hidden="false" customHeight="false" outlineLevel="0" collapsed="false">
      <c r="B42" s="29"/>
      <c r="G42" s="29"/>
      <c r="H42" s="29"/>
    </row>
    <row r="43" s="28" customFormat="true" ht="13.8" hidden="false" customHeight="false" outlineLevel="0" collapsed="false">
      <c r="B43" s="29"/>
      <c r="G43" s="29"/>
      <c r="H43" s="29"/>
    </row>
    <row r="44" s="28" customFormat="true" ht="13.8" hidden="false" customHeight="false" outlineLevel="0" collapsed="false">
      <c r="B44" s="29"/>
      <c r="G44" s="29"/>
      <c r="H44" s="29"/>
    </row>
    <row r="45" s="28" customFormat="true" ht="13.8" hidden="false" customHeight="false" outlineLevel="0" collapsed="false">
      <c r="B45" s="29"/>
      <c r="G45" s="29"/>
      <c r="H45" s="29"/>
    </row>
    <row r="46" s="28" customFormat="true" ht="13.8" hidden="false" customHeight="false" outlineLevel="0" collapsed="false">
      <c r="B46" s="29"/>
      <c r="G46" s="29"/>
      <c r="H46" s="29"/>
    </row>
    <row r="47" s="28" customFormat="true" ht="13.8" hidden="false" customHeight="false" outlineLevel="0" collapsed="false">
      <c r="B47" s="29"/>
      <c r="G47" s="29"/>
      <c r="H47" s="29"/>
    </row>
    <row r="48" s="28" customFormat="true" ht="13.8" hidden="false" customHeight="false" outlineLevel="0" collapsed="false">
      <c r="B48" s="29"/>
      <c r="G48" s="29"/>
      <c r="H48" s="29"/>
    </row>
    <row r="49" s="28" customFormat="true" ht="13.8" hidden="false" customHeight="false" outlineLevel="0" collapsed="false">
      <c r="B49" s="29"/>
      <c r="G49" s="29"/>
      <c r="H49" s="29"/>
    </row>
    <row r="50" s="28" customFormat="true" ht="13.8" hidden="false" customHeight="false" outlineLevel="0" collapsed="false">
      <c r="B50" s="29"/>
      <c r="G50" s="29"/>
      <c r="H50" s="29"/>
    </row>
    <row r="51" s="28" customFormat="true" ht="13.8" hidden="false" customHeight="false" outlineLevel="0" collapsed="false">
      <c r="B51" s="29"/>
      <c r="G51" s="29"/>
      <c r="H51" s="29"/>
    </row>
    <row r="52" s="28" customFormat="true" ht="13.8" hidden="false" customHeight="false" outlineLevel="0" collapsed="false">
      <c r="B52" s="29"/>
      <c r="G52" s="29"/>
      <c r="H52" s="29"/>
    </row>
    <row r="53" s="28" customFormat="true" ht="13.8" hidden="false" customHeight="false" outlineLevel="0" collapsed="false">
      <c r="B53" s="29"/>
      <c r="G53" s="29"/>
      <c r="H53" s="29"/>
    </row>
    <row r="54" s="28" customFormat="true" ht="13.8" hidden="false" customHeight="false" outlineLevel="0" collapsed="false">
      <c r="B54" s="29"/>
      <c r="G54" s="29"/>
      <c r="H54" s="29"/>
    </row>
    <row r="55" s="28" customFormat="true" ht="13.8" hidden="false" customHeight="false" outlineLevel="0" collapsed="false">
      <c r="B55" s="29"/>
      <c r="G55" s="29"/>
      <c r="H55" s="29"/>
    </row>
    <row r="56" s="28" customFormat="true" ht="13.8" hidden="false" customHeight="false" outlineLevel="0" collapsed="false">
      <c r="B56" s="29"/>
      <c r="G56" s="29"/>
      <c r="H56" s="29"/>
    </row>
    <row r="57" s="28" customFormat="true" ht="13.8" hidden="false" customHeight="false" outlineLevel="0" collapsed="false">
      <c r="B57" s="29"/>
      <c r="G57" s="29"/>
      <c r="H57" s="29"/>
    </row>
    <row r="58" s="28" customFormat="true" ht="13.8" hidden="false" customHeight="false" outlineLevel="0" collapsed="false">
      <c r="B58" s="29"/>
      <c r="G58" s="29"/>
      <c r="H58" s="29"/>
    </row>
    <row r="59" s="28" customFormat="true" ht="13.8" hidden="false" customHeight="false" outlineLevel="0" collapsed="false">
      <c r="B59" s="29"/>
      <c r="G59" s="29"/>
      <c r="H59" s="29"/>
    </row>
    <row r="60" s="28" customFormat="true" ht="13.8" hidden="false" customHeight="false" outlineLevel="0" collapsed="false">
      <c r="B60" s="29"/>
      <c r="G60" s="29"/>
      <c r="H60" s="29"/>
    </row>
    <row r="61" s="28" customFormat="true" ht="13.8" hidden="false" customHeight="false" outlineLevel="0" collapsed="false">
      <c r="B61" s="29"/>
      <c r="G61" s="29"/>
      <c r="H61" s="29"/>
    </row>
    <row r="62" s="28" customFormat="true" ht="13.8" hidden="false" customHeight="false" outlineLevel="0" collapsed="false">
      <c r="B62" s="29"/>
      <c r="G62" s="29"/>
      <c r="H62" s="29"/>
    </row>
    <row r="63" s="28" customFormat="true" ht="13.8" hidden="false" customHeight="false" outlineLevel="0" collapsed="false">
      <c r="B63" s="29"/>
      <c r="G63" s="29"/>
      <c r="H63" s="29"/>
    </row>
    <row r="64" s="28" customFormat="true" ht="13.8" hidden="false" customHeight="false" outlineLevel="0" collapsed="false">
      <c r="B64" s="29"/>
      <c r="G64" s="29"/>
      <c r="H64" s="29"/>
    </row>
    <row r="65" s="28" customFormat="true" ht="13.8" hidden="false" customHeight="false" outlineLevel="0" collapsed="false">
      <c r="B65" s="29"/>
      <c r="G65" s="29"/>
      <c r="H65" s="29"/>
    </row>
    <row r="66" s="28" customFormat="true" ht="13.8" hidden="false" customHeight="false" outlineLevel="0" collapsed="false">
      <c r="B66" s="29"/>
      <c r="G66" s="29"/>
      <c r="H66" s="29"/>
    </row>
    <row r="67" s="28" customFormat="true" ht="13.8" hidden="false" customHeight="false" outlineLevel="0" collapsed="false">
      <c r="B67" s="29"/>
      <c r="G67" s="29"/>
      <c r="H67" s="29"/>
    </row>
    <row r="68" s="28" customFormat="true" ht="13.8" hidden="false" customHeight="false" outlineLevel="0" collapsed="false">
      <c r="B68" s="29"/>
      <c r="G68" s="29"/>
      <c r="H68" s="29"/>
    </row>
    <row r="69" s="28" customFormat="true" ht="13.8" hidden="false" customHeight="false" outlineLevel="0" collapsed="false">
      <c r="B69" s="29"/>
      <c r="G69" s="29"/>
      <c r="H69" s="29"/>
    </row>
    <row r="70" s="28" customFormat="true" ht="13.8" hidden="false" customHeight="false" outlineLevel="0" collapsed="false">
      <c r="B70" s="29"/>
      <c r="G70" s="29"/>
      <c r="H70" s="29"/>
    </row>
    <row r="71" s="28" customFormat="true" ht="13.8" hidden="false" customHeight="false" outlineLevel="0" collapsed="false">
      <c r="B71" s="29"/>
      <c r="G71" s="29"/>
      <c r="H71" s="29"/>
    </row>
    <row r="72" s="28" customFormat="true" ht="13.8" hidden="false" customHeight="false" outlineLevel="0" collapsed="false">
      <c r="B72" s="29"/>
      <c r="G72" s="29"/>
      <c r="H72" s="29"/>
    </row>
    <row r="73" s="28" customFormat="true" ht="13.8" hidden="false" customHeight="false" outlineLevel="0" collapsed="false">
      <c r="B73" s="29"/>
      <c r="G73" s="29"/>
      <c r="H73" s="29"/>
    </row>
    <row r="74" s="28" customFormat="true" ht="13.8" hidden="false" customHeight="false" outlineLevel="0" collapsed="false">
      <c r="B74" s="29"/>
      <c r="G74" s="29"/>
      <c r="H74" s="29"/>
    </row>
    <row r="75" s="28" customFormat="true" ht="13.8" hidden="false" customHeight="false" outlineLevel="0" collapsed="false">
      <c r="B75" s="29"/>
      <c r="G75" s="29"/>
      <c r="H75" s="29"/>
    </row>
    <row r="76" s="28" customFormat="true" ht="13.8" hidden="false" customHeight="false" outlineLevel="0" collapsed="false">
      <c r="B76" s="29"/>
      <c r="G76" s="29"/>
      <c r="H76" s="29"/>
    </row>
    <row r="77" s="28" customFormat="true" ht="13.8" hidden="false" customHeight="false" outlineLevel="0" collapsed="false">
      <c r="B77" s="29"/>
      <c r="G77" s="29"/>
      <c r="H77" s="29"/>
    </row>
    <row r="78" s="28" customFormat="true" ht="13.8" hidden="false" customHeight="false" outlineLevel="0" collapsed="false">
      <c r="B78" s="29"/>
      <c r="G78" s="29"/>
      <c r="H78" s="29"/>
    </row>
    <row r="79" s="28" customFormat="true" ht="13.8" hidden="false" customHeight="false" outlineLevel="0" collapsed="false">
      <c r="B79" s="29"/>
      <c r="G79" s="29"/>
      <c r="H79" s="29"/>
    </row>
    <row r="80" s="28" customFormat="true" ht="13.8" hidden="false" customHeight="false" outlineLevel="0" collapsed="false">
      <c r="B80" s="29"/>
      <c r="G80" s="29"/>
      <c r="H80" s="29"/>
    </row>
    <row r="81" s="28" customFormat="true" ht="13.8" hidden="false" customHeight="false" outlineLevel="0" collapsed="false">
      <c r="B81" s="29"/>
      <c r="G81" s="29"/>
      <c r="H81" s="29"/>
    </row>
    <row r="82" s="28" customFormat="true" ht="13.8" hidden="false" customHeight="false" outlineLevel="0" collapsed="false">
      <c r="B82" s="29"/>
      <c r="G82" s="29"/>
      <c r="H82" s="29"/>
    </row>
    <row r="83" s="28" customFormat="true" ht="13.8" hidden="false" customHeight="false" outlineLevel="0" collapsed="false">
      <c r="B83" s="29"/>
      <c r="G83" s="29"/>
      <c r="H83" s="29"/>
    </row>
    <row r="84" s="28" customFormat="true" ht="13.8" hidden="false" customHeight="false" outlineLevel="0" collapsed="false">
      <c r="B84" s="29"/>
      <c r="G84" s="29"/>
      <c r="H84" s="29"/>
    </row>
    <row r="85" s="28" customFormat="true" ht="13.8" hidden="false" customHeight="false" outlineLevel="0" collapsed="false">
      <c r="B85" s="29"/>
      <c r="G85" s="29"/>
      <c r="H85" s="29"/>
    </row>
    <row r="86" s="28" customFormat="true" ht="13.8" hidden="false" customHeight="false" outlineLevel="0" collapsed="false">
      <c r="B86" s="29"/>
      <c r="G86" s="29"/>
      <c r="H86" s="29"/>
    </row>
    <row r="87" s="28" customFormat="true" ht="13.8" hidden="false" customHeight="false" outlineLevel="0" collapsed="false">
      <c r="B87" s="29"/>
      <c r="G87" s="29"/>
      <c r="H87" s="29"/>
    </row>
    <row r="88" s="28" customFormat="true" ht="13.8" hidden="false" customHeight="false" outlineLevel="0" collapsed="false">
      <c r="B88" s="29"/>
      <c r="G88" s="29"/>
      <c r="H88" s="29"/>
    </row>
    <row r="89" s="28" customFormat="true" ht="13.8" hidden="false" customHeight="false" outlineLevel="0" collapsed="false">
      <c r="B89" s="29"/>
      <c r="G89" s="29"/>
      <c r="H89" s="29"/>
    </row>
    <row r="90" s="28" customFormat="true" ht="13.8" hidden="false" customHeight="false" outlineLevel="0" collapsed="false">
      <c r="B90" s="29"/>
      <c r="G90" s="29"/>
      <c r="H90" s="29"/>
    </row>
    <row r="91" s="28" customFormat="true" ht="13.8" hidden="false" customHeight="false" outlineLevel="0" collapsed="false">
      <c r="B91" s="29"/>
      <c r="G91" s="29"/>
      <c r="H91" s="29"/>
    </row>
    <row r="92" s="28" customFormat="true" ht="13.8" hidden="false" customHeight="false" outlineLevel="0" collapsed="false">
      <c r="B92" s="29"/>
      <c r="G92" s="29"/>
      <c r="H92" s="29"/>
    </row>
    <row r="93" s="28" customFormat="true" ht="13.8" hidden="false" customHeight="false" outlineLevel="0" collapsed="false">
      <c r="B93" s="29"/>
      <c r="G93" s="29"/>
      <c r="H93" s="29"/>
    </row>
    <row r="94" s="28" customFormat="true" ht="13.8" hidden="false" customHeight="false" outlineLevel="0" collapsed="false">
      <c r="B94" s="29"/>
      <c r="G94" s="29"/>
      <c r="H94" s="29"/>
    </row>
    <row r="95" s="28" customFormat="true" ht="13.8" hidden="false" customHeight="false" outlineLevel="0" collapsed="false">
      <c r="B95" s="29"/>
      <c r="G95" s="29"/>
      <c r="H95" s="29"/>
    </row>
    <row r="96" s="28" customFormat="true" ht="13.8" hidden="false" customHeight="false" outlineLevel="0" collapsed="false">
      <c r="B96" s="29"/>
      <c r="G96" s="29"/>
      <c r="H96" s="29"/>
    </row>
    <row r="97" s="28" customFormat="true" ht="13.8" hidden="false" customHeight="false" outlineLevel="0" collapsed="false">
      <c r="B97" s="29"/>
      <c r="G97" s="29"/>
      <c r="H97" s="29"/>
    </row>
    <row r="98" s="28" customFormat="true" ht="13.8" hidden="false" customHeight="false" outlineLevel="0" collapsed="false">
      <c r="B98" s="29"/>
      <c r="G98" s="29"/>
      <c r="H98" s="29"/>
    </row>
    <row r="99" s="28" customFormat="true" ht="13.8" hidden="false" customHeight="false" outlineLevel="0" collapsed="false">
      <c r="B99" s="29"/>
      <c r="G99" s="29"/>
      <c r="H99" s="29"/>
    </row>
    <row r="100" s="28" customFormat="true" ht="13.8" hidden="false" customHeight="false" outlineLevel="0" collapsed="false">
      <c r="B100" s="29"/>
      <c r="G100" s="29"/>
      <c r="H100" s="29"/>
    </row>
    <row r="101" s="28" customFormat="true" ht="13.8" hidden="false" customHeight="false" outlineLevel="0" collapsed="false">
      <c r="B101" s="29"/>
      <c r="G101" s="29"/>
      <c r="H101" s="29"/>
    </row>
    <row r="102" s="28" customFormat="true" ht="13.8" hidden="false" customHeight="false" outlineLevel="0" collapsed="false">
      <c r="B102" s="29"/>
      <c r="G102" s="29"/>
      <c r="H102" s="29"/>
    </row>
    <row r="103" s="28" customFormat="true" ht="13.8" hidden="false" customHeight="false" outlineLevel="0" collapsed="false">
      <c r="B103" s="29"/>
      <c r="G103" s="29"/>
      <c r="H103" s="29"/>
    </row>
    <row r="104" s="28" customFormat="true" ht="13.8" hidden="false" customHeight="false" outlineLevel="0" collapsed="false">
      <c r="B104" s="29"/>
      <c r="G104" s="29"/>
      <c r="H104" s="29"/>
    </row>
    <row r="105" s="28" customFormat="true" ht="13.8" hidden="false" customHeight="false" outlineLevel="0" collapsed="false">
      <c r="B105" s="29"/>
      <c r="G105" s="29"/>
      <c r="H105" s="29"/>
    </row>
    <row r="106" s="28" customFormat="true" ht="13.8" hidden="false" customHeight="false" outlineLevel="0" collapsed="false">
      <c r="B106" s="29"/>
      <c r="G106" s="29"/>
      <c r="H106" s="29"/>
    </row>
    <row r="107" s="28" customFormat="true" ht="13.8" hidden="false" customHeight="false" outlineLevel="0" collapsed="false">
      <c r="B107" s="29"/>
      <c r="G107" s="29"/>
      <c r="H107" s="29"/>
    </row>
    <row r="108" s="28" customFormat="true" ht="13.8" hidden="false" customHeight="false" outlineLevel="0" collapsed="false">
      <c r="B108" s="29"/>
      <c r="G108" s="29"/>
      <c r="H108" s="29"/>
    </row>
    <row r="109" s="28" customFormat="true" ht="13.8" hidden="false" customHeight="false" outlineLevel="0" collapsed="false">
      <c r="B109" s="29"/>
      <c r="G109" s="29"/>
      <c r="H109" s="29"/>
    </row>
    <row r="110" s="28" customFormat="true" ht="13.8" hidden="false" customHeight="false" outlineLevel="0" collapsed="false">
      <c r="B110" s="29"/>
      <c r="G110" s="29"/>
      <c r="H110" s="29"/>
    </row>
    <row r="111" s="28" customFormat="true" ht="13.8" hidden="false" customHeight="false" outlineLevel="0" collapsed="false">
      <c r="B111" s="29"/>
      <c r="G111" s="29"/>
      <c r="H111" s="29"/>
    </row>
    <row r="112" s="28" customFormat="true" ht="13.8" hidden="false" customHeight="false" outlineLevel="0" collapsed="false">
      <c r="B112" s="29"/>
      <c r="G112" s="29"/>
      <c r="H112" s="29"/>
    </row>
    <row r="113" s="28" customFormat="true" ht="13.8" hidden="false" customHeight="false" outlineLevel="0" collapsed="false">
      <c r="B113" s="29"/>
      <c r="G113" s="29"/>
      <c r="H113" s="29"/>
    </row>
    <row r="114" s="28" customFormat="true" ht="13.8" hidden="false" customHeight="false" outlineLevel="0" collapsed="false">
      <c r="B114" s="29"/>
      <c r="G114" s="29"/>
      <c r="H114" s="29"/>
    </row>
    <row r="115" s="28" customFormat="true" ht="13.8" hidden="false" customHeight="false" outlineLevel="0" collapsed="false">
      <c r="B115" s="29"/>
      <c r="G115" s="29"/>
      <c r="H115" s="29"/>
    </row>
    <row r="116" s="28" customFormat="true" ht="13.8" hidden="false" customHeight="false" outlineLevel="0" collapsed="false">
      <c r="B116" s="29"/>
      <c r="G116" s="29"/>
      <c r="H116" s="29"/>
    </row>
    <row r="117" s="28" customFormat="true" ht="13.8" hidden="false" customHeight="false" outlineLevel="0" collapsed="false">
      <c r="B117" s="29"/>
      <c r="G117" s="29"/>
      <c r="H117" s="29"/>
    </row>
    <row r="118" s="28" customFormat="true" ht="13.8" hidden="false" customHeight="false" outlineLevel="0" collapsed="false">
      <c r="B118" s="29"/>
      <c r="G118" s="29"/>
      <c r="H118" s="29"/>
    </row>
    <row r="119" s="28" customFormat="true" ht="13.8" hidden="false" customHeight="false" outlineLevel="0" collapsed="false">
      <c r="B119" s="29"/>
      <c r="G119" s="29"/>
      <c r="H119" s="29"/>
    </row>
    <row r="120" s="28" customFormat="true" ht="13.8" hidden="false" customHeight="false" outlineLevel="0" collapsed="false">
      <c r="B120" s="29"/>
      <c r="G120" s="29"/>
      <c r="H120" s="29"/>
    </row>
    <row r="121" s="28" customFormat="true" ht="13.8" hidden="false" customHeight="false" outlineLevel="0" collapsed="false">
      <c r="B121" s="29"/>
      <c r="G121" s="29"/>
      <c r="H121" s="29"/>
    </row>
    <row r="122" s="28" customFormat="true" ht="13.8" hidden="false" customHeight="false" outlineLevel="0" collapsed="false">
      <c r="B122" s="29"/>
      <c r="G122" s="29"/>
      <c r="H122" s="29"/>
    </row>
    <row r="123" s="28" customFormat="true" ht="13.8" hidden="false" customHeight="false" outlineLevel="0" collapsed="false">
      <c r="B123" s="29"/>
      <c r="G123" s="29"/>
      <c r="H123" s="29"/>
    </row>
    <row r="124" s="28" customFormat="true" ht="13.8" hidden="false" customHeight="false" outlineLevel="0" collapsed="false">
      <c r="B124" s="29"/>
      <c r="G124" s="29"/>
      <c r="H124" s="29"/>
    </row>
    <row r="125" s="28" customFormat="true" ht="13.8" hidden="false" customHeight="false" outlineLevel="0" collapsed="false">
      <c r="B125" s="29"/>
      <c r="G125" s="29"/>
      <c r="H125" s="29"/>
    </row>
    <row r="126" s="28" customFormat="true" ht="13.8" hidden="false" customHeight="false" outlineLevel="0" collapsed="false">
      <c r="B126" s="29"/>
      <c r="G126" s="29"/>
      <c r="H126" s="29"/>
    </row>
    <row r="127" s="28" customFormat="true" ht="13.8" hidden="false" customHeight="false" outlineLevel="0" collapsed="false">
      <c r="B127" s="29"/>
      <c r="G127" s="29"/>
      <c r="H127" s="29"/>
    </row>
    <row r="128" s="28" customFormat="true" ht="13.8" hidden="false" customHeight="false" outlineLevel="0" collapsed="false">
      <c r="B128" s="29"/>
      <c r="G128" s="29"/>
      <c r="H128" s="29"/>
    </row>
    <row r="129" s="28" customFormat="true" ht="13.8" hidden="false" customHeight="false" outlineLevel="0" collapsed="false">
      <c r="B129" s="29"/>
      <c r="G129" s="29"/>
      <c r="H129" s="29"/>
    </row>
    <row r="130" s="28" customFormat="true" ht="13.8" hidden="false" customHeight="false" outlineLevel="0" collapsed="false">
      <c r="B130" s="29"/>
      <c r="G130" s="29"/>
      <c r="H130" s="29"/>
    </row>
    <row r="131" s="28" customFormat="true" ht="13.8" hidden="false" customHeight="false" outlineLevel="0" collapsed="false">
      <c r="B131" s="29"/>
      <c r="G131" s="29"/>
      <c r="H131" s="29"/>
    </row>
    <row r="132" s="28" customFormat="true" ht="13.8" hidden="false" customHeight="false" outlineLevel="0" collapsed="false">
      <c r="B132" s="29"/>
      <c r="G132" s="29"/>
      <c r="H132" s="29"/>
    </row>
    <row r="133" s="28" customFormat="true" ht="13.8" hidden="false" customHeight="false" outlineLevel="0" collapsed="false">
      <c r="B133" s="29"/>
      <c r="G133" s="29"/>
      <c r="H133" s="29"/>
    </row>
    <row r="134" s="28" customFormat="true" ht="13.8" hidden="false" customHeight="false" outlineLevel="0" collapsed="false">
      <c r="B134" s="29"/>
      <c r="G134" s="29"/>
      <c r="H134" s="29"/>
    </row>
    <row r="135" s="28" customFormat="true" ht="13.8" hidden="false" customHeight="false" outlineLevel="0" collapsed="false">
      <c r="B135" s="29"/>
      <c r="G135" s="29"/>
      <c r="H135" s="29"/>
    </row>
    <row r="136" s="28" customFormat="true" ht="13.8" hidden="false" customHeight="false" outlineLevel="0" collapsed="false">
      <c r="B136" s="29"/>
      <c r="G136" s="29"/>
      <c r="H136" s="29"/>
    </row>
    <row r="137" s="28" customFormat="true" ht="13.8" hidden="false" customHeight="false" outlineLevel="0" collapsed="false">
      <c r="B137" s="29"/>
      <c r="G137" s="29"/>
      <c r="H137" s="29"/>
    </row>
    <row r="138" s="28" customFormat="true" ht="13.8" hidden="false" customHeight="false" outlineLevel="0" collapsed="false">
      <c r="B138" s="29"/>
      <c r="G138" s="29"/>
      <c r="H138" s="29"/>
    </row>
    <row r="139" s="28" customFormat="true" ht="13.8" hidden="false" customHeight="false" outlineLevel="0" collapsed="false">
      <c r="B139" s="29"/>
      <c r="G139" s="29"/>
      <c r="H139" s="29"/>
    </row>
    <row r="140" s="28" customFormat="true" ht="13.8" hidden="false" customHeight="false" outlineLevel="0" collapsed="false">
      <c r="B140" s="29"/>
      <c r="G140" s="29"/>
      <c r="H140" s="29"/>
    </row>
    <row r="141" s="28" customFormat="true" ht="13.8" hidden="false" customHeight="false" outlineLevel="0" collapsed="false">
      <c r="B141" s="29"/>
      <c r="G141" s="29"/>
      <c r="H141" s="29"/>
    </row>
    <row r="142" s="28" customFormat="true" ht="13.8" hidden="false" customHeight="false" outlineLevel="0" collapsed="false">
      <c r="B142" s="29"/>
      <c r="G142" s="29"/>
      <c r="H142" s="29"/>
    </row>
    <row r="143" s="28" customFormat="true" ht="13.8" hidden="false" customHeight="false" outlineLevel="0" collapsed="false">
      <c r="B143" s="29"/>
      <c r="G143" s="29"/>
      <c r="H143" s="29"/>
    </row>
    <row r="144" s="28" customFormat="true" ht="13.8" hidden="false" customHeight="false" outlineLevel="0" collapsed="false">
      <c r="B144" s="29"/>
      <c r="G144" s="29"/>
      <c r="H144" s="29"/>
    </row>
    <row r="145" s="28" customFormat="true" ht="13.8" hidden="false" customHeight="false" outlineLevel="0" collapsed="false">
      <c r="B145" s="29"/>
      <c r="G145" s="29"/>
      <c r="H145" s="29"/>
    </row>
    <row r="146" s="28" customFormat="true" ht="13.8" hidden="false" customHeight="false" outlineLevel="0" collapsed="false">
      <c r="B146" s="29"/>
      <c r="G146" s="29"/>
      <c r="H146" s="29"/>
    </row>
    <row r="147" s="28" customFormat="true" ht="13.8" hidden="false" customHeight="false" outlineLevel="0" collapsed="false">
      <c r="B147" s="29"/>
      <c r="G147" s="29"/>
      <c r="H147" s="29"/>
    </row>
    <row r="148" s="28" customFormat="true" ht="13.8" hidden="false" customHeight="false" outlineLevel="0" collapsed="false">
      <c r="B148" s="29"/>
      <c r="G148" s="29"/>
      <c r="H148" s="29"/>
    </row>
    <row r="149" s="28" customFormat="true" ht="13.8" hidden="false" customHeight="false" outlineLevel="0" collapsed="false">
      <c r="B149" s="29"/>
      <c r="G149" s="29"/>
      <c r="H149" s="29"/>
    </row>
    <row r="150" s="28" customFormat="true" ht="13.8" hidden="false" customHeight="false" outlineLevel="0" collapsed="false">
      <c r="B150" s="29"/>
      <c r="G150" s="29"/>
      <c r="H150" s="29"/>
    </row>
    <row r="151" s="28" customFormat="true" ht="13.8" hidden="false" customHeight="false" outlineLevel="0" collapsed="false">
      <c r="B151" s="29"/>
      <c r="G151" s="29"/>
      <c r="H151" s="29"/>
    </row>
    <row r="152" s="28" customFormat="true" ht="13.8" hidden="false" customHeight="false" outlineLevel="0" collapsed="false">
      <c r="B152" s="29"/>
      <c r="G152" s="29"/>
      <c r="H152" s="29"/>
    </row>
    <row r="153" s="28" customFormat="true" ht="13.8" hidden="false" customHeight="false" outlineLevel="0" collapsed="false">
      <c r="B153" s="29"/>
      <c r="G153" s="29"/>
      <c r="H153" s="29"/>
    </row>
    <row r="154" s="28" customFormat="true" ht="13.8" hidden="false" customHeight="false" outlineLevel="0" collapsed="false">
      <c r="B154" s="29"/>
      <c r="G154" s="29"/>
      <c r="H154" s="29"/>
    </row>
    <row r="155" s="28" customFormat="true" ht="13.8" hidden="false" customHeight="false" outlineLevel="0" collapsed="false">
      <c r="B155" s="29"/>
      <c r="G155" s="29"/>
      <c r="H155" s="29"/>
    </row>
    <row r="156" s="28" customFormat="true" ht="13.8" hidden="false" customHeight="false" outlineLevel="0" collapsed="false">
      <c r="B156" s="29"/>
      <c r="G156" s="29"/>
      <c r="H156" s="29"/>
    </row>
    <row r="157" s="28" customFormat="true" ht="13.8" hidden="false" customHeight="false" outlineLevel="0" collapsed="false">
      <c r="B157" s="29"/>
      <c r="G157" s="29"/>
      <c r="H157" s="29"/>
    </row>
    <row r="158" s="28" customFormat="true" ht="13.8" hidden="false" customHeight="false" outlineLevel="0" collapsed="false">
      <c r="B158" s="29"/>
      <c r="G158" s="29"/>
      <c r="H158" s="29"/>
    </row>
    <row r="159" s="28" customFormat="true" ht="13.8" hidden="false" customHeight="false" outlineLevel="0" collapsed="false">
      <c r="B159" s="29"/>
      <c r="G159" s="29"/>
      <c r="H159" s="29"/>
    </row>
    <row r="160" s="28" customFormat="true" ht="13.8" hidden="false" customHeight="false" outlineLevel="0" collapsed="false">
      <c r="B160" s="29"/>
      <c r="G160" s="29"/>
      <c r="H160" s="29"/>
    </row>
    <row r="161" s="28" customFormat="true" ht="13.8" hidden="false" customHeight="false" outlineLevel="0" collapsed="false">
      <c r="B161" s="29"/>
      <c r="G161" s="29"/>
      <c r="H161" s="29"/>
    </row>
    <row r="162" s="28" customFormat="true" ht="13.8" hidden="false" customHeight="false" outlineLevel="0" collapsed="false">
      <c r="B162" s="29"/>
      <c r="G162" s="29"/>
      <c r="H162" s="29"/>
    </row>
    <row r="163" s="28" customFormat="true" ht="13.8" hidden="false" customHeight="false" outlineLevel="0" collapsed="false">
      <c r="B163" s="29"/>
      <c r="G163" s="29"/>
      <c r="H163" s="29"/>
    </row>
    <row r="164" s="28" customFormat="true" ht="13.8" hidden="false" customHeight="false" outlineLevel="0" collapsed="false">
      <c r="B164" s="29"/>
      <c r="G164" s="29"/>
      <c r="H164" s="29"/>
    </row>
    <row r="165" s="28" customFormat="true" ht="13.8" hidden="false" customHeight="false" outlineLevel="0" collapsed="false">
      <c r="B165" s="29"/>
      <c r="G165" s="29"/>
      <c r="H165" s="29"/>
    </row>
    <row r="166" s="28" customFormat="true" ht="13.8" hidden="false" customHeight="false" outlineLevel="0" collapsed="false">
      <c r="B166" s="29"/>
      <c r="G166" s="29"/>
      <c r="H166" s="29"/>
    </row>
    <row r="167" s="28" customFormat="true" ht="13.8" hidden="false" customHeight="false" outlineLevel="0" collapsed="false">
      <c r="B167" s="29"/>
      <c r="G167" s="29"/>
      <c r="H167" s="29"/>
    </row>
    <row r="168" s="28" customFormat="true" ht="13.8" hidden="false" customHeight="false" outlineLevel="0" collapsed="false">
      <c r="B168" s="29"/>
      <c r="G168" s="29"/>
      <c r="H168" s="29"/>
    </row>
    <row r="169" s="28" customFormat="true" ht="13.8" hidden="false" customHeight="false" outlineLevel="0" collapsed="false">
      <c r="B169" s="29"/>
      <c r="G169" s="29"/>
      <c r="H169" s="29"/>
    </row>
    <row r="170" s="28" customFormat="true" ht="13.8" hidden="false" customHeight="false" outlineLevel="0" collapsed="false">
      <c r="B170" s="29"/>
      <c r="G170" s="29"/>
      <c r="H170" s="29"/>
    </row>
    <row r="171" s="28" customFormat="true" ht="13.8" hidden="false" customHeight="false" outlineLevel="0" collapsed="false">
      <c r="B171" s="29"/>
      <c r="G171" s="29"/>
      <c r="H171" s="29"/>
    </row>
    <row r="172" s="28" customFormat="true" ht="13.8" hidden="false" customHeight="false" outlineLevel="0" collapsed="false">
      <c r="B172" s="29"/>
      <c r="G172" s="29"/>
      <c r="H172" s="29"/>
    </row>
    <row r="173" s="28" customFormat="true" ht="13.8" hidden="false" customHeight="false" outlineLevel="0" collapsed="false">
      <c r="B173" s="29"/>
      <c r="G173" s="29"/>
      <c r="H173" s="29"/>
    </row>
    <row r="174" s="28" customFormat="true" ht="13.8" hidden="false" customHeight="false" outlineLevel="0" collapsed="false">
      <c r="B174" s="29"/>
      <c r="G174" s="29"/>
      <c r="H174" s="29"/>
    </row>
    <row r="175" s="28" customFormat="true" ht="13.8" hidden="false" customHeight="false" outlineLevel="0" collapsed="false">
      <c r="B175" s="29"/>
      <c r="G175" s="29"/>
      <c r="H175" s="29"/>
    </row>
    <row r="176" s="28" customFormat="true" ht="13.8" hidden="false" customHeight="false" outlineLevel="0" collapsed="false">
      <c r="B176" s="29"/>
      <c r="G176" s="29"/>
      <c r="H176" s="29"/>
    </row>
    <row r="177" s="28" customFormat="true" ht="13.8" hidden="false" customHeight="false" outlineLevel="0" collapsed="false">
      <c r="B177" s="29"/>
      <c r="G177" s="29"/>
      <c r="H177" s="29"/>
    </row>
    <row r="178" s="28" customFormat="true" ht="13.8" hidden="false" customHeight="false" outlineLevel="0" collapsed="false">
      <c r="B178" s="29"/>
      <c r="G178" s="29"/>
      <c r="H178" s="29"/>
    </row>
    <row r="179" s="28" customFormat="true" ht="13.8" hidden="false" customHeight="false" outlineLevel="0" collapsed="false">
      <c r="B179" s="29"/>
      <c r="G179" s="29"/>
      <c r="H179" s="29"/>
    </row>
    <row r="180" s="28" customFormat="true" ht="13.8" hidden="false" customHeight="false" outlineLevel="0" collapsed="false">
      <c r="B180" s="29"/>
      <c r="G180" s="29"/>
      <c r="H180" s="29"/>
    </row>
    <row r="181" s="28" customFormat="true" ht="13.8" hidden="false" customHeight="false" outlineLevel="0" collapsed="false">
      <c r="B181" s="29"/>
      <c r="G181" s="29"/>
      <c r="H181" s="29"/>
    </row>
    <row r="182" s="28" customFormat="true" ht="13.8" hidden="false" customHeight="false" outlineLevel="0" collapsed="false">
      <c r="B182" s="29"/>
      <c r="G182" s="29"/>
      <c r="H182" s="29"/>
    </row>
    <row r="183" s="28" customFormat="true" ht="13.8" hidden="false" customHeight="false" outlineLevel="0" collapsed="false">
      <c r="B183" s="29"/>
      <c r="G183" s="29"/>
      <c r="H183" s="29"/>
    </row>
    <row r="184" s="28" customFormat="true" ht="13.8" hidden="false" customHeight="false" outlineLevel="0" collapsed="false">
      <c r="B184" s="29"/>
      <c r="G184" s="29"/>
      <c r="H184" s="29"/>
    </row>
    <row r="185" s="28" customFormat="true" ht="13.8" hidden="false" customHeight="false" outlineLevel="0" collapsed="false">
      <c r="B185" s="29"/>
      <c r="G185" s="29"/>
      <c r="H185" s="29"/>
    </row>
    <row r="186" s="28" customFormat="true" ht="13.8" hidden="false" customHeight="false" outlineLevel="0" collapsed="false">
      <c r="B186" s="29"/>
      <c r="G186" s="29"/>
      <c r="H186" s="29"/>
    </row>
    <row r="187" s="28" customFormat="true" ht="13.8" hidden="false" customHeight="false" outlineLevel="0" collapsed="false">
      <c r="B187" s="29"/>
      <c r="G187" s="29"/>
      <c r="H187" s="29"/>
    </row>
    <row r="188" s="28" customFormat="true" ht="13.8" hidden="false" customHeight="false" outlineLevel="0" collapsed="false">
      <c r="B188" s="29"/>
      <c r="G188" s="29"/>
      <c r="H188" s="29"/>
    </row>
    <row r="189" s="28" customFormat="true" ht="13.8" hidden="false" customHeight="false" outlineLevel="0" collapsed="false">
      <c r="B189" s="29"/>
      <c r="G189" s="29"/>
      <c r="H189" s="29"/>
    </row>
    <row r="190" s="28" customFormat="true" ht="13.8" hidden="false" customHeight="false" outlineLevel="0" collapsed="false">
      <c r="B190" s="29"/>
      <c r="G190" s="29"/>
      <c r="H190" s="29"/>
    </row>
    <row r="191" s="28" customFormat="true" ht="13.8" hidden="false" customHeight="false" outlineLevel="0" collapsed="false">
      <c r="B191" s="29"/>
      <c r="G191" s="29"/>
      <c r="H191" s="29"/>
    </row>
    <row r="192" s="28" customFormat="true" ht="13.8" hidden="false" customHeight="false" outlineLevel="0" collapsed="false">
      <c r="B192" s="29"/>
      <c r="G192" s="29"/>
      <c r="H192" s="29"/>
    </row>
    <row r="193" s="28" customFormat="true" ht="13.8" hidden="false" customHeight="false" outlineLevel="0" collapsed="false">
      <c r="B193" s="29"/>
      <c r="G193" s="29"/>
      <c r="H193" s="29"/>
    </row>
    <row r="194" s="28" customFormat="true" ht="13.8" hidden="false" customHeight="false" outlineLevel="0" collapsed="false">
      <c r="B194" s="29"/>
      <c r="G194" s="29"/>
      <c r="H194" s="29"/>
    </row>
    <row r="195" s="28" customFormat="true" ht="13.8" hidden="false" customHeight="false" outlineLevel="0" collapsed="false">
      <c r="B195" s="29"/>
      <c r="G195" s="29"/>
      <c r="H195" s="29"/>
    </row>
    <row r="196" s="28" customFormat="true" ht="13.8" hidden="false" customHeight="false" outlineLevel="0" collapsed="false">
      <c r="B196" s="29"/>
      <c r="G196" s="29"/>
      <c r="H196" s="29"/>
    </row>
    <row r="197" s="28" customFormat="true" ht="13.8" hidden="false" customHeight="false" outlineLevel="0" collapsed="false">
      <c r="B197" s="29"/>
      <c r="G197" s="29"/>
      <c r="H197" s="29"/>
    </row>
    <row r="198" s="28" customFormat="true" ht="13.8" hidden="false" customHeight="false" outlineLevel="0" collapsed="false">
      <c r="B198" s="29"/>
      <c r="G198" s="29"/>
      <c r="H198" s="29"/>
    </row>
    <row r="199" s="28" customFormat="true" ht="13.8" hidden="false" customHeight="false" outlineLevel="0" collapsed="false">
      <c r="B199" s="29"/>
      <c r="G199" s="29"/>
      <c r="H199" s="29"/>
    </row>
    <row r="200" s="28" customFormat="true" ht="13.8" hidden="false" customHeight="false" outlineLevel="0" collapsed="false">
      <c r="B200" s="29"/>
      <c r="G200" s="29"/>
      <c r="H200" s="29"/>
    </row>
    <row r="201" s="28" customFormat="true" ht="13.8" hidden="false" customHeight="false" outlineLevel="0" collapsed="false">
      <c r="B201" s="29"/>
      <c r="G201" s="29"/>
      <c r="H201" s="29"/>
    </row>
    <row r="202" s="28" customFormat="true" ht="13.8" hidden="false" customHeight="false" outlineLevel="0" collapsed="false">
      <c r="B202" s="29"/>
      <c r="G202" s="29"/>
      <c r="H202" s="29"/>
    </row>
    <row r="203" s="28" customFormat="true" ht="13.8" hidden="false" customHeight="false" outlineLevel="0" collapsed="false">
      <c r="B203" s="29"/>
      <c r="G203" s="29"/>
      <c r="H203" s="29"/>
    </row>
    <row r="204" s="28" customFormat="true" ht="13.8" hidden="false" customHeight="false" outlineLevel="0" collapsed="false">
      <c r="B204" s="29"/>
      <c r="G204" s="29"/>
      <c r="H204" s="29"/>
    </row>
    <row r="205" s="28" customFormat="true" ht="13.8" hidden="false" customHeight="false" outlineLevel="0" collapsed="false">
      <c r="B205" s="29"/>
      <c r="G205" s="29"/>
      <c r="H205" s="29"/>
    </row>
    <row r="206" s="28" customFormat="true" ht="13.8" hidden="false" customHeight="false" outlineLevel="0" collapsed="false">
      <c r="B206" s="29"/>
      <c r="G206" s="29"/>
      <c r="H206" s="29"/>
    </row>
    <row r="207" s="28" customFormat="true" ht="13.8" hidden="false" customHeight="false" outlineLevel="0" collapsed="false">
      <c r="B207" s="29"/>
      <c r="G207" s="29"/>
      <c r="H207" s="29"/>
    </row>
    <row r="208" s="28" customFormat="true" ht="13.8" hidden="false" customHeight="false" outlineLevel="0" collapsed="false">
      <c r="B208" s="29"/>
      <c r="G208" s="29"/>
      <c r="H208" s="29"/>
    </row>
    <row r="209" s="28" customFormat="true" ht="13.8" hidden="false" customHeight="false" outlineLevel="0" collapsed="false">
      <c r="B209" s="29"/>
      <c r="G209" s="29"/>
      <c r="H209" s="29"/>
    </row>
    <row r="210" s="28" customFormat="true" ht="13.8" hidden="false" customHeight="false" outlineLevel="0" collapsed="false">
      <c r="B210" s="29"/>
      <c r="G210" s="29"/>
      <c r="H210" s="29"/>
    </row>
    <row r="211" s="28" customFormat="true" ht="13.8" hidden="false" customHeight="false" outlineLevel="0" collapsed="false">
      <c r="B211" s="29"/>
      <c r="G211" s="29"/>
      <c r="H211" s="29"/>
    </row>
    <row r="212" s="28" customFormat="true" ht="13.8" hidden="false" customHeight="false" outlineLevel="0" collapsed="false">
      <c r="B212" s="29"/>
      <c r="G212" s="29"/>
      <c r="H212" s="29"/>
    </row>
    <row r="213" s="28" customFormat="true" ht="13.8" hidden="false" customHeight="false" outlineLevel="0" collapsed="false">
      <c r="B213" s="29"/>
      <c r="G213" s="29"/>
      <c r="H213" s="29"/>
    </row>
    <row r="214" s="28" customFormat="true" ht="13.8" hidden="false" customHeight="false" outlineLevel="0" collapsed="false">
      <c r="B214" s="29"/>
      <c r="G214" s="29"/>
      <c r="H214" s="29"/>
    </row>
    <row r="215" s="28" customFormat="true" ht="13.8" hidden="false" customHeight="false" outlineLevel="0" collapsed="false">
      <c r="B215" s="29"/>
      <c r="G215" s="29"/>
      <c r="H215" s="29"/>
    </row>
    <row r="216" s="28" customFormat="true" ht="13.8" hidden="false" customHeight="false" outlineLevel="0" collapsed="false">
      <c r="B216" s="29"/>
      <c r="G216" s="29"/>
      <c r="H216" s="29"/>
    </row>
    <row r="217" s="28" customFormat="true" ht="13.8" hidden="false" customHeight="false" outlineLevel="0" collapsed="false">
      <c r="B217" s="29"/>
      <c r="G217" s="29"/>
      <c r="H217" s="29"/>
    </row>
    <row r="218" s="28" customFormat="true" ht="13.8" hidden="false" customHeight="false" outlineLevel="0" collapsed="false">
      <c r="B218" s="29"/>
      <c r="G218" s="29"/>
      <c r="H218" s="29"/>
    </row>
    <row r="219" s="28" customFormat="true" ht="13.8" hidden="false" customHeight="false" outlineLevel="0" collapsed="false">
      <c r="B219" s="29"/>
      <c r="G219" s="29"/>
      <c r="H219" s="29"/>
    </row>
    <row r="220" s="28" customFormat="true" ht="13.8" hidden="false" customHeight="false" outlineLevel="0" collapsed="false">
      <c r="B220" s="29"/>
      <c r="G220" s="29"/>
      <c r="H220" s="29"/>
    </row>
    <row r="221" s="28" customFormat="true" ht="13.8" hidden="false" customHeight="false" outlineLevel="0" collapsed="false">
      <c r="B221" s="29"/>
      <c r="G221" s="29"/>
      <c r="H221" s="29"/>
    </row>
    <row r="222" s="28" customFormat="true" ht="13.8" hidden="false" customHeight="false" outlineLevel="0" collapsed="false">
      <c r="B222" s="29"/>
      <c r="G222" s="29"/>
      <c r="H222" s="29"/>
    </row>
    <row r="223" s="28" customFormat="true" ht="13.8" hidden="false" customHeight="false" outlineLevel="0" collapsed="false">
      <c r="B223" s="29"/>
      <c r="G223" s="29"/>
      <c r="H223" s="29"/>
    </row>
    <row r="224" s="28" customFormat="true" ht="13.8" hidden="false" customHeight="false" outlineLevel="0" collapsed="false">
      <c r="B224" s="29"/>
      <c r="G224" s="29"/>
      <c r="H224" s="29"/>
    </row>
    <row r="225" s="28" customFormat="true" ht="13.8" hidden="false" customHeight="false" outlineLevel="0" collapsed="false">
      <c r="B225" s="29"/>
      <c r="G225" s="29"/>
      <c r="H225" s="29"/>
    </row>
    <row r="226" s="28" customFormat="true" ht="13.8" hidden="false" customHeight="false" outlineLevel="0" collapsed="false">
      <c r="B226" s="29"/>
      <c r="G226" s="29"/>
      <c r="H226" s="29"/>
    </row>
    <row r="227" s="28" customFormat="true" ht="13.8" hidden="false" customHeight="false" outlineLevel="0" collapsed="false">
      <c r="B227" s="29"/>
      <c r="G227" s="29"/>
      <c r="H227" s="29"/>
    </row>
    <row r="228" s="28" customFormat="true" ht="13.8" hidden="false" customHeight="false" outlineLevel="0" collapsed="false">
      <c r="B228" s="29"/>
      <c r="G228" s="29"/>
      <c r="H228" s="29"/>
    </row>
    <row r="229" s="28" customFormat="true" ht="13.8" hidden="false" customHeight="false" outlineLevel="0" collapsed="false">
      <c r="B229" s="29"/>
      <c r="G229" s="29"/>
      <c r="H229" s="29"/>
    </row>
    <row r="230" s="28" customFormat="true" ht="13.8" hidden="false" customHeight="false" outlineLevel="0" collapsed="false">
      <c r="B230" s="29"/>
      <c r="G230" s="29"/>
      <c r="H230" s="29"/>
    </row>
    <row r="231" s="28" customFormat="true" ht="13.8" hidden="false" customHeight="false" outlineLevel="0" collapsed="false">
      <c r="B231" s="29"/>
      <c r="G231" s="29"/>
      <c r="H231" s="29"/>
    </row>
    <row r="232" s="28" customFormat="true" ht="13.8" hidden="false" customHeight="false" outlineLevel="0" collapsed="false">
      <c r="B232" s="29"/>
      <c r="G232" s="29"/>
      <c r="H232" s="29"/>
    </row>
    <row r="233" s="28" customFormat="true" ht="13.8" hidden="false" customHeight="false" outlineLevel="0" collapsed="false">
      <c r="B233" s="29"/>
      <c r="G233" s="29"/>
      <c r="H233" s="29"/>
    </row>
    <row r="234" s="28" customFormat="true" ht="13.8" hidden="false" customHeight="false" outlineLevel="0" collapsed="false">
      <c r="B234" s="29"/>
      <c r="G234" s="29"/>
      <c r="H234" s="29"/>
    </row>
    <row r="235" s="28" customFormat="true" ht="13.8" hidden="false" customHeight="false" outlineLevel="0" collapsed="false">
      <c r="B235" s="29"/>
      <c r="G235" s="29"/>
      <c r="H235" s="29"/>
    </row>
    <row r="236" s="28" customFormat="true" ht="13.8" hidden="false" customHeight="false" outlineLevel="0" collapsed="false">
      <c r="B236" s="29"/>
      <c r="G236" s="29"/>
      <c r="H236" s="29"/>
    </row>
    <row r="237" s="28" customFormat="true" ht="13.8" hidden="false" customHeight="false" outlineLevel="0" collapsed="false">
      <c r="B237" s="29"/>
      <c r="G237" s="29"/>
      <c r="H237" s="29"/>
    </row>
    <row r="238" s="28" customFormat="true" ht="13.8" hidden="false" customHeight="false" outlineLevel="0" collapsed="false">
      <c r="B238" s="29"/>
      <c r="G238" s="29"/>
      <c r="H238" s="29"/>
    </row>
    <row r="239" s="28" customFormat="true" ht="13.8" hidden="false" customHeight="false" outlineLevel="0" collapsed="false">
      <c r="B239" s="29"/>
      <c r="G239" s="29"/>
      <c r="H239" s="29"/>
    </row>
    <row r="240" s="28" customFormat="true" ht="13.8" hidden="false" customHeight="false" outlineLevel="0" collapsed="false">
      <c r="B240" s="29"/>
      <c r="G240" s="29"/>
      <c r="H240" s="29"/>
    </row>
    <row r="241" s="28" customFormat="true" ht="13.8" hidden="false" customHeight="false" outlineLevel="0" collapsed="false">
      <c r="B241" s="29"/>
      <c r="G241" s="29"/>
      <c r="H241" s="29"/>
    </row>
    <row r="242" s="28" customFormat="true" ht="13.8" hidden="false" customHeight="false" outlineLevel="0" collapsed="false">
      <c r="B242" s="29"/>
      <c r="G242" s="29"/>
      <c r="H242" s="29"/>
    </row>
    <row r="243" s="28" customFormat="true" ht="13.8" hidden="false" customHeight="false" outlineLevel="0" collapsed="false">
      <c r="B243" s="29"/>
      <c r="G243" s="29"/>
      <c r="H243" s="29"/>
    </row>
    <row r="244" s="28" customFormat="true" ht="13.8" hidden="false" customHeight="false" outlineLevel="0" collapsed="false">
      <c r="B244" s="29"/>
      <c r="G244" s="29"/>
      <c r="H244" s="29"/>
    </row>
    <row r="245" s="28" customFormat="true" ht="13.8" hidden="false" customHeight="false" outlineLevel="0" collapsed="false">
      <c r="B245" s="29"/>
      <c r="G245" s="29"/>
      <c r="H245" s="29"/>
    </row>
    <row r="246" s="28" customFormat="true" ht="13.8" hidden="false" customHeight="false" outlineLevel="0" collapsed="false">
      <c r="B246" s="29"/>
      <c r="G246" s="29"/>
      <c r="H246" s="29"/>
    </row>
    <row r="247" s="28" customFormat="true" ht="13.8" hidden="false" customHeight="false" outlineLevel="0" collapsed="false">
      <c r="B247" s="29"/>
      <c r="G247" s="29"/>
      <c r="H247" s="29"/>
    </row>
    <row r="248" s="28" customFormat="true" ht="13.8" hidden="false" customHeight="false" outlineLevel="0" collapsed="false">
      <c r="B248" s="29"/>
      <c r="G248" s="29"/>
      <c r="H248" s="29"/>
    </row>
    <row r="249" s="28" customFormat="true" ht="13.8" hidden="false" customHeight="false" outlineLevel="0" collapsed="false">
      <c r="B249" s="29"/>
      <c r="G249" s="29"/>
      <c r="H249" s="29"/>
    </row>
    <row r="250" s="28" customFormat="true" ht="13.8" hidden="false" customHeight="false" outlineLevel="0" collapsed="false">
      <c r="B250" s="29"/>
      <c r="G250" s="29"/>
      <c r="H250" s="29"/>
    </row>
    <row r="251" s="28" customFormat="true" ht="13.8" hidden="false" customHeight="false" outlineLevel="0" collapsed="false">
      <c r="B251" s="29"/>
      <c r="G251" s="29"/>
      <c r="H251" s="29"/>
    </row>
    <row r="252" s="28" customFormat="true" ht="13.8" hidden="false" customHeight="false" outlineLevel="0" collapsed="false">
      <c r="B252" s="29"/>
      <c r="G252" s="29"/>
      <c r="H252" s="29"/>
    </row>
    <row r="253" s="28" customFormat="true" ht="13.8" hidden="false" customHeight="false" outlineLevel="0" collapsed="false">
      <c r="B253" s="29"/>
      <c r="G253" s="29"/>
      <c r="H253" s="29"/>
    </row>
    <row r="254" s="28" customFormat="true" ht="13.8" hidden="false" customHeight="false" outlineLevel="0" collapsed="false">
      <c r="B254" s="29"/>
      <c r="G254" s="29"/>
      <c r="H254" s="29"/>
    </row>
    <row r="255" s="28" customFormat="true" ht="13.8" hidden="false" customHeight="false" outlineLevel="0" collapsed="false">
      <c r="B255" s="29"/>
      <c r="G255" s="29"/>
      <c r="H255" s="29"/>
    </row>
    <row r="256" s="28" customFormat="true" ht="13.8" hidden="false" customHeight="false" outlineLevel="0" collapsed="false">
      <c r="B256" s="29"/>
      <c r="G256" s="29"/>
      <c r="H256" s="29"/>
    </row>
    <row r="257" s="28" customFormat="true" ht="13.8" hidden="false" customHeight="false" outlineLevel="0" collapsed="false">
      <c r="B257" s="29"/>
      <c r="G257" s="29"/>
      <c r="H257" s="29"/>
    </row>
    <row r="258" s="28" customFormat="true" ht="13.8" hidden="false" customHeight="false" outlineLevel="0" collapsed="false">
      <c r="B258" s="29"/>
      <c r="G258" s="29"/>
      <c r="H258" s="29"/>
    </row>
    <row r="259" s="28" customFormat="true" ht="13.8" hidden="false" customHeight="false" outlineLevel="0" collapsed="false">
      <c r="B259" s="29"/>
      <c r="G259" s="29"/>
      <c r="H259" s="29"/>
    </row>
    <row r="260" s="28" customFormat="true" ht="13.8" hidden="false" customHeight="false" outlineLevel="0" collapsed="false">
      <c r="B260" s="29"/>
      <c r="G260" s="29"/>
      <c r="H260" s="29"/>
    </row>
    <row r="261" s="28" customFormat="true" ht="13.8" hidden="false" customHeight="false" outlineLevel="0" collapsed="false">
      <c r="B261" s="29"/>
      <c r="G261" s="29"/>
      <c r="H261" s="29"/>
    </row>
    <row r="262" s="28" customFormat="true" ht="13.8" hidden="false" customHeight="false" outlineLevel="0" collapsed="false">
      <c r="B262" s="29"/>
      <c r="G262" s="29"/>
      <c r="H262" s="29"/>
    </row>
    <row r="263" s="28" customFormat="true" ht="13.8" hidden="false" customHeight="false" outlineLevel="0" collapsed="false">
      <c r="B263" s="29"/>
      <c r="G263" s="29"/>
      <c r="H263" s="29"/>
    </row>
    <row r="264" s="28" customFormat="true" ht="13.8" hidden="false" customHeight="false" outlineLevel="0" collapsed="false">
      <c r="B264" s="29"/>
      <c r="G264" s="29"/>
      <c r="H264" s="29"/>
    </row>
    <row r="265" s="28" customFormat="true" ht="13.8" hidden="false" customHeight="false" outlineLevel="0" collapsed="false">
      <c r="B265" s="29"/>
      <c r="G265" s="29"/>
      <c r="H265" s="29"/>
    </row>
    <row r="266" s="28" customFormat="true" ht="13.8" hidden="false" customHeight="false" outlineLevel="0" collapsed="false">
      <c r="B266" s="29"/>
      <c r="G266" s="29"/>
      <c r="H266" s="29"/>
    </row>
    <row r="267" s="28" customFormat="true" ht="13.8" hidden="false" customHeight="false" outlineLevel="0" collapsed="false">
      <c r="B267" s="29"/>
      <c r="G267" s="29"/>
      <c r="H267" s="29"/>
    </row>
    <row r="268" s="28" customFormat="true" ht="13.8" hidden="false" customHeight="false" outlineLevel="0" collapsed="false">
      <c r="B268" s="29"/>
      <c r="G268" s="29"/>
      <c r="H268" s="29"/>
    </row>
    <row r="269" s="28" customFormat="true" ht="13.8" hidden="false" customHeight="false" outlineLevel="0" collapsed="false">
      <c r="B269" s="29"/>
      <c r="G269" s="29"/>
      <c r="H269" s="29"/>
    </row>
    <row r="270" s="28" customFormat="true" ht="13.8" hidden="false" customHeight="false" outlineLevel="0" collapsed="false">
      <c r="B270" s="29"/>
      <c r="G270" s="29"/>
      <c r="H270" s="29"/>
    </row>
    <row r="271" s="28" customFormat="true" ht="13.8" hidden="false" customHeight="false" outlineLevel="0" collapsed="false">
      <c r="B271" s="29"/>
      <c r="G271" s="29"/>
      <c r="H271" s="29"/>
    </row>
    <row r="272" s="28" customFormat="true" ht="13.8" hidden="false" customHeight="false" outlineLevel="0" collapsed="false">
      <c r="B272" s="29"/>
      <c r="G272" s="29"/>
      <c r="H272" s="29"/>
    </row>
    <row r="273" s="28" customFormat="true" ht="13.8" hidden="false" customHeight="false" outlineLevel="0" collapsed="false">
      <c r="B273" s="29"/>
      <c r="G273" s="29"/>
      <c r="H273" s="29"/>
    </row>
    <row r="274" s="28" customFormat="true" ht="13.8" hidden="false" customHeight="false" outlineLevel="0" collapsed="false">
      <c r="B274" s="29"/>
      <c r="G274" s="29"/>
      <c r="H274" s="29"/>
    </row>
    <row r="275" s="28" customFormat="true" ht="13.8" hidden="false" customHeight="false" outlineLevel="0" collapsed="false">
      <c r="B275" s="29"/>
      <c r="G275" s="29"/>
      <c r="H275" s="29"/>
    </row>
    <row r="276" s="28" customFormat="true" ht="13.8" hidden="false" customHeight="false" outlineLevel="0" collapsed="false">
      <c r="B276" s="29"/>
      <c r="G276" s="29"/>
      <c r="H276" s="29"/>
    </row>
    <row r="277" s="28" customFormat="true" ht="13.8" hidden="false" customHeight="false" outlineLevel="0" collapsed="false">
      <c r="B277" s="29"/>
      <c r="G277" s="29"/>
      <c r="H277" s="29"/>
    </row>
    <row r="278" s="28" customFormat="true" ht="13.8" hidden="false" customHeight="false" outlineLevel="0" collapsed="false">
      <c r="B278" s="29"/>
      <c r="G278" s="29"/>
      <c r="H278" s="29"/>
    </row>
    <row r="279" s="28" customFormat="true" ht="13.8" hidden="false" customHeight="false" outlineLevel="0" collapsed="false">
      <c r="B279" s="29"/>
      <c r="G279" s="29"/>
      <c r="H279" s="29"/>
    </row>
    <row r="280" s="28" customFormat="true" ht="13.8" hidden="false" customHeight="false" outlineLevel="0" collapsed="false">
      <c r="B280" s="29"/>
      <c r="G280" s="29"/>
      <c r="H280" s="29"/>
    </row>
    <row r="281" s="28" customFormat="true" ht="13.8" hidden="false" customHeight="false" outlineLevel="0" collapsed="false">
      <c r="B281" s="29"/>
      <c r="G281" s="29"/>
      <c r="H281" s="29"/>
    </row>
    <row r="282" s="28" customFormat="true" ht="13.8" hidden="false" customHeight="false" outlineLevel="0" collapsed="false">
      <c r="B282" s="29"/>
      <c r="G282" s="29"/>
      <c r="H282" s="29"/>
    </row>
    <row r="283" s="28" customFormat="true" ht="13.8" hidden="false" customHeight="false" outlineLevel="0" collapsed="false">
      <c r="B283" s="29"/>
      <c r="G283" s="29"/>
      <c r="H283" s="29"/>
    </row>
    <row r="284" s="28" customFormat="true" ht="13.8" hidden="false" customHeight="false" outlineLevel="0" collapsed="false">
      <c r="B284" s="29"/>
      <c r="G284" s="29"/>
      <c r="H284" s="29"/>
    </row>
    <row r="285" s="28" customFormat="true" ht="13.8" hidden="false" customHeight="false" outlineLevel="0" collapsed="false">
      <c r="B285" s="29"/>
      <c r="G285" s="29"/>
      <c r="H285" s="29"/>
    </row>
    <row r="286" s="28" customFormat="true" ht="13.8" hidden="false" customHeight="false" outlineLevel="0" collapsed="false">
      <c r="B286" s="29"/>
      <c r="G286" s="29"/>
      <c r="H286" s="29"/>
    </row>
    <row r="287" s="28" customFormat="true" ht="13.8" hidden="false" customHeight="false" outlineLevel="0" collapsed="false">
      <c r="B287" s="29"/>
      <c r="G287" s="29"/>
      <c r="H287" s="29"/>
    </row>
    <row r="288" s="28" customFormat="true" ht="13.8" hidden="false" customHeight="false" outlineLevel="0" collapsed="false">
      <c r="B288" s="29"/>
      <c r="G288" s="29"/>
      <c r="H288" s="29"/>
    </row>
    <row r="289" s="28" customFormat="true" ht="13.8" hidden="false" customHeight="false" outlineLevel="0" collapsed="false">
      <c r="B289" s="29"/>
      <c r="G289" s="29"/>
      <c r="H289" s="29"/>
    </row>
    <row r="290" s="28" customFormat="true" ht="13.8" hidden="false" customHeight="false" outlineLevel="0" collapsed="false">
      <c r="B290" s="29"/>
      <c r="G290" s="29"/>
      <c r="H290" s="29"/>
    </row>
    <row r="291" s="28" customFormat="true" ht="13.8" hidden="false" customHeight="false" outlineLevel="0" collapsed="false">
      <c r="B291" s="29"/>
      <c r="G291" s="29"/>
      <c r="H291" s="29"/>
    </row>
    <row r="292" s="28" customFormat="true" ht="13.8" hidden="false" customHeight="false" outlineLevel="0" collapsed="false">
      <c r="B292" s="29"/>
      <c r="G292" s="29"/>
      <c r="H292" s="29"/>
    </row>
    <row r="293" s="28" customFormat="true" ht="13.8" hidden="false" customHeight="false" outlineLevel="0" collapsed="false">
      <c r="B293" s="29"/>
      <c r="G293" s="29"/>
      <c r="H293" s="29"/>
    </row>
    <row r="294" s="28" customFormat="true" ht="13.8" hidden="false" customHeight="false" outlineLevel="0" collapsed="false">
      <c r="B294" s="29"/>
      <c r="G294" s="29"/>
      <c r="H294" s="29"/>
    </row>
    <row r="295" s="28" customFormat="true" ht="13.8" hidden="false" customHeight="false" outlineLevel="0" collapsed="false">
      <c r="B295" s="29"/>
      <c r="G295" s="29"/>
      <c r="H295" s="29"/>
    </row>
    <row r="296" s="28" customFormat="true" ht="13.8" hidden="false" customHeight="false" outlineLevel="0" collapsed="false">
      <c r="B296" s="29"/>
      <c r="G296" s="29"/>
      <c r="H296" s="29"/>
    </row>
    <row r="297" s="28" customFormat="true" ht="13.8" hidden="false" customHeight="false" outlineLevel="0" collapsed="false">
      <c r="B297" s="29"/>
      <c r="G297" s="29"/>
      <c r="H297" s="29"/>
    </row>
    <row r="298" s="28" customFormat="true" ht="13.8" hidden="false" customHeight="false" outlineLevel="0" collapsed="false">
      <c r="B298" s="29"/>
      <c r="G298" s="29"/>
      <c r="H298" s="29"/>
    </row>
    <row r="299" s="28" customFormat="true" ht="13.8" hidden="false" customHeight="false" outlineLevel="0" collapsed="false">
      <c r="B299" s="29"/>
      <c r="G299" s="29"/>
      <c r="H299" s="29"/>
    </row>
    <row r="300" s="28" customFormat="true" ht="13.8" hidden="false" customHeight="false" outlineLevel="0" collapsed="false">
      <c r="B300" s="29"/>
      <c r="G300" s="29"/>
      <c r="H300" s="29"/>
    </row>
    <row r="301" s="28" customFormat="true" ht="13.8" hidden="false" customHeight="false" outlineLevel="0" collapsed="false">
      <c r="B301" s="29"/>
      <c r="G301" s="29"/>
      <c r="H301" s="29"/>
    </row>
    <row r="302" s="28" customFormat="true" ht="13.8" hidden="false" customHeight="false" outlineLevel="0" collapsed="false">
      <c r="B302" s="29"/>
      <c r="G302" s="29"/>
      <c r="H302" s="29"/>
    </row>
    <row r="303" s="28" customFormat="true" ht="13.8" hidden="false" customHeight="false" outlineLevel="0" collapsed="false">
      <c r="B303" s="29"/>
      <c r="G303" s="29"/>
      <c r="H303" s="29"/>
    </row>
    <row r="304" s="28" customFormat="true" ht="13.8" hidden="false" customHeight="false" outlineLevel="0" collapsed="false">
      <c r="B304" s="29"/>
      <c r="G304" s="29"/>
      <c r="H304" s="29"/>
    </row>
    <row r="305" s="28" customFormat="true" ht="13.8" hidden="false" customHeight="false" outlineLevel="0" collapsed="false">
      <c r="B305" s="29"/>
      <c r="G305" s="29"/>
      <c r="H305" s="29"/>
    </row>
    <row r="306" s="28" customFormat="true" ht="13.8" hidden="false" customHeight="false" outlineLevel="0" collapsed="false">
      <c r="B306" s="29"/>
      <c r="G306" s="29"/>
      <c r="H306" s="29"/>
    </row>
    <row r="307" s="28" customFormat="true" ht="13.8" hidden="false" customHeight="false" outlineLevel="0" collapsed="false">
      <c r="B307" s="29"/>
      <c r="G307" s="29"/>
      <c r="H307" s="29"/>
    </row>
    <row r="308" s="28" customFormat="true" ht="13.8" hidden="false" customHeight="false" outlineLevel="0" collapsed="false">
      <c r="B308" s="29"/>
      <c r="G308" s="29"/>
      <c r="H308" s="29"/>
    </row>
    <row r="309" s="28" customFormat="true" ht="13.8" hidden="false" customHeight="false" outlineLevel="0" collapsed="false">
      <c r="B309" s="29"/>
      <c r="G309" s="29"/>
      <c r="H309" s="29"/>
    </row>
    <row r="310" s="28" customFormat="true" ht="13.8" hidden="false" customHeight="false" outlineLevel="0" collapsed="false">
      <c r="B310" s="29"/>
      <c r="G310" s="29"/>
      <c r="H310" s="29"/>
    </row>
    <row r="311" s="28" customFormat="true" ht="13.8" hidden="false" customHeight="false" outlineLevel="0" collapsed="false">
      <c r="B311" s="29"/>
      <c r="G311" s="29"/>
      <c r="H311" s="29"/>
    </row>
    <row r="312" s="28" customFormat="true" ht="13.8" hidden="false" customHeight="false" outlineLevel="0" collapsed="false">
      <c r="B312" s="29"/>
      <c r="G312" s="29"/>
      <c r="H312" s="29"/>
    </row>
    <row r="313" s="28" customFormat="true" ht="13.8" hidden="false" customHeight="false" outlineLevel="0" collapsed="false">
      <c r="B313" s="29"/>
      <c r="G313" s="29"/>
      <c r="H313" s="29"/>
    </row>
    <row r="314" s="28" customFormat="true" ht="13.8" hidden="false" customHeight="false" outlineLevel="0" collapsed="false">
      <c r="B314" s="29"/>
      <c r="G314" s="29"/>
      <c r="H314" s="29"/>
    </row>
    <row r="315" s="28" customFormat="true" ht="13.8" hidden="false" customHeight="false" outlineLevel="0" collapsed="false">
      <c r="B315" s="29"/>
      <c r="G315" s="29"/>
      <c r="H315" s="29"/>
    </row>
    <row r="316" s="28" customFormat="true" ht="13.8" hidden="false" customHeight="false" outlineLevel="0" collapsed="false">
      <c r="B316" s="29"/>
      <c r="G316" s="29"/>
      <c r="H316" s="29"/>
    </row>
    <row r="317" s="28" customFormat="true" ht="13.8" hidden="false" customHeight="false" outlineLevel="0" collapsed="false">
      <c r="B317" s="29"/>
      <c r="G317" s="29"/>
      <c r="H317" s="29"/>
    </row>
    <row r="318" s="28" customFormat="true" ht="13.8" hidden="false" customHeight="false" outlineLevel="0" collapsed="false">
      <c r="B318" s="29"/>
      <c r="G318" s="29"/>
      <c r="H318" s="29"/>
    </row>
    <row r="319" s="28" customFormat="true" ht="13.8" hidden="false" customHeight="false" outlineLevel="0" collapsed="false">
      <c r="B319" s="29"/>
      <c r="G319" s="29"/>
      <c r="H319" s="29"/>
    </row>
    <row r="320" s="28" customFormat="true" ht="13.8" hidden="false" customHeight="false" outlineLevel="0" collapsed="false">
      <c r="B320" s="29"/>
      <c r="G320" s="29"/>
      <c r="H320" s="29"/>
    </row>
    <row r="321" s="28" customFormat="true" ht="13.8" hidden="false" customHeight="false" outlineLevel="0" collapsed="false">
      <c r="B321" s="29"/>
      <c r="G321" s="29"/>
      <c r="H321" s="29"/>
    </row>
    <row r="322" s="28" customFormat="true" ht="13.8" hidden="false" customHeight="false" outlineLevel="0" collapsed="false">
      <c r="B322" s="29"/>
      <c r="G322" s="29"/>
      <c r="H322" s="29"/>
    </row>
    <row r="323" s="28" customFormat="true" ht="13.8" hidden="false" customHeight="false" outlineLevel="0" collapsed="false">
      <c r="B323" s="29"/>
      <c r="G323" s="29"/>
      <c r="H323" s="29"/>
    </row>
    <row r="324" s="28" customFormat="true" ht="13.8" hidden="false" customHeight="false" outlineLevel="0" collapsed="false">
      <c r="B324" s="29"/>
      <c r="G324" s="29"/>
      <c r="H324" s="29"/>
    </row>
    <row r="325" s="28" customFormat="true" ht="13.8" hidden="false" customHeight="false" outlineLevel="0" collapsed="false">
      <c r="B325" s="29"/>
      <c r="G325" s="29"/>
      <c r="H325" s="29"/>
    </row>
    <row r="326" s="28" customFormat="true" ht="13.8" hidden="false" customHeight="false" outlineLevel="0" collapsed="false">
      <c r="B326" s="29"/>
      <c r="G326" s="29"/>
      <c r="H326" s="29"/>
    </row>
    <row r="327" s="28" customFormat="true" ht="13.8" hidden="false" customHeight="false" outlineLevel="0" collapsed="false">
      <c r="B327" s="29"/>
      <c r="G327" s="29"/>
      <c r="H327" s="29"/>
    </row>
    <row r="328" s="28" customFormat="true" ht="13.8" hidden="false" customHeight="false" outlineLevel="0" collapsed="false">
      <c r="B328" s="29"/>
      <c r="G328" s="29"/>
      <c r="H328" s="29"/>
    </row>
    <row r="329" s="28" customFormat="true" ht="13.8" hidden="false" customHeight="false" outlineLevel="0" collapsed="false">
      <c r="B329" s="29"/>
      <c r="G329" s="29"/>
      <c r="H329" s="29"/>
    </row>
    <row r="330" s="28" customFormat="true" ht="13.8" hidden="false" customHeight="false" outlineLevel="0" collapsed="false">
      <c r="B330" s="29"/>
      <c r="G330" s="29"/>
      <c r="H330" s="29"/>
    </row>
    <row r="331" s="28" customFormat="true" ht="13.8" hidden="false" customHeight="false" outlineLevel="0" collapsed="false">
      <c r="B331" s="29"/>
      <c r="G331" s="29"/>
      <c r="H331" s="29"/>
    </row>
    <row r="332" s="28" customFormat="true" ht="13.8" hidden="false" customHeight="false" outlineLevel="0" collapsed="false">
      <c r="B332" s="29"/>
      <c r="G332" s="29"/>
      <c r="H332" s="29"/>
    </row>
    <row r="333" s="28" customFormat="true" ht="13.8" hidden="false" customHeight="false" outlineLevel="0" collapsed="false">
      <c r="B333" s="29"/>
      <c r="G333" s="29"/>
      <c r="H333" s="29"/>
    </row>
    <row r="334" s="28" customFormat="true" ht="13.8" hidden="false" customHeight="false" outlineLevel="0" collapsed="false">
      <c r="B334" s="29"/>
      <c r="G334" s="29"/>
      <c r="H334" s="29"/>
    </row>
    <row r="335" s="28" customFormat="true" ht="13.8" hidden="false" customHeight="false" outlineLevel="0" collapsed="false">
      <c r="B335" s="29"/>
      <c r="G335" s="29"/>
      <c r="H335" s="29"/>
    </row>
    <row r="336" s="28" customFormat="true" ht="13.8" hidden="false" customHeight="false" outlineLevel="0" collapsed="false">
      <c r="B336" s="29"/>
      <c r="G336" s="29"/>
      <c r="H336" s="29"/>
    </row>
    <row r="337" s="28" customFormat="true" ht="13.8" hidden="false" customHeight="false" outlineLevel="0" collapsed="false">
      <c r="B337" s="29"/>
      <c r="G337" s="29"/>
      <c r="H337" s="29"/>
    </row>
    <row r="338" s="28" customFormat="true" ht="13.8" hidden="false" customHeight="false" outlineLevel="0" collapsed="false">
      <c r="B338" s="29"/>
      <c r="G338" s="29"/>
      <c r="H338" s="29"/>
    </row>
    <row r="339" s="28" customFormat="true" ht="13.8" hidden="false" customHeight="false" outlineLevel="0" collapsed="false">
      <c r="B339" s="29"/>
      <c r="G339" s="29"/>
      <c r="H339" s="29"/>
    </row>
    <row r="340" s="28" customFormat="true" ht="13.8" hidden="false" customHeight="false" outlineLevel="0" collapsed="false">
      <c r="B340" s="29"/>
      <c r="G340" s="29"/>
      <c r="H340" s="29"/>
    </row>
    <row r="341" s="28" customFormat="true" ht="13.8" hidden="false" customHeight="false" outlineLevel="0" collapsed="false">
      <c r="B341" s="29"/>
      <c r="G341" s="29"/>
      <c r="H341" s="29"/>
    </row>
    <row r="342" s="28" customFormat="true" ht="13.8" hidden="false" customHeight="false" outlineLevel="0" collapsed="false">
      <c r="B342" s="29"/>
      <c r="G342" s="29"/>
      <c r="H342" s="29"/>
    </row>
    <row r="343" s="28" customFormat="true" ht="13.8" hidden="false" customHeight="false" outlineLevel="0" collapsed="false">
      <c r="B343" s="29"/>
      <c r="G343" s="29"/>
      <c r="H343" s="29"/>
    </row>
    <row r="344" s="28" customFormat="true" ht="13.8" hidden="false" customHeight="false" outlineLevel="0" collapsed="false">
      <c r="B344" s="29"/>
      <c r="G344" s="29"/>
      <c r="H344" s="29"/>
    </row>
    <row r="345" s="28" customFormat="true" ht="13.8" hidden="false" customHeight="false" outlineLevel="0" collapsed="false">
      <c r="B345" s="29"/>
      <c r="G345" s="29"/>
      <c r="H345" s="29"/>
    </row>
    <row r="346" s="28" customFormat="true" ht="13.8" hidden="false" customHeight="false" outlineLevel="0" collapsed="false">
      <c r="B346" s="29"/>
      <c r="G346" s="29"/>
      <c r="H346" s="29"/>
    </row>
    <row r="347" s="28" customFormat="true" ht="13.8" hidden="false" customHeight="false" outlineLevel="0" collapsed="false">
      <c r="B347" s="29"/>
      <c r="G347" s="29"/>
      <c r="H347" s="29"/>
    </row>
    <row r="348" s="28" customFormat="true" ht="13.8" hidden="false" customHeight="false" outlineLevel="0" collapsed="false">
      <c r="B348" s="29"/>
      <c r="G348" s="29"/>
      <c r="H348" s="29"/>
    </row>
    <row r="349" s="28" customFormat="true" ht="13.8" hidden="false" customHeight="false" outlineLevel="0" collapsed="false">
      <c r="B349" s="29"/>
      <c r="G349" s="29"/>
      <c r="H349" s="29"/>
    </row>
    <row r="350" s="28" customFormat="true" ht="13.8" hidden="false" customHeight="false" outlineLevel="0" collapsed="false">
      <c r="B350" s="29"/>
      <c r="G350" s="29"/>
      <c r="H350" s="29"/>
    </row>
    <row r="351" s="28" customFormat="true" ht="13.8" hidden="false" customHeight="false" outlineLevel="0" collapsed="false">
      <c r="B351" s="29"/>
      <c r="G351" s="29"/>
      <c r="H351" s="29"/>
    </row>
    <row r="352" s="28" customFormat="true" ht="13.8" hidden="false" customHeight="false" outlineLevel="0" collapsed="false">
      <c r="B352" s="29"/>
      <c r="G352" s="29"/>
      <c r="H352" s="29"/>
    </row>
    <row r="353" s="28" customFormat="true" ht="13.8" hidden="false" customHeight="false" outlineLevel="0" collapsed="false">
      <c r="B353" s="29"/>
      <c r="G353" s="29"/>
      <c r="H353" s="29"/>
    </row>
    <row r="354" s="28" customFormat="true" ht="13.8" hidden="false" customHeight="false" outlineLevel="0" collapsed="false">
      <c r="B354" s="29"/>
      <c r="G354" s="29"/>
      <c r="H354" s="29"/>
    </row>
    <row r="355" s="28" customFormat="true" ht="13.8" hidden="false" customHeight="false" outlineLevel="0" collapsed="false">
      <c r="B355" s="29"/>
      <c r="G355" s="29"/>
      <c r="H355" s="29"/>
    </row>
    <row r="356" s="28" customFormat="true" ht="13.8" hidden="false" customHeight="false" outlineLevel="0" collapsed="false">
      <c r="B356" s="29"/>
      <c r="G356" s="29"/>
      <c r="H356" s="29"/>
    </row>
    <row r="357" s="28" customFormat="true" ht="13.8" hidden="false" customHeight="false" outlineLevel="0" collapsed="false">
      <c r="B357" s="29"/>
      <c r="G357" s="29"/>
      <c r="H357" s="29"/>
    </row>
    <row r="358" s="28" customFormat="true" ht="13.8" hidden="false" customHeight="false" outlineLevel="0" collapsed="false">
      <c r="B358" s="29"/>
      <c r="G358" s="29"/>
      <c r="H358" s="29"/>
    </row>
    <row r="359" s="28" customFormat="true" ht="13.8" hidden="false" customHeight="false" outlineLevel="0" collapsed="false">
      <c r="B359" s="29"/>
      <c r="G359" s="29"/>
      <c r="H359" s="29"/>
    </row>
    <row r="360" s="28" customFormat="true" ht="13.8" hidden="false" customHeight="false" outlineLevel="0" collapsed="false">
      <c r="B360" s="29"/>
      <c r="G360" s="29"/>
      <c r="H360" s="29"/>
    </row>
    <row r="361" s="28" customFormat="true" ht="13.8" hidden="false" customHeight="false" outlineLevel="0" collapsed="false">
      <c r="B361" s="29"/>
      <c r="G361" s="29"/>
      <c r="H361" s="29"/>
    </row>
    <row r="362" s="28" customFormat="true" ht="13.8" hidden="false" customHeight="false" outlineLevel="0" collapsed="false">
      <c r="B362" s="29"/>
      <c r="G362" s="29"/>
      <c r="H362" s="29"/>
    </row>
    <row r="363" s="28" customFormat="true" ht="13.8" hidden="false" customHeight="false" outlineLevel="0" collapsed="false">
      <c r="B363" s="29"/>
      <c r="G363" s="29"/>
      <c r="H363" s="29"/>
    </row>
    <row r="364" s="28" customFormat="true" ht="13.8" hidden="false" customHeight="false" outlineLevel="0" collapsed="false">
      <c r="B364" s="29"/>
      <c r="G364" s="29"/>
      <c r="H364" s="29"/>
    </row>
    <row r="365" s="28" customFormat="true" ht="13.8" hidden="false" customHeight="false" outlineLevel="0" collapsed="false">
      <c r="B365" s="29"/>
      <c r="G365" s="29"/>
      <c r="H365" s="29"/>
    </row>
    <row r="366" s="28" customFormat="true" ht="13.8" hidden="false" customHeight="false" outlineLevel="0" collapsed="false">
      <c r="B366" s="29"/>
      <c r="G366" s="29"/>
      <c r="H366" s="29"/>
    </row>
    <row r="367" s="28" customFormat="true" ht="13.8" hidden="false" customHeight="false" outlineLevel="0" collapsed="false">
      <c r="B367" s="29"/>
      <c r="G367" s="29"/>
      <c r="H367" s="29"/>
    </row>
    <row r="368" s="28" customFormat="true" ht="13.8" hidden="false" customHeight="false" outlineLevel="0" collapsed="false">
      <c r="B368" s="29"/>
      <c r="G368" s="29"/>
      <c r="H368" s="29"/>
    </row>
    <row r="369" s="28" customFormat="true" ht="13.8" hidden="false" customHeight="false" outlineLevel="0" collapsed="false">
      <c r="B369" s="29"/>
      <c r="G369" s="29"/>
      <c r="H369" s="29"/>
    </row>
    <row r="370" s="28" customFormat="true" ht="13.8" hidden="false" customHeight="false" outlineLevel="0" collapsed="false">
      <c r="B370" s="29"/>
      <c r="G370" s="29"/>
      <c r="H370" s="29"/>
    </row>
    <row r="371" s="28" customFormat="true" ht="13.8" hidden="false" customHeight="false" outlineLevel="0" collapsed="false">
      <c r="B371" s="29"/>
      <c r="G371" s="29"/>
      <c r="H371" s="29"/>
    </row>
    <row r="372" s="28" customFormat="true" ht="13.8" hidden="false" customHeight="false" outlineLevel="0" collapsed="false">
      <c r="B372" s="29"/>
      <c r="G372" s="29"/>
      <c r="H372" s="29"/>
    </row>
    <row r="373" s="28" customFormat="true" ht="13.8" hidden="false" customHeight="false" outlineLevel="0" collapsed="false">
      <c r="B373" s="29"/>
      <c r="G373" s="29"/>
      <c r="H373" s="29"/>
    </row>
    <row r="374" s="28" customFormat="true" ht="13.8" hidden="false" customHeight="false" outlineLevel="0" collapsed="false">
      <c r="B374" s="29"/>
      <c r="G374" s="29"/>
      <c r="H374" s="29"/>
    </row>
    <row r="375" s="28" customFormat="true" ht="13.8" hidden="false" customHeight="false" outlineLevel="0" collapsed="false">
      <c r="B375" s="29"/>
      <c r="G375" s="29"/>
      <c r="H375" s="29"/>
    </row>
    <row r="376" s="28" customFormat="true" ht="13.8" hidden="false" customHeight="false" outlineLevel="0" collapsed="false">
      <c r="B376" s="29"/>
      <c r="G376" s="29"/>
      <c r="H376" s="29"/>
    </row>
    <row r="377" s="28" customFormat="true" ht="13.8" hidden="false" customHeight="false" outlineLevel="0" collapsed="false">
      <c r="B377" s="29"/>
      <c r="G377" s="29"/>
      <c r="H377" s="29"/>
    </row>
    <row r="378" s="28" customFormat="true" ht="13.8" hidden="false" customHeight="false" outlineLevel="0" collapsed="false">
      <c r="B378" s="29"/>
      <c r="G378" s="29"/>
      <c r="H378" s="29"/>
    </row>
    <row r="379" s="28" customFormat="true" ht="13.8" hidden="false" customHeight="false" outlineLevel="0" collapsed="false">
      <c r="B379" s="29"/>
      <c r="G379" s="29"/>
      <c r="H379" s="29"/>
    </row>
    <row r="380" s="28" customFormat="true" ht="13.8" hidden="false" customHeight="false" outlineLevel="0" collapsed="false">
      <c r="B380" s="29"/>
      <c r="G380" s="29"/>
      <c r="H380" s="29"/>
    </row>
    <row r="381" s="28" customFormat="true" ht="13.8" hidden="false" customHeight="false" outlineLevel="0" collapsed="false">
      <c r="B381" s="29"/>
      <c r="G381" s="29"/>
      <c r="H381" s="29"/>
    </row>
    <row r="382" s="28" customFormat="true" ht="13.8" hidden="false" customHeight="false" outlineLevel="0" collapsed="false">
      <c r="B382" s="29"/>
      <c r="G382" s="29"/>
      <c r="H382" s="29"/>
    </row>
    <row r="383" s="28" customFormat="true" ht="13.8" hidden="false" customHeight="false" outlineLevel="0" collapsed="false">
      <c r="B383" s="29"/>
      <c r="G383" s="29"/>
      <c r="H383" s="29"/>
    </row>
    <row r="384" s="28" customFormat="true" ht="13.8" hidden="false" customHeight="false" outlineLevel="0" collapsed="false">
      <c r="B384" s="29"/>
      <c r="G384" s="29"/>
      <c r="H384" s="29"/>
    </row>
    <row r="385" s="28" customFormat="true" ht="13.8" hidden="false" customHeight="false" outlineLevel="0" collapsed="false">
      <c r="B385" s="29"/>
      <c r="G385" s="29"/>
      <c r="H385" s="29"/>
    </row>
    <row r="386" s="28" customFormat="true" ht="13.8" hidden="false" customHeight="false" outlineLevel="0" collapsed="false">
      <c r="B386" s="29"/>
      <c r="G386" s="29"/>
      <c r="H386" s="29"/>
    </row>
    <row r="387" s="28" customFormat="true" ht="13.8" hidden="false" customHeight="false" outlineLevel="0" collapsed="false">
      <c r="B387" s="29"/>
      <c r="G387" s="29"/>
      <c r="H387" s="29"/>
    </row>
    <row r="388" s="28" customFormat="true" ht="13.8" hidden="false" customHeight="false" outlineLevel="0" collapsed="false">
      <c r="B388" s="29"/>
      <c r="G388" s="29"/>
      <c r="H388" s="29"/>
    </row>
    <row r="389" s="28" customFormat="true" ht="13.8" hidden="false" customHeight="false" outlineLevel="0" collapsed="false">
      <c r="B389" s="29"/>
      <c r="G389" s="29"/>
      <c r="H389" s="29"/>
    </row>
    <row r="390" s="28" customFormat="true" ht="13.8" hidden="false" customHeight="false" outlineLevel="0" collapsed="false">
      <c r="B390" s="29"/>
      <c r="G390" s="29"/>
      <c r="H390" s="29"/>
    </row>
    <row r="391" s="28" customFormat="true" ht="13.8" hidden="false" customHeight="false" outlineLevel="0" collapsed="false">
      <c r="B391" s="29"/>
      <c r="G391" s="29"/>
      <c r="H391" s="29"/>
    </row>
    <row r="392" s="28" customFormat="true" ht="13.8" hidden="false" customHeight="false" outlineLevel="0" collapsed="false">
      <c r="B392" s="29"/>
      <c r="G392" s="29"/>
      <c r="H392" s="29"/>
    </row>
    <row r="393" s="28" customFormat="true" ht="13.8" hidden="false" customHeight="false" outlineLevel="0" collapsed="false">
      <c r="B393" s="29"/>
      <c r="G393" s="29"/>
      <c r="H393" s="29"/>
    </row>
    <row r="394" s="28" customFormat="true" ht="13.8" hidden="false" customHeight="false" outlineLevel="0" collapsed="false">
      <c r="B394" s="29"/>
      <c r="G394" s="29"/>
      <c r="H394" s="29"/>
    </row>
    <row r="395" s="28" customFormat="true" ht="13.8" hidden="false" customHeight="false" outlineLevel="0" collapsed="false">
      <c r="B395" s="29"/>
      <c r="G395" s="29"/>
      <c r="H395" s="29"/>
    </row>
    <row r="396" s="28" customFormat="true" ht="13.8" hidden="false" customHeight="false" outlineLevel="0" collapsed="false">
      <c r="B396" s="29"/>
      <c r="G396" s="29"/>
      <c r="H396" s="29"/>
    </row>
    <row r="397" s="28" customFormat="true" ht="13.8" hidden="false" customHeight="false" outlineLevel="0" collapsed="false">
      <c r="B397" s="29"/>
      <c r="G397" s="29"/>
      <c r="H397" s="29"/>
    </row>
    <row r="398" s="28" customFormat="true" ht="13.8" hidden="false" customHeight="false" outlineLevel="0" collapsed="false">
      <c r="B398" s="29"/>
      <c r="G398" s="29"/>
      <c r="H398" s="29"/>
    </row>
    <row r="399" s="28" customFormat="true" ht="13.8" hidden="false" customHeight="false" outlineLevel="0" collapsed="false">
      <c r="B399" s="29"/>
      <c r="G399" s="29"/>
      <c r="H399" s="29"/>
    </row>
    <row r="400" s="28" customFormat="true" ht="13.8" hidden="false" customHeight="false" outlineLevel="0" collapsed="false">
      <c r="B400" s="29"/>
      <c r="G400" s="29"/>
      <c r="H400" s="29"/>
    </row>
    <row r="401" s="28" customFormat="true" ht="13.8" hidden="false" customHeight="false" outlineLevel="0" collapsed="false">
      <c r="B401" s="29"/>
      <c r="G401" s="29"/>
      <c r="H401" s="29"/>
    </row>
    <row r="402" s="28" customFormat="true" ht="13.8" hidden="false" customHeight="false" outlineLevel="0" collapsed="false">
      <c r="B402" s="29"/>
      <c r="G402" s="29"/>
      <c r="H402" s="29"/>
    </row>
    <row r="403" s="28" customFormat="true" ht="13.8" hidden="false" customHeight="false" outlineLevel="0" collapsed="false">
      <c r="B403" s="29"/>
      <c r="G403" s="29"/>
      <c r="H403" s="29"/>
    </row>
    <row r="404" s="28" customFormat="true" ht="13.8" hidden="false" customHeight="false" outlineLevel="0" collapsed="false">
      <c r="B404" s="29"/>
      <c r="G404" s="29"/>
      <c r="H404" s="29"/>
    </row>
    <row r="405" s="28" customFormat="true" ht="13.8" hidden="false" customHeight="false" outlineLevel="0" collapsed="false">
      <c r="B405" s="29"/>
      <c r="G405" s="29"/>
      <c r="H405" s="29"/>
    </row>
    <row r="406" s="28" customFormat="true" ht="13.8" hidden="false" customHeight="false" outlineLevel="0" collapsed="false">
      <c r="B406" s="29"/>
      <c r="G406" s="29"/>
      <c r="H406" s="29"/>
    </row>
    <row r="407" s="28" customFormat="true" ht="13.8" hidden="false" customHeight="false" outlineLevel="0" collapsed="false">
      <c r="B407" s="29"/>
      <c r="G407" s="29"/>
      <c r="H407" s="29"/>
    </row>
    <row r="408" s="28" customFormat="true" ht="13.8" hidden="false" customHeight="false" outlineLevel="0" collapsed="false">
      <c r="B408" s="29"/>
      <c r="G408" s="29"/>
      <c r="H408" s="29"/>
    </row>
    <row r="409" s="28" customFormat="true" ht="13.8" hidden="false" customHeight="false" outlineLevel="0" collapsed="false">
      <c r="B409" s="29"/>
      <c r="G409" s="29"/>
      <c r="H409" s="29"/>
    </row>
    <row r="410" s="28" customFormat="true" ht="13.8" hidden="false" customHeight="false" outlineLevel="0" collapsed="false">
      <c r="B410" s="29"/>
      <c r="G410" s="29"/>
      <c r="H410" s="29"/>
    </row>
    <row r="411" s="28" customFormat="true" ht="13.8" hidden="false" customHeight="false" outlineLevel="0" collapsed="false">
      <c r="B411" s="29"/>
      <c r="G411" s="29"/>
      <c r="H411" s="29"/>
    </row>
    <row r="412" s="28" customFormat="true" ht="13.8" hidden="false" customHeight="false" outlineLevel="0" collapsed="false">
      <c r="B412" s="29"/>
      <c r="G412" s="29"/>
      <c r="H412" s="29"/>
    </row>
    <row r="413" s="28" customFormat="true" ht="13.8" hidden="false" customHeight="false" outlineLevel="0" collapsed="false">
      <c r="B413" s="29"/>
      <c r="G413" s="29"/>
      <c r="H413" s="29"/>
    </row>
    <row r="414" s="28" customFormat="true" ht="13.8" hidden="false" customHeight="false" outlineLevel="0" collapsed="false">
      <c r="B414" s="29"/>
      <c r="G414" s="29"/>
      <c r="H414" s="29"/>
    </row>
    <row r="415" s="28" customFormat="true" ht="13.8" hidden="false" customHeight="false" outlineLevel="0" collapsed="false">
      <c r="B415" s="29"/>
      <c r="G415" s="29"/>
      <c r="H415" s="29"/>
    </row>
    <row r="416" s="28" customFormat="true" ht="13.8" hidden="false" customHeight="false" outlineLevel="0" collapsed="false">
      <c r="B416" s="29"/>
      <c r="G416" s="29"/>
      <c r="H416" s="29"/>
    </row>
    <row r="417" s="28" customFormat="true" ht="13.8" hidden="false" customHeight="false" outlineLevel="0" collapsed="false">
      <c r="B417" s="29"/>
      <c r="G417" s="29"/>
      <c r="H417" s="29"/>
    </row>
    <row r="418" s="28" customFormat="true" ht="13.8" hidden="false" customHeight="false" outlineLevel="0" collapsed="false">
      <c r="B418" s="29"/>
      <c r="G418" s="29"/>
      <c r="H418" s="29"/>
    </row>
    <row r="419" s="28" customFormat="true" ht="13.8" hidden="false" customHeight="false" outlineLevel="0" collapsed="false">
      <c r="B419" s="29"/>
      <c r="G419" s="29"/>
      <c r="H419" s="29"/>
    </row>
    <row r="420" s="28" customFormat="true" ht="13.8" hidden="false" customHeight="false" outlineLevel="0" collapsed="false">
      <c r="B420" s="29"/>
      <c r="G420" s="29"/>
      <c r="H420" s="29"/>
    </row>
    <row r="421" s="28" customFormat="true" ht="13.8" hidden="false" customHeight="false" outlineLevel="0" collapsed="false">
      <c r="B421" s="29"/>
      <c r="G421" s="29"/>
      <c r="H421" s="29"/>
    </row>
    <row r="422" s="28" customFormat="true" ht="13.8" hidden="false" customHeight="false" outlineLevel="0" collapsed="false">
      <c r="B422" s="29"/>
      <c r="G422" s="29"/>
      <c r="H422" s="29"/>
    </row>
    <row r="423" s="28" customFormat="true" ht="13.8" hidden="false" customHeight="false" outlineLevel="0" collapsed="false">
      <c r="B423" s="29"/>
      <c r="G423" s="29"/>
      <c r="H423" s="29"/>
    </row>
    <row r="424" s="28" customFormat="true" ht="13.8" hidden="false" customHeight="false" outlineLevel="0" collapsed="false">
      <c r="B424" s="29"/>
      <c r="G424" s="29"/>
      <c r="H424" s="29"/>
    </row>
    <row r="425" s="28" customFormat="true" ht="13.8" hidden="false" customHeight="false" outlineLevel="0" collapsed="false">
      <c r="B425" s="29"/>
      <c r="G425" s="29"/>
      <c r="H425" s="29"/>
    </row>
    <row r="426" s="28" customFormat="true" ht="13.8" hidden="false" customHeight="false" outlineLevel="0" collapsed="false">
      <c r="B426" s="29"/>
      <c r="G426" s="29"/>
      <c r="H426" s="29"/>
    </row>
    <row r="427" s="28" customFormat="true" ht="13.8" hidden="false" customHeight="false" outlineLevel="0" collapsed="false">
      <c r="B427" s="29"/>
      <c r="G427" s="29"/>
      <c r="H427" s="29"/>
    </row>
    <row r="428" s="28" customFormat="true" ht="13.8" hidden="false" customHeight="false" outlineLevel="0" collapsed="false">
      <c r="B428" s="29"/>
      <c r="G428" s="29"/>
      <c r="H428" s="29"/>
    </row>
    <row r="429" s="28" customFormat="true" ht="13.8" hidden="false" customHeight="false" outlineLevel="0" collapsed="false">
      <c r="B429" s="29"/>
      <c r="G429" s="29"/>
      <c r="H429" s="29"/>
    </row>
    <row r="430" s="28" customFormat="true" ht="13.8" hidden="false" customHeight="false" outlineLevel="0" collapsed="false">
      <c r="B430" s="29"/>
      <c r="G430" s="29"/>
      <c r="H430" s="29"/>
    </row>
    <row r="431" s="28" customFormat="true" ht="13.8" hidden="false" customHeight="false" outlineLevel="0" collapsed="false">
      <c r="B431" s="29"/>
      <c r="G431" s="29"/>
      <c r="H431" s="29"/>
    </row>
    <row r="432" s="28" customFormat="true" ht="13.8" hidden="false" customHeight="false" outlineLevel="0" collapsed="false">
      <c r="B432" s="29"/>
      <c r="G432" s="29"/>
      <c r="H432" s="29"/>
    </row>
    <row r="433" s="28" customFormat="true" ht="13.8" hidden="false" customHeight="false" outlineLevel="0" collapsed="false">
      <c r="B433" s="29"/>
      <c r="G433" s="29"/>
      <c r="H433" s="29"/>
    </row>
    <row r="434" s="28" customFormat="true" ht="13.8" hidden="false" customHeight="false" outlineLevel="0" collapsed="false">
      <c r="B434" s="29"/>
      <c r="G434" s="29"/>
      <c r="H434" s="29"/>
    </row>
    <row r="435" s="28" customFormat="true" ht="13.8" hidden="false" customHeight="false" outlineLevel="0" collapsed="false">
      <c r="B435" s="29"/>
      <c r="G435" s="29"/>
      <c r="H435" s="29"/>
    </row>
    <row r="436" s="28" customFormat="true" ht="13.8" hidden="false" customHeight="false" outlineLevel="0" collapsed="false">
      <c r="B436" s="29"/>
      <c r="G436" s="29"/>
      <c r="H436" s="29"/>
    </row>
    <row r="437" s="28" customFormat="true" ht="13.8" hidden="false" customHeight="false" outlineLevel="0" collapsed="false">
      <c r="B437" s="29"/>
      <c r="G437" s="29"/>
      <c r="H437" s="29"/>
    </row>
    <row r="438" s="28" customFormat="true" ht="13.8" hidden="false" customHeight="false" outlineLevel="0" collapsed="false">
      <c r="B438" s="29"/>
      <c r="G438" s="29"/>
      <c r="H438" s="29"/>
    </row>
    <row r="439" s="28" customFormat="true" ht="13.8" hidden="false" customHeight="false" outlineLevel="0" collapsed="false">
      <c r="B439" s="29"/>
      <c r="G439" s="29"/>
      <c r="H439" s="29"/>
    </row>
    <row r="440" s="28" customFormat="true" ht="13.8" hidden="false" customHeight="false" outlineLevel="0" collapsed="false">
      <c r="B440" s="29"/>
      <c r="G440" s="29"/>
      <c r="H440" s="29"/>
    </row>
    <row r="441" s="28" customFormat="true" ht="13.8" hidden="false" customHeight="false" outlineLevel="0" collapsed="false">
      <c r="B441" s="29"/>
      <c r="G441" s="29"/>
      <c r="H441" s="29"/>
    </row>
    <row r="442" s="28" customFormat="true" ht="13.8" hidden="false" customHeight="false" outlineLevel="0" collapsed="false">
      <c r="B442" s="29"/>
      <c r="G442" s="29"/>
      <c r="H442" s="29"/>
    </row>
    <row r="443" s="28" customFormat="true" ht="13.8" hidden="false" customHeight="false" outlineLevel="0" collapsed="false">
      <c r="B443" s="29"/>
      <c r="G443" s="29"/>
      <c r="H443" s="29"/>
    </row>
    <row r="444" s="28" customFormat="true" ht="13.8" hidden="false" customHeight="false" outlineLevel="0" collapsed="false">
      <c r="B444" s="29"/>
      <c r="G444" s="29"/>
      <c r="H444" s="29"/>
    </row>
    <row r="445" s="28" customFormat="true" ht="13.8" hidden="false" customHeight="false" outlineLevel="0" collapsed="false">
      <c r="B445" s="29"/>
      <c r="G445" s="29"/>
      <c r="H445" s="29"/>
    </row>
    <row r="446" s="28" customFormat="true" ht="13.8" hidden="false" customHeight="false" outlineLevel="0" collapsed="false">
      <c r="B446" s="29"/>
      <c r="G446" s="29"/>
      <c r="H446" s="29"/>
    </row>
    <row r="447" s="28" customFormat="true" ht="13.8" hidden="false" customHeight="false" outlineLevel="0" collapsed="false">
      <c r="B447" s="29"/>
      <c r="G447" s="29"/>
      <c r="H447" s="29"/>
    </row>
    <row r="448" s="28" customFormat="true" ht="13.8" hidden="false" customHeight="false" outlineLevel="0" collapsed="false">
      <c r="B448" s="29"/>
      <c r="G448" s="29"/>
      <c r="H448" s="29"/>
    </row>
    <row r="449" s="28" customFormat="true" ht="13.8" hidden="false" customHeight="false" outlineLevel="0" collapsed="false">
      <c r="B449" s="29"/>
      <c r="G449" s="29"/>
      <c r="H449" s="29"/>
    </row>
    <row r="450" s="28" customFormat="true" ht="13.8" hidden="false" customHeight="false" outlineLevel="0" collapsed="false">
      <c r="B450" s="29"/>
      <c r="G450" s="29"/>
      <c r="H450" s="29"/>
    </row>
    <row r="451" s="28" customFormat="true" ht="13.8" hidden="false" customHeight="false" outlineLevel="0" collapsed="false">
      <c r="B451" s="29"/>
      <c r="G451" s="29"/>
      <c r="H451" s="29"/>
    </row>
    <row r="452" s="28" customFormat="true" ht="13.8" hidden="false" customHeight="false" outlineLevel="0" collapsed="false">
      <c r="B452" s="29"/>
      <c r="G452" s="29"/>
      <c r="H452" s="29"/>
    </row>
    <row r="453" s="28" customFormat="true" ht="13.8" hidden="false" customHeight="false" outlineLevel="0" collapsed="false">
      <c r="B453" s="29"/>
      <c r="G453" s="29"/>
      <c r="H453" s="29"/>
    </row>
    <row r="454" s="28" customFormat="true" ht="13.8" hidden="false" customHeight="false" outlineLevel="0" collapsed="false">
      <c r="B454" s="29"/>
      <c r="G454" s="29"/>
      <c r="H454" s="29"/>
    </row>
    <row r="455" s="28" customFormat="true" ht="13.8" hidden="false" customHeight="false" outlineLevel="0" collapsed="false">
      <c r="B455" s="29"/>
      <c r="G455" s="29"/>
      <c r="H455" s="29"/>
    </row>
    <row r="456" s="28" customFormat="true" ht="13.8" hidden="false" customHeight="false" outlineLevel="0" collapsed="false">
      <c r="B456" s="29"/>
      <c r="G456" s="29"/>
      <c r="H456" s="29"/>
    </row>
    <row r="457" s="28" customFormat="true" ht="13.8" hidden="false" customHeight="false" outlineLevel="0" collapsed="false">
      <c r="B457" s="29"/>
      <c r="G457" s="29"/>
      <c r="H457" s="29"/>
    </row>
    <row r="458" s="28" customFormat="true" ht="13.8" hidden="false" customHeight="false" outlineLevel="0" collapsed="false">
      <c r="B458" s="29"/>
      <c r="G458" s="29"/>
      <c r="H458" s="29"/>
    </row>
    <row r="459" s="28" customFormat="true" ht="13.8" hidden="false" customHeight="false" outlineLevel="0" collapsed="false">
      <c r="B459" s="29"/>
      <c r="G459" s="29"/>
      <c r="H459" s="29"/>
    </row>
    <row r="460" s="28" customFormat="true" ht="13.8" hidden="false" customHeight="false" outlineLevel="0" collapsed="false">
      <c r="B460" s="29"/>
      <c r="G460" s="29"/>
      <c r="H460" s="29"/>
    </row>
    <row r="461" s="28" customFormat="true" ht="13.8" hidden="false" customHeight="false" outlineLevel="0" collapsed="false">
      <c r="B461" s="29"/>
      <c r="G461" s="29"/>
      <c r="H461" s="29"/>
    </row>
    <row r="462" s="28" customFormat="true" ht="13.8" hidden="false" customHeight="false" outlineLevel="0" collapsed="false">
      <c r="B462" s="29"/>
      <c r="G462" s="29"/>
      <c r="H462" s="29"/>
    </row>
    <row r="463" s="28" customFormat="true" ht="13.8" hidden="false" customHeight="false" outlineLevel="0" collapsed="false">
      <c r="B463" s="29"/>
      <c r="G463" s="29"/>
      <c r="H463" s="29"/>
    </row>
    <row r="464" s="28" customFormat="true" ht="13.8" hidden="false" customHeight="false" outlineLevel="0" collapsed="false">
      <c r="B464" s="29"/>
      <c r="G464" s="29"/>
      <c r="H464" s="29"/>
    </row>
    <row r="465" s="28" customFormat="true" ht="13.8" hidden="false" customHeight="false" outlineLevel="0" collapsed="false">
      <c r="B465" s="29"/>
      <c r="G465" s="29"/>
      <c r="H465" s="29"/>
    </row>
    <row r="466" s="28" customFormat="true" ht="13.8" hidden="false" customHeight="false" outlineLevel="0" collapsed="false">
      <c r="B466" s="29"/>
      <c r="G466" s="29"/>
      <c r="H466" s="29"/>
    </row>
    <row r="467" s="28" customFormat="true" ht="13.8" hidden="false" customHeight="false" outlineLevel="0" collapsed="false">
      <c r="B467" s="29"/>
      <c r="G467" s="29"/>
      <c r="H467" s="29"/>
    </row>
    <row r="468" s="28" customFormat="true" ht="13.8" hidden="false" customHeight="false" outlineLevel="0" collapsed="false">
      <c r="B468" s="29"/>
      <c r="G468" s="29"/>
      <c r="H468" s="29"/>
    </row>
    <row r="469" s="28" customFormat="true" ht="13.8" hidden="false" customHeight="false" outlineLevel="0" collapsed="false">
      <c r="B469" s="29"/>
      <c r="G469" s="29"/>
      <c r="H469" s="29"/>
    </row>
    <row r="470" s="28" customFormat="true" ht="13.8" hidden="false" customHeight="false" outlineLevel="0" collapsed="false">
      <c r="B470" s="29"/>
      <c r="G470" s="29"/>
      <c r="H470" s="29"/>
    </row>
    <row r="471" s="28" customFormat="true" ht="13.8" hidden="false" customHeight="false" outlineLevel="0" collapsed="false">
      <c r="B471" s="29"/>
      <c r="G471" s="29"/>
      <c r="H471" s="29"/>
    </row>
    <row r="472" s="28" customFormat="true" ht="13.8" hidden="false" customHeight="false" outlineLevel="0" collapsed="false">
      <c r="B472" s="29"/>
      <c r="G472" s="29"/>
      <c r="H472" s="29"/>
    </row>
    <row r="473" s="28" customFormat="true" ht="13.8" hidden="false" customHeight="false" outlineLevel="0" collapsed="false">
      <c r="B473" s="29"/>
      <c r="G473" s="29"/>
      <c r="H473" s="29"/>
    </row>
    <row r="474" s="28" customFormat="true" ht="13.8" hidden="false" customHeight="false" outlineLevel="0" collapsed="false">
      <c r="B474" s="29"/>
      <c r="G474" s="29"/>
      <c r="H474" s="29"/>
    </row>
    <row r="475" s="28" customFormat="true" ht="13.8" hidden="false" customHeight="false" outlineLevel="0" collapsed="false">
      <c r="B475" s="29"/>
      <c r="G475" s="29"/>
      <c r="H475" s="29"/>
    </row>
    <row r="476" s="28" customFormat="true" ht="13.8" hidden="false" customHeight="false" outlineLevel="0" collapsed="false">
      <c r="B476" s="29"/>
      <c r="G476" s="29"/>
      <c r="H476" s="29"/>
    </row>
    <row r="477" s="28" customFormat="true" ht="13.8" hidden="false" customHeight="false" outlineLevel="0" collapsed="false">
      <c r="B477" s="29"/>
      <c r="G477" s="29"/>
      <c r="H477" s="29"/>
    </row>
    <row r="478" s="28" customFormat="true" ht="13.8" hidden="false" customHeight="false" outlineLevel="0" collapsed="false">
      <c r="B478" s="29"/>
      <c r="G478" s="29"/>
      <c r="H478" s="29"/>
    </row>
    <row r="479" s="28" customFormat="true" ht="13.8" hidden="false" customHeight="false" outlineLevel="0" collapsed="false">
      <c r="B479" s="29"/>
      <c r="G479" s="29"/>
      <c r="H479" s="29"/>
    </row>
    <row r="480" s="28" customFormat="true" ht="13.8" hidden="false" customHeight="false" outlineLevel="0" collapsed="false">
      <c r="B480" s="29"/>
      <c r="G480" s="29"/>
      <c r="H480" s="29"/>
    </row>
    <row r="481" s="28" customFormat="true" ht="13.8" hidden="false" customHeight="false" outlineLevel="0" collapsed="false">
      <c r="B481" s="29"/>
      <c r="G481" s="29"/>
      <c r="H481" s="29"/>
    </row>
    <row r="482" s="28" customFormat="true" ht="13.8" hidden="false" customHeight="false" outlineLevel="0" collapsed="false">
      <c r="B482" s="29"/>
      <c r="G482" s="29"/>
      <c r="H482" s="29"/>
    </row>
    <row r="483" s="28" customFormat="true" ht="13.8" hidden="false" customHeight="false" outlineLevel="0" collapsed="false">
      <c r="B483" s="29"/>
      <c r="G483" s="29"/>
      <c r="H483" s="29"/>
    </row>
    <row r="484" s="28" customFormat="true" ht="13.8" hidden="false" customHeight="false" outlineLevel="0" collapsed="false">
      <c r="B484" s="29"/>
      <c r="G484" s="29"/>
      <c r="H484" s="29"/>
    </row>
    <row r="485" s="28" customFormat="true" ht="13.8" hidden="false" customHeight="false" outlineLevel="0" collapsed="false">
      <c r="B485" s="29"/>
      <c r="G485" s="29"/>
      <c r="H485" s="29"/>
    </row>
    <row r="486" s="28" customFormat="true" ht="13.8" hidden="false" customHeight="false" outlineLevel="0" collapsed="false">
      <c r="B486" s="29"/>
      <c r="G486" s="29"/>
      <c r="H486" s="29"/>
    </row>
    <row r="487" s="28" customFormat="true" ht="13.8" hidden="false" customHeight="false" outlineLevel="0" collapsed="false">
      <c r="B487" s="29"/>
      <c r="G487" s="29"/>
      <c r="H487" s="29"/>
    </row>
    <row r="488" s="28" customFormat="true" ht="13.8" hidden="false" customHeight="false" outlineLevel="0" collapsed="false">
      <c r="B488" s="29"/>
      <c r="G488" s="29"/>
      <c r="H488" s="29"/>
    </row>
    <row r="489" s="28" customFormat="true" ht="13.8" hidden="false" customHeight="false" outlineLevel="0" collapsed="false">
      <c r="B489" s="29"/>
      <c r="G489" s="29"/>
      <c r="H489" s="29"/>
    </row>
    <row r="490" s="28" customFormat="true" ht="13.8" hidden="false" customHeight="false" outlineLevel="0" collapsed="false">
      <c r="B490" s="29"/>
      <c r="G490" s="29"/>
      <c r="H490" s="29"/>
    </row>
    <row r="491" s="28" customFormat="true" ht="13.8" hidden="false" customHeight="false" outlineLevel="0" collapsed="false">
      <c r="B491" s="29"/>
      <c r="G491" s="29"/>
      <c r="H491" s="29"/>
    </row>
    <row r="492" s="28" customFormat="true" ht="13.8" hidden="false" customHeight="false" outlineLevel="0" collapsed="false">
      <c r="B492" s="29"/>
      <c r="G492" s="29"/>
      <c r="H492" s="29"/>
    </row>
    <row r="493" s="28" customFormat="true" ht="13.8" hidden="false" customHeight="false" outlineLevel="0" collapsed="false">
      <c r="B493" s="29"/>
      <c r="G493" s="29"/>
      <c r="H493" s="29"/>
    </row>
    <row r="494" s="28" customFormat="true" ht="13.8" hidden="false" customHeight="false" outlineLevel="0" collapsed="false">
      <c r="B494" s="29"/>
      <c r="G494" s="29"/>
      <c r="H494" s="29"/>
    </row>
    <row r="495" s="28" customFormat="true" ht="13.8" hidden="false" customHeight="false" outlineLevel="0" collapsed="false">
      <c r="B495" s="29"/>
      <c r="G495" s="29"/>
      <c r="H495" s="29"/>
    </row>
    <row r="496" s="28" customFormat="true" ht="13.8" hidden="false" customHeight="false" outlineLevel="0" collapsed="false">
      <c r="B496" s="29"/>
      <c r="G496" s="29"/>
      <c r="H496" s="29"/>
    </row>
    <row r="497" s="28" customFormat="true" ht="13.8" hidden="false" customHeight="false" outlineLevel="0" collapsed="false">
      <c r="B497" s="29"/>
      <c r="G497" s="29"/>
      <c r="H497" s="29"/>
    </row>
    <row r="498" s="28" customFormat="true" ht="13.8" hidden="false" customHeight="false" outlineLevel="0" collapsed="false">
      <c r="B498" s="29"/>
      <c r="G498" s="29"/>
      <c r="H498" s="29"/>
    </row>
    <row r="499" s="28" customFormat="true" ht="13.8" hidden="false" customHeight="false" outlineLevel="0" collapsed="false">
      <c r="B499" s="29"/>
      <c r="G499" s="29"/>
      <c r="H499" s="29"/>
    </row>
    <row r="500" s="28" customFormat="true" ht="13.8" hidden="false" customHeight="false" outlineLevel="0" collapsed="false">
      <c r="B500" s="29"/>
      <c r="G500" s="29"/>
      <c r="H500" s="29"/>
    </row>
    <row r="501" s="28" customFormat="true" ht="13.8" hidden="false" customHeight="false" outlineLevel="0" collapsed="false">
      <c r="B501" s="29"/>
      <c r="G501" s="29"/>
      <c r="H501" s="29"/>
    </row>
    <row r="502" s="28" customFormat="true" ht="13.8" hidden="false" customHeight="false" outlineLevel="0" collapsed="false">
      <c r="B502" s="29"/>
      <c r="G502" s="29"/>
      <c r="H502" s="29"/>
    </row>
    <row r="503" s="28" customFormat="true" ht="13.8" hidden="false" customHeight="false" outlineLevel="0" collapsed="false">
      <c r="B503" s="29"/>
      <c r="G503" s="29"/>
      <c r="H503" s="29"/>
    </row>
    <row r="504" s="28" customFormat="true" ht="13.8" hidden="false" customHeight="false" outlineLevel="0" collapsed="false">
      <c r="B504" s="29"/>
      <c r="G504" s="29"/>
      <c r="H504" s="29"/>
    </row>
    <row r="505" s="28" customFormat="true" ht="13.8" hidden="false" customHeight="false" outlineLevel="0" collapsed="false">
      <c r="B505" s="29"/>
      <c r="G505" s="29"/>
      <c r="H505" s="29"/>
    </row>
    <row r="506" s="28" customFormat="true" ht="13.8" hidden="false" customHeight="false" outlineLevel="0" collapsed="false">
      <c r="B506" s="29"/>
      <c r="G506" s="29"/>
      <c r="H506" s="29"/>
    </row>
    <row r="507" s="28" customFormat="true" ht="13.8" hidden="false" customHeight="false" outlineLevel="0" collapsed="false">
      <c r="B507" s="29"/>
      <c r="G507" s="29"/>
      <c r="H507" s="29"/>
    </row>
    <row r="508" s="28" customFormat="true" ht="13.8" hidden="false" customHeight="false" outlineLevel="0" collapsed="false">
      <c r="B508" s="29"/>
      <c r="G508" s="29"/>
      <c r="H508" s="29"/>
    </row>
    <row r="509" s="28" customFormat="true" ht="13.8" hidden="false" customHeight="false" outlineLevel="0" collapsed="false">
      <c r="B509" s="29"/>
      <c r="G509" s="29"/>
      <c r="H509" s="29"/>
    </row>
    <row r="510" s="28" customFormat="true" ht="13.8" hidden="false" customHeight="false" outlineLevel="0" collapsed="false">
      <c r="B510" s="29"/>
      <c r="G510" s="29"/>
      <c r="H510" s="29"/>
    </row>
    <row r="511" s="28" customFormat="true" ht="13.8" hidden="false" customHeight="false" outlineLevel="0" collapsed="false">
      <c r="B511" s="29"/>
      <c r="G511" s="29"/>
      <c r="H511" s="29"/>
    </row>
    <row r="512" s="28" customFormat="true" ht="13.8" hidden="false" customHeight="false" outlineLevel="0" collapsed="false">
      <c r="B512" s="29"/>
      <c r="G512" s="29"/>
      <c r="H512" s="29"/>
    </row>
    <row r="513" s="28" customFormat="true" ht="13.8" hidden="false" customHeight="false" outlineLevel="0" collapsed="false">
      <c r="B513" s="29"/>
      <c r="G513" s="29"/>
      <c r="H513" s="29"/>
    </row>
    <row r="514" s="28" customFormat="true" ht="13.8" hidden="false" customHeight="false" outlineLevel="0" collapsed="false">
      <c r="B514" s="29"/>
      <c r="G514" s="29"/>
      <c r="H514" s="29"/>
    </row>
    <row r="515" s="28" customFormat="true" ht="13.8" hidden="false" customHeight="false" outlineLevel="0" collapsed="false">
      <c r="B515" s="29"/>
      <c r="G515" s="29"/>
      <c r="H515" s="29"/>
    </row>
    <row r="516" s="28" customFormat="true" ht="13.8" hidden="false" customHeight="false" outlineLevel="0" collapsed="false">
      <c r="B516" s="29"/>
      <c r="G516" s="29"/>
      <c r="H516" s="29"/>
    </row>
    <row r="517" s="28" customFormat="true" ht="13.8" hidden="false" customHeight="false" outlineLevel="0" collapsed="false">
      <c r="B517" s="29"/>
      <c r="G517" s="29"/>
      <c r="H517" s="29"/>
    </row>
    <row r="518" s="28" customFormat="true" ht="13.8" hidden="false" customHeight="false" outlineLevel="0" collapsed="false">
      <c r="B518" s="29"/>
      <c r="G518" s="29"/>
      <c r="H518" s="29"/>
    </row>
    <row r="519" s="28" customFormat="true" ht="13.8" hidden="false" customHeight="false" outlineLevel="0" collapsed="false">
      <c r="B519" s="29"/>
      <c r="G519" s="29"/>
      <c r="H519" s="29"/>
    </row>
    <row r="520" s="28" customFormat="true" ht="13.8" hidden="false" customHeight="false" outlineLevel="0" collapsed="false">
      <c r="B520" s="29"/>
      <c r="G520" s="29"/>
      <c r="H520" s="29"/>
    </row>
    <row r="521" s="28" customFormat="true" ht="13.8" hidden="false" customHeight="false" outlineLevel="0" collapsed="false">
      <c r="B521" s="29"/>
      <c r="G521" s="29"/>
      <c r="H521" s="29"/>
    </row>
    <row r="522" s="28" customFormat="true" ht="13.8" hidden="false" customHeight="false" outlineLevel="0" collapsed="false">
      <c r="B522" s="29"/>
      <c r="G522" s="29"/>
      <c r="H522" s="29"/>
    </row>
    <row r="523" s="28" customFormat="true" ht="13.8" hidden="false" customHeight="false" outlineLevel="0" collapsed="false">
      <c r="B523" s="29"/>
      <c r="G523" s="29"/>
      <c r="H523" s="29"/>
    </row>
    <row r="524" s="28" customFormat="true" ht="13.8" hidden="false" customHeight="false" outlineLevel="0" collapsed="false">
      <c r="B524" s="29"/>
      <c r="G524" s="29"/>
      <c r="H524" s="29"/>
    </row>
    <row r="525" s="28" customFormat="true" ht="13.8" hidden="false" customHeight="false" outlineLevel="0" collapsed="false">
      <c r="B525" s="29"/>
      <c r="G525" s="29"/>
      <c r="H525" s="29"/>
    </row>
    <row r="526" s="28" customFormat="true" ht="13.8" hidden="false" customHeight="false" outlineLevel="0" collapsed="false">
      <c r="B526" s="29"/>
      <c r="G526" s="29"/>
      <c r="H526" s="29"/>
    </row>
    <row r="527" s="28" customFormat="true" ht="13.8" hidden="false" customHeight="false" outlineLevel="0" collapsed="false">
      <c r="B527" s="29"/>
      <c r="G527" s="29"/>
      <c r="H527" s="29"/>
    </row>
    <row r="528" s="28" customFormat="true" ht="13.8" hidden="false" customHeight="false" outlineLevel="0" collapsed="false">
      <c r="B528" s="29"/>
      <c r="G528" s="29"/>
      <c r="H528" s="29"/>
    </row>
    <row r="529" s="28" customFormat="true" ht="13.8" hidden="false" customHeight="false" outlineLevel="0" collapsed="false">
      <c r="B529" s="29"/>
      <c r="G529" s="29"/>
      <c r="H529" s="29"/>
    </row>
    <row r="530" s="28" customFormat="true" ht="13.8" hidden="false" customHeight="false" outlineLevel="0" collapsed="false">
      <c r="B530" s="29"/>
      <c r="G530" s="29"/>
      <c r="H530" s="29"/>
    </row>
    <row r="531" s="28" customFormat="true" ht="13.8" hidden="false" customHeight="false" outlineLevel="0" collapsed="false">
      <c r="B531" s="29"/>
      <c r="G531" s="29"/>
      <c r="H531" s="29"/>
    </row>
    <row r="532" s="28" customFormat="true" ht="13.8" hidden="false" customHeight="false" outlineLevel="0" collapsed="false">
      <c r="B532" s="29"/>
      <c r="G532" s="29"/>
      <c r="H532" s="29"/>
    </row>
    <row r="533" s="28" customFormat="true" ht="13.8" hidden="false" customHeight="false" outlineLevel="0" collapsed="false">
      <c r="B533" s="29"/>
      <c r="G533" s="29"/>
      <c r="H533" s="29"/>
    </row>
    <row r="534" s="28" customFormat="true" ht="13.8" hidden="false" customHeight="false" outlineLevel="0" collapsed="false">
      <c r="B534" s="29"/>
      <c r="G534" s="29"/>
      <c r="H534" s="29"/>
    </row>
    <row r="535" s="28" customFormat="true" ht="13.8" hidden="false" customHeight="false" outlineLevel="0" collapsed="false">
      <c r="B535" s="29"/>
      <c r="G535" s="29"/>
      <c r="H535" s="29"/>
    </row>
    <row r="536" s="28" customFormat="true" ht="13.8" hidden="false" customHeight="false" outlineLevel="0" collapsed="false">
      <c r="B536" s="29"/>
      <c r="G536" s="29"/>
      <c r="H536" s="29"/>
    </row>
    <row r="537" s="28" customFormat="true" ht="13.8" hidden="false" customHeight="false" outlineLevel="0" collapsed="false">
      <c r="B537" s="29"/>
      <c r="G537" s="29"/>
      <c r="H537" s="29"/>
    </row>
    <row r="538" s="28" customFormat="true" ht="13.8" hidden="false" customHeight="false" outlineLevel="0" collapsed="false">
      <c r="B538" s="29"/>
      <c r="G538" s="29"/>
      <c r="H538" s="29"/>
    </row>
    <row r="539" s="28" customFormat="true" ht="13.8" hidden="false" customHeight="false" outlineLevel="0" collapsed="false">
      <c r="B539" s="29"/>
      <c r="G539" s="29"/>
      <c r="H539" s="29"/>
    </row>
    <row r="540" s="28" customFormat="true" ht="13.8" hidden="false" customHeight="false" outlineLevel="0" collapsed="false">
      <c r="B540" s="29"/>
      <c r="G540" s="29"/>
      <c r="H540" s="29"/>
    </row>
    <row r="541" s="28" customFormat="true" ht="13.8" hidden="false" customHeight="false" outlineLevel="0" collapsed="false">
      <c r="B541" s="29"/>
      <c r="G541" s="29"/>
      <c r="H541" s="29"/>
    </row>
    <row r="542" s="28" customFormat="true" ht="13.8" hidden="false" customHeight="false" outlineLevel="0" collapsed="false">
      <c r="B542" s="29"/>
      <c r="G542" s="29"/>
      <c r="H542" s="29"/>
    </row>
    <row r="543" s="28" customFormat="true" ht="13.8" hidden="false" customHeight="false" outlineLevel="0" collapsed="false">
      <c r="B543" s="29"/>
      <c r="G543" s="29"/>
      <c r="H543" s="29"/>
    </row>
    <row r="544" s="28" customFormat="true" ht="13.8" hidden="false" customHeight="false" outlineLevel="0" collapsed="false">
      <c r="B544" s="29"/>
      <c r="G544" s="29"/>
      <c r="H544" s="29"/>
    </row>
    <row r="545" s="28" customFormat="true" ht="13.8" hidden="false" customHeight="false" outlineLevel="0" collapsed="false">
      <c r="B545" s="29"/>
      <c r="G545" s="29"/>
      <c r="H545" s="29"/>
    </row>
    <row r="546" s="28" customFormat="true" ht="13.8" hidden="false" customHeight="false" outlineLevel="0" collapsed="false">
      <c r="B546" s="29"/>
      <c r="G546" s="29"/>
      <c r="H546" s="29"/>
    </row>
    <row r="547" s="28" customFormat="true" ht="13.8" hidden="false" customHeight="false" outlineLevel="0" collapsed="false">
      <c r="B547" s="29"/>
      <c r="G547" s="29"/>
      <c r="H547" s="29"/>
    </row>
    <row r="548" s="28" customFormat="true" ht="13.8" hidden="false" customHeight="false" outlineLevel="0" collapsed="false">
      <c r="B548" s="29"/>
      <c r="G548" s="29"/>
      <c r="H548" s="29"/>
    </row>
    <row r="549" s="28" customFormat="true" ht="13.8" hidden="false" customHeight="false" outlineLevel="0" collapsed="false">
      <c r="B549" s="29"/>
      <c r="G549" s="29"/>
      <c r="H549" s="29"/>
    </row>
    <row r="550" s="28" customFormat="true" ht="13.8" hidden="false" customHeight="false" outlineLevel="0" collapsed="false">
      <c r="B550" s="29"/>
      <c r="G550" s="29"/>
      <c r="H550" s="29"/>
    </row>
    <row r="551" s="28" customFormat="true" ht="13.8" hidden="false" customHeight="false" outlineLevel="0" collapsed="false">
      <c r="B551" s="29"/>
      <c r="G551" s="29"/>
      <c r="H551" s="29"/>
    </row>
    <row r="552" s="28" customFormat="true" ht="13.8" hidden="false" customHeight="false" outlineLevel="0" collapsed="false">
      <c r="B552" s="29"/>
      <c r="G552" s="29"/>
      <c r="H552" s="29"/>
    </row>
    <row r="553" s="28" customFormat="true" ht="13.8" hidden="false" customHeight="false" outlineLevel="0" collapsed="false">
      <c r="B553" s="29"/>
      <c r="G553" s="29"/>
      <c r="H553" s="29"/>
    </row>
    <row r="554" s="28" customFormat="true" ht="13.8" hidden="false" customHeight="false" outlineLevel="0" collapsed="false">
      <c r="B554" s="29"/>
      <c r="G554" s="29"/>
      <c r="H554" s="29"/>
    </row>
    <row r="555" s="28" customFormat="true" ht="13.8" hidden="false" customHeight="false" outlineLevel="0" collapsed="false">
      <c r="B555" s="29"/>
      <c r="G555" s="29"/>
      <c r="H555" s="29"/>
    </row>
    <row r="556" s="28" customFormat="true" ht="13.8" hidden="false" customHeight="false" outlineLevel="0" collapsed="false">
      <c r="B556" s="29"/>
      <c r="G556" s="29"/>
      <c r="H556" s="29"/>
    </row>
    <row r="557" s="28" customFormat="true" ht="13.8" hidden="false" customHeight="false" outlineLevel="0" collapsed="false">
      <c r="B557" s="29"/>
      <c r="G557" s="29"/>
      <c r="H557" s="29"/>
    </row>
    <row r="558" s="28" customFormat="true" ht="13.8" hidden="false" customHeight="false" outlineLevel="0" collapsed="false">
      <c r="B558" s="29"/>
      <c r="G558" s="29"/>
      <c r="H558" s="29"/>
    </row>
    <row r="559" s="28" customFormat="true" ht="13.8" hidden="false" customHeight="false" outlineLevel="0" collapsed="false">
      <c r="B559" s="29"/>
      <c r="G559" s="29"/>
      <c r="H559" s="29"/>
    </row>
    <row r="560" s="28" customFormat="true" ht="13.8" hidden="false" customHeight="false" outlineLevel="0" collapsed="false">
      <c r="B560" s="29"/>
      <c r="G560" s="29"/>
      <c r="H560" s="29"/>
    </row>
    <row r="561" s="28" customFormat="true" ht="13.8" hidden="false" customHeight="false" outlineLevel="0" collapsed="false">
      <c r="B561" s="29"/>
      <c r="G561" s="29"/>
      <c r="H561" s="29"/>
    </row>
    <row r="562" s="28" customFormat="true" ht="13.8" hidden="false" customHeight="false" outlineLevel="0" collapsed="false">
      <c r="B562" s="29"/>
      <c r="G562" s="29"/>
      <c r="H562" s="29"/>
    </row>
    <row r="563" s="28" customFormat="true" ht="13.8" hidden="false" customHeight="false" outlineLevel="0" collapsed="false">
      <c r="B563" s="29"/>
      <c r="G563" s="29"/>
      <c r="H563" s="29"/>
    </row>
    <row r="564" s="28" customFormat="true" ht="13.8" hidden="false" customHeight="false" outlineLevel="0" collapsed="false">
      <c r="B564" s="29"/>
      <c r="G564" s="29"/>
      <c r="H564" s="29"/>
    </row>
    <row r="565" s="28" customFormat="true" ht="13.8" hidden="false" customHeight="false" outlineLevel="0" collapsed="false">
      <c r="B565" s="29"/>
      <c r="G565" s="29"/>
      <c r="H565" s="29"/>
    </row>
    <row r="566" s="28" customFormat="true" ht="13.8" hidden="false" customHeight="false" outlineLevel="0" collapsed="false">
      <c r="B566" s="29"/>
      <c r="G566" s="29"/>
      <c r="H566" s="29"/>
    </row>
    <row r="567" s="28" customFormat="true" ht="13.8" hidden="false" customHeight="false" outlineLevel="0" collapsed="false">
      <c r="B567" s="29"/>
      <c r="G567" s="29"/>
      <c r="H567" s="29"/>
    </row>
    <row r="568" s="28" customFormat="true" ht="13.8" hidden="false" customHeight="false" outlineLevel="0" collapsed="false">
      <c r="B568" s="29"/>
      <c r="G568" s="29"/>
      <c r="H568" s="29"/>
    </row>
    <row r="569" s="28" customFormat="true" ht="13.8" hidden="false" customHeight="false" outlineLevel="0" collapsed="false">
      <c r="B569" s="29"/>
      <c r="G569" s="29"/>
      <c r="H569" s="29"/>
    </row>
    <row r="570" s="28" customFormat="true" ht="13.8" hidden="false" customHeight="false" outlineLevel="0" collapsed="false">
      <c r="B570" s="29"/>
      <c r="G570" s="29"/>
      <c r="H570" s="29"/>
    </row>
    <row r="571" s="28" customFormat="true" ht="13.8" hidden="false" customHeight="false" outlineLevel="0" collapsed="false">
      <c r="B571" s="29"/>
      <c r="G571" s="29"/>
      <c r="H571" s="29"/>
    </row>
    <row r="572" s="28" customFormat="true" ht="13.8" hidden="false" customHeight="false" outlineLevel="0" collapsed="false">
      <c r="B572" s="29"/>
      <c r="G572" s="29"/>
      <c r="H572" s="29"/>
    </row>
    <row r="573" s="28" customFormat="true" ht="13.8" hidden="false" customHeight="false" outlineLevel="0" collapsed="false">
      <c r="B573" s="29"/>
      <c r="G573" s="29"/>
      <c r="H573" s="29"/>
    </row>
    <row r="574" s="28" customFormat="true" ht="13.8" hidden="false" customHeight="false" outlineLevel="0" collapsed="false">
      <c r="B574" s="29"/>
      <c r="G574" s="29"/>
      <c r="H574" s="29"/>
    </row>
    <row r="575" s="28" customFormat="true" ht="13.8" hidden="false" customHeight="false" outlineLevel="0" collapsed="false">
      <c r="B575" s="29"/>
      <c r="G575" s="29"/>
      <c r="H575" s="29"/>
    </row>
    <row r="576" s="28" customFormat="true" ht="13.8" hidden="false" customHeight="false" outlineLevel="0" collapsed="false">
      <c r="B576" s="29"/>
      <c r="G576" s="29"/>
      <c r="H576" s="29"/>
    </row>
    <row r="577" s="28" customFormat="true" ht="13.8" hidden="false" customHeight="false" outlineLevel="0" collapsed="false">
      <c r="B577" s="29"/>
      <c r="G577" s="29"/>
      <c r="H577" s="29"/>
    </row>
    <row r="578" s="28" customFormat="true" ht="13.8" hidden="false" customHeight="false" outlineLevel="0" collapsed="false">
      <c r="B578" s="29"/>
      <c r="G578" s="29"/>
      <c r="H578" s="29"/>
    </row>
    <row r="579" s="28" customFormat="true" ht="13.8" hidden="false" customHeight="false" outlineLevel="0" collapsed="false">
      <c r="B579" s="29"/>
      <c r="G579" s="29"/>
      <c r="H579" s="29"/>
    </row>
    <row r="580" s="28" customFormat="true" ht="13.8" hidden="false" customHeight="false" outlineLevel="0" collapsed="false">
      <c r="B580" s="29"/>
      <c r="G580" s="29"/>
      <c r="H580" s="29"/>
    </row>
    <row r="581" s="28" customFormat="true" ht="13.8" hidden="false" customHeight="false" outlineLevel="0" collapsed="false">
      <c r="B581" s="29"/>
      <c r="G581" s="29"/>
      <c r="H581" s="29"/>
    </row>
    <row r="582" s="28" customFormat="true" ht="13.8" hidden="false" customHeight="false" outlineLevel="0" collapsed="false">
      <c r="B582" s="29"/>
      <c r="G582" s="29"/>
      <c r="H582" s="29"/>
    </row>
    <row r="583" s="28" customFormat="true" ht="13.8" hidden="false" customHeight="false" outlineLevel="0" collapsed="false">
      <c r="B583" s="29"/>
      <c r="G583" s="29"/>
      <c r="H583" s="29"/>
    </row>
    <row r="584" s="28" customFormat="true" ht="13.8" hidden="false" customHeight="false" outlineLevel="0" collapsed="false">
      <c r="B584" s="29"/>
      <c r="G584" s="29"/>
      <c r="H584" s="29"/>
    </row>
    <row r="585" s="28" customFormat="true" ht="13.8" hidden="false" customHeight="false" outlineLevel="0" collapsed="false">
      <c r="B585" s="29"/>
      <c r="G585" s="29"/>
      <c r="H585" s="29"/>
    </row>
    <row r="586" s="28" customFormat="true" ht="13.8" hidden="false" customHeight="false" outlineLevel="0" collapsed="false">
      <c r="B586" s="29"/>
      <c r="G586" s="29"/>
      <c r="H586" s="29"/>
    </row>
    <row r="587" s="28" customFormat="true" ht="13.8" hidden="false" customHeight="false" outlineLevel="0" collapsed="false">
      <c r="B587" s="29"/>
      <c r="G587" s="29"/>
      <c r="H587" s="29"/>
    </row>
    <row r="588" s="28" customFormat="true" ht="13.8" hidden="false" customHeight="false" outlineLevel="0" collapsed="false">
      <c r="B588" s="29"/>
      <c r="G588" s="29"/>
      <c r="H588" s="29"/>
    </row>
    <row r="589" s="28" customFormat="true" ht="13.8" hidden="false" customHeight="false" outlineLevel="0" collapsed="false">
      <c r="B589" s="29"/>
      <c r="G589" s="29"/>
      <c r="H589" s="29"/>
    </row>
    <row r="590" s="28" customFormat="true" ht="13.8" hidden="false" customHeight="false" outlineLevel="0" collapsed="false">
      <c r="B590" s="29"/>
      <c r="G590" s="29"/>
      <c r="H590" s="29"/>
    </row>
    <row r="591" s="28" customFormat="true" ht="13.8" hidden="false" customHeight="false" outlineLevel="0" collapsed="false">
      <c r="B591" s="29"/>
      <c r="G591" s="29"/>
      <c r="H591" s="29"/>
    </row>
    <row r="592" s="28" customFormat="true" ht="13.8" hidden="false" customHeight="false" outlineLevel="0" collapsed="false">
      <c r="B592" s="29"/>
      <c r="G592" s="29"/>
      <c r="H592" s="29"/>
    </row>
    <row r="593" s="28" customFormat="true" ht="13.8" hidden="false" customHeight="false" outlineLevel="0" collapsed="false">
      <c r="B593" s="29"/>
      <c r="G593" s="29"/>
      <c r="H593" s="29"/>
    </row>
    <row r="594" s="28" customFormat="true" ht="13.8" hidden="false" customHeight="false" outlineLevel="0" collapsed="false">
      <c r="B594" s="29"/>
      <c r="G594" s="29"/>
      <c r="H594" s="29"/>
    </row>
    <row r="595" s="28" customFormat="true" ht="13.8" hidden="false" customHeight="false" outlineLevel="0" collapsed="false">
      <c r="B595" s="29"/>
      <c r="G595" s="29"/>
      <c r="H595" s="29"/>
    </row>
    <row r="596" s="28" customFormat="true" ht="13.8" hidden="false" customHeight="false" outlineLevel="0" collapsed="false">
      <c r="B596" s="29"/>
      <c r="G596" s="29"/>
      <c r="H596" s="29"/>
    </row>
    <row r="597" s="28" customFormat="true" ht="13.8" hidden="false" customHeight="false" outlineLevel="0" collapsed="false">
      <c r="B597" s="29"/>
      <c r="G597" s="29"/>
      <c r="H597" s="29"/>
    </row>
    <row r="598" s="28" customFormat="true" ht="13.8" hidden="false" customHeight="false" outlineLevel="0" collapsed="false">
      <c r="B598" s="29"/>
      <c r="G598" s="29"/>
      <c r="H598" s="29"/>
    </row>
    <row r="599" s="28" customFormat="true" ht="13.8" hidden="false" customHeight="false" outlineLevel="0" collapsed="false">
      <c r="B599" s="29"/>
      <c r="G599" s="29"/>
      <c r="H599" s="29"/>
    </row>
    <row r="600" s="28" customFormat="true" ht="13.8" hidden="false" customHeight="false" outlineLevel="0" collapsed="false">
      <c r="B600" s="29"/>
      <c r="G600" s="29"/>
      <c r="H600" s="29"/>
    </row>
    <row r="601" s="28" customFormat="true" ht="13.8" hidden="false" customHeight="false" outlineLevel="0" collapsed="false">
      <c r="B601" s="29"/>
      <c r="G601" s="29"/>
      <c r="H601" s="29"/>
    </row>
    <row r="602" s="28" customFormat="true" ht="13.8" hidden="false" customHeight="false" outlineLevel="0" collapsed="false">
      <c r="B602" s="29"/>
      <c r="G602" s="29"/>
      <c r="H602" s="29"/>
    </row>
    <row r="603" s="28" customFormat="true" ht="13.8" hidden="false" customHeight="false" outlineLevel="0" collapsed="false">
      <c r="B603" s="29"/>
      <c r="G603" s="29"/>
      <c r="H603" s="29"/>
    </row>
    <row r="604" s="28" customFormat="true" ht="13.8" hidden="false" customHeight="false" outlineLevel="0" collapsed="false">
      <c r="B604" s="29"/>
      <c r="G604" s="29"/>
      <c r="H604" s="29"/>
    </row>
    <row r="605" s="28" customFormat="true" ht="13.8" hidden="false" customHeight="false" outlineLevel="0" collapsed="false">
      <c r="B605" s="29"/>
      <c r="G605" s="29"/>
      <c r="H605" s="29"/>
    </row>
    <row r="606" s="28" customFormat="true" ht="13.8" hidden="false" customHeight="false" outlineLevel="0" collapsed="false">
      <c r="B606" s="29"/>
      <c r="G606" s="29"/>
      <c r="H606" s="29"/>
    </row>
    <row r="607" s="28" customFormat="true" ht="13.8" hidden="false" customHeight="false" outlineLevel="0" collapsed="false">
      <c r="B607" s="29"/>
      <c r="G607" s="29"/>
      <c r="H607" s="29"/>
    </row>
    <row r="608" s="28" customFormat="true" ht="13.8" hidden="false" customHeight="false" outlineLevel="0" collapsed="false">
      <c r="B608" s="29"/>
      <c r="G608" s="29"/>
      <c r="H608" s="29"/>
    </row>
    <row r="609" s="28" customFormat="true" ht="13.8" hidden="false" customHeight="false" outlineLevel="0" collapsed="false">
      <c r="B609" s="29"/>
      <c r="G609" s="29"/>
      <c r="H609" s="29"/>
    </row>
    <row r="610" s="28" customFormat="true" ht="13.8" hidden="false" customHeight="false" outlineLevel="0" collapsed="false">
      <c r="B610" s="29"/>
      <c r="G610" s="29"/>
      <c r="H610" s="29"/>
    </row>
    <row r="611" s="28" customFormat="true" ht="13.8" hidden="false" customHeight="false" outlineLevel="0" collapsed="false">
      <c r="B611" s="29"/>
      <c r="G611" s="29"/>
      <c r="H611" s="29"/>
    </row>
    <row r="612" s="28" customFormat="true" ht="13.8" hidden="false" customHeight="false" outlineLevel="0" collapsed="false">
      <c r="B612" s="29"/>
      <c r="G612" s="29"/>
      <c r="H612" s="29"/>
    </row>
    <row r="613" s="28" customFormat="true" ht="13.8" hidden="false" customHeight="false" outlineLevel="0" collapsed="false">
      <c r="B613" s="29"/>
      <c r="G613" s="29"/>
      <c r="H613" s="29"/>
    </row>
    <row r="614" s="28" customFormat="true" ht="13.8" hidden="false" customHeight="false" outlineLevel="0" collapsed="false">
      <c r="B614" s="29"/>
      <c r="G614" s="29"/>
      <c r="H614" s="29"/>
    </row>
    <row r="615" s="28" customFormat="true" ht="13.8" hidden="false" customHeight="false" outlineLevel="0" collapsed="false">
      <c r="B615" s="29"/>
      <c r="G615" s="29"/>
      <c r="H615" s="29"/>
    </row>
    <row r="616" s="28" customFormat="true" ht="13.8" hidden="false" customHeight="false" outlineLevel="0" collapsed="false">
      <c r="B616" s="29"/>
      <c r="G616" s="29"/>
      <c r="H616" s="29"/>
    </row>
    <row r="617" s="28" customFormat="true" ht="13.8" hidden="false" customHeight="false" outlineLevel="0" collapsed="false">
      <c r="B617" s="29"/>
      <c r="G617" s="29"/>
      <c r="H617" s="29"/>
    </row>
    <row r="618" s="28" customFormat="true" ht="13.8" hidden="false" customHeight="false" outlineLevel="0" collapsed="false">
      <c r="B618" s="29"/>
      <c r="G618" s="29"/>
      <c r="H618" s="29"/>
    </row>
    <row r="619" s="28" customFormat="true" ht="13.8" hidden="false" customHeight="false" outlineLevel="0" collapsed="false">
      <c r="B619" s="29"/>
      <c r="G619" s="29"/>
      <c r="H619" s="29"/>
    </row>
    <row r="620" s="28" customFormat="true" ht="13.8" hidden="false" customHeight="false" outlineLevel="0" collapsed="false">
      <c r="B620" s="29"/>
      <c r="G620" s="29"/>
      <c r="H620" s="29"/>
    </row>
    <row r="621" s="28" customFormat="true" ht="13.8" hidden="false" customHeight="false" outlineLevel="0" collapsed="false">
      <c r="B621" s="29"/>
      <c r="G621" s="29"/>
      <c r="H621" s="29"/>
    </row>
    <row r="622" s="28" customFormat="true" ht="13.8" hidden="false" customHeight="false" outlineLevel="0" collapsed="false">
      <c r="B622" s="29"/>
      <c r="G622" s="29"/>
      <c r="H622" s="29"/>
    </row>
    <row r="623" s="28" customFormat="true" ht="13.8" hidden="false" customHeight="false" outlineLevel="0" collapsed="false">
      <c r="B623" s="29"/>
      <c r="G623" s="29"/>
      <c r="H623" s="29"/>
    </row>
    <row r="624" s="28" customFormat="true" ht="13.8" hidden="false" customHeight="false" outlineLevel="0" collapsed="false">
      <c r="B624" s="29"/>
      <c r="G624" s="29"/>
      <c r="H624" s="29"/>
    </row>
    <row r="625" s="28" customFormat="true" ht="13.8" hidden="false" customHeight="false" outlineLevel="0" collapsed="false">
      <c r="B625" s="29"/>
      <c r="G625" s="29"/>
      <c r="H625" s="29"/>
    </row>
    <row r="626" s="28" customFormat="true" ht="13.8" hidden="false" customHeight="false" outlineLevel="0" collapsed="false">
      <c r="B626" s="29"/>
      <c r="G626" s="29"/>
      <c r="H626" s="29"/>
    </row>
    <row r="627" s="28" customFormat="true" ht="13.8" hidden="false" customHeight="false" outlineLevel="0" collapsed="false">
      <c r="B627" s="29"/>
      <c r="G627" s="29"/>
      <c r="H627" s="29"/>
    </row>
    <row r="628" s="28" customFormat="true" ht="13.8" hidden="false" customHeight="false" outlineLevel="0" collapsed="false">
      <c r="B628" s="29"/>
      <c r="G628" s="29"/>
      <c r="H628" s="29"/>
    </row>
    <row r="629" s="28" customFormat="true" ht="13.8" hidden="false" customHeight="false" outlineLevel="0" collapsed="false">
      <c r="B629" s="29"/>
      <c r="G629" s="29"/>
      <c r="H629" s="29"/>
    </row>
    <row r="630" s="28" customFormat="true" ht="13.8" hidden="false" customHeight="false" outlineLevel="0" collapsed="false">
      <c r="B630" s="29"/>
      <c r="G630" s="29"/>
      <c r="H630" s="29"/>
    </row>
    <row r="631" s="28" customFormat="true" ht="13.8" hidden="false" customHeight="false" outlineLevel="0" collapsed="false">
      <c r="B631" s="29"/>
      <c r="G631" s="29"/>
      <c r="H631" s="29"/>
    </row>
    <row r="632" s="28" customFormat="true" ht="13.8" hidden="false" customHeight="false" outlineLevel="0" collapsed="false">
      <c r="B632" s="29"/>
      <c r="G632" s="29"/>
      <c r="H632" s="29"/>
    </row>
    <row r="633" s="28" customFormat="true" ht="13.8" hidden="false" customHeight="false" outlineLevel="0" collapsed="false">
      <c r="B633" s="29"/>
      <c r="G633" s="29"/>
      <c r="H633" s="29"/>
    </row>
    <row r="634" s="28" customFormat="true" ht="13.8" hidden="false" customHeight="false" outlineLevel="0" collapsed="false">
      <c r="B634" s="29"/>
      <c r="G634" s="29"/>
      <c r="H634" s="29"/>
    </row>
    <row r="635" s="28" customFormat="true" ht="13.8" hidden="false" customHeight="false" outlineLevel="0" collapsed="false">
      <c r="B635" s="29"/>
      <c r="G635" s="29"/>
      <c r="H635" s="29"/>
    </row>
    <row r="636" s="28" customFormat="true" ht="13.8" hidden="false" customHeight="false" outlineLevel="0" collapsed="false">
      <c r="B636" s="29"/>
      <c r="G636" s="29"/>
      <c r="H636" s="29"/>
    </row>
    <row r="637" s="28" customFormat="true" ht="13.8" hidden="false" customHeight="false" outlineLevel="0" collapsed="false">
      <c r="B637" s="29"/>
      <c r="G637" s="29"/>
      <c r="H637" s="29"/>
    </row>
    <row r="638" s="28" customFormat="true" ht="13.8" hidden="false" customHeight="false" outlineLevel="0" collapsed="false">
      <c r="B638" s="29"/>
      <c r="G638" s="29"/>
      <c r="H638" s="29"/>
    </row>
    <row r="639" s="28" customFormat="true" ht="13.8" hidden="false" customHeight="false" outlineLevel="0" collapsed="false">
      <c r="B639" s="29"/>
      <c r="G639" s="29"/>
      <c r="H639" s="29"/>
    </row>
    <row r="640" s="28" customFormat="true" ht="13.8" hidden="false" customHeight="false" outlineLevel="0" collapsed="false">
      <c r="B640" s="29"/>
      <c r="G640" s="29"/>
      <c r="H640" s="29"/>
    </row>
    <row r="641" s="28" customFormat="true" ht="13.8" hidden="false" customHeight="false" outlineLevel="0" collapsed="false">
      <c r="B641" s="29"/>
      <c r="G641" s="29"/>
      <c r="H641" s="29"/>
    </row>
    <row r="642" s="28" customFormat="true" ht="13.8" hidden="false" customHeight="false" outlineLevel="0" collapsed="false">
      <c r="B642" s="29"/>
      <c r="G642" s="29"/>
      <c r="H642" s="29"/>
    </row>
    <row r="643" s="28" customFormat="true" ht="13.8" hidden="false" customHeight="false" outlineLevel="0" collapsed="false">
      <c r="B643" s="29"/>
      <c r="G643" s="29"/>
      <c r="H643" s="29"/>
    </row>
    <row r="644" s="28" customFormat="true" ht="13.8" hidden="false" customHeight="false" outlineLevel="0" collapsed="false">
      <c r="B644" s="29"/>
      <c r="G644" s="29"/>
      <c r="H644" s="29"/>
    </row>
    <row r="645" s="28" customFormat="true" ht="13.8" hidden="false" customHeight="false" outlineLevel="0" collapsed="false">
      <c r="B645" s="29"/>
      <c r="G645" s="29"/>
      <c r="H645" s="29"/>
    </row>
    <row r="646" s="28" customFormat="true" ht="13.8" hidden="false" customHeight="false" outlineLevel="0" collapsed="false">
      <c r="B646" s="29"/>
      <c r="G646" s="29"/>
      <c r="H646" s="29"/>
    </row>
    <row r="647" s="28" customFormat="true" ht="13.8" hidden="false" customHeight="false" outlineLevel="0" collapsed="false">
      <c r="B647" s="29"/>
      <c r="G647" s="29"/>
      <c r="H647" s="29"/>
    </row>
    <row r="648" s="28" customFormat="true" ht="13.8" hidden="false" customHeight="false" outlineLevel="0" collapsed="false">
      <c r="B648" s="29"/>
      <c r="G648" s="29"/>
      <c r="H648" s="29"/>
    </row>
    <row r="649" s="28" customFormat="true" ht="13.8" hidden="false" customHeight="false" outlineLevel="0" collapsed="false">
      <c r="B649" s="29"/>
      <c r="G649" s="29"/>
      <c r="H649" s="29"/>
    </row>
    <row r="650" s="28" customFormat="true" ht="13.8" hidden="false" customHeight="false" outlineLevel="0" collapsed="false">
      <c r="B650" s="29"/>
      <c r="G650" s="29"/>
      <c r="H650" s="29"/>
    </row>
    <row r="651" s="28" customFormat="true" ht="13.8" hidden="false" customHeight="false" outlineLevel="0" collapsed="false">
      <c r="B651" s="29"/>
      <c r="G651" s="29"/>
      <c r="H651" s="29"/>
    </row>
    <row r="652" s="28" customFormat="true" ht="13.8" hidden="false" customHeight="false" outlineLevel="0" collapsed="false">
      <c r="B652" s="29"/>
      <c r="G652" s="29"/>
      <c r="H652" s="29"/>
    </row>
    <row r="653" s="28" customFormat="true" ht="13.8" hidden="false" customHeight="false" outlineLevel="0" collapsed="false">
      <c r="B653" s="29"/>
      <c r="G653" s="29"/>
      <c r="H653" s="29"/>
    </row>
    <row r="654" s="28" customFormat="true" ht="13.8" hidden="false" customHeight="false" outlineLevel="0" collapsed="false">
      <c r="B654" s="29"/>
      <c r="G654" s="29"/>
      <c r="H654" s="29"/>
    </row>
    <row r="655" s="28" customFormat="true" ht="13.8" hidden="false" customHeight="false" outlineLevel="0" collapsed="false">
      <c r="B655" s="29"/>
      <c r="G655" s="29"/>
      <c r="H655" s="29"/>
    </row>
    <row r="656" s="28" customFormat="true" ht="13.8" hidden="false" customHeight="false" outlineLevel="0" collapsed="false">
      <c r="B656" s="29"/>
      <c r="G656" s="29"/>
      <c r="H656" s="29"/>
    </row>
    <row r="657" s="28" customFormat="true" ht="13.8" hidden="false" customHeight="false" outlineLevel="0" collapsed="false">
      <c r="B657" s="29"/>
      <c r="G657" s="29"/>
      <c r="H657" s="29"/>
    </row>
    <row r="658" s="28" customFormat="true" ht="13.8" hidden="false" customHeight="false" outlineLevel="0" collapsed="false">
      <c r="B658" s="29"/>
      <c r="G658" s="29"/>
      <c r="H658" s="29"/>
    </row>
    <row r="659" s="28" customFormat="true" ht="13.8" hidden="false" customHeight="false" outlineLevel="0" collapsed="false">
      <c r="B659" s="29"/>
      <c r="G659" s="29"/>
      <c r="H659" s="29"/>
    </row>
    <row r="660" s="28" customFormat="true" ht="13.8" hidden="false" customHeight="false" outlineLevel="0" collapsed="false">
      <c r="B660" s="29"/>
      <c r="G660" s="29"/>
      <c r="H660" s="29"/>
    </row>
    <row r="661" s="28" customFormat="true" ht="13.8" hidden="false" customHeight="false" outlineLevel="0" collapsed="false">
      <c r="B661" s="29"/>
      <c r="G661" s="29"/>
      <c r="H661" s="29"/>
    </row>
    <row r="662" s="28" customFormat="true" ht="13.8" hidden="false" customHeight="false" outlineLevel="0" collapsed="false">
      <c r="B662" s="29"/>
      <c r="G662" s="29"/>
      <c r="H662" s="29"/>
    </row>
    <row r="663" s="28" customFormat="true" ht="13.8" hidden="false" customHeight="false" outlineLevel="0" collapsed="false">
      <c r="B663" s="29"/>
      <c r="G663" s="29"/>
      <c r="H663" s="29"/>
    </row>
    <row r="664" s="28" customFormat="true" ht="13.8" hidden="false" customHeight="false" outlineLevel="0" collapsed="false">
      <c r="B664" s="29"/>
      <c r="G664" s="29"/>
      <c r="H664" s="29"/>
    </row>
    <row r="665" s="28" customFormat="true" ht="13.8" hidden="false" customHeight="false" outlineLevel="0" collapsed="false">
      <c r="B665" s="29"/>
      <c r="G665" s="29"/>
      <c r="H665" s="29"/>
    </row>
    <row r="666" s="28" customFormat="true" ht="13.8" hidden="false" customHeight="false" outlineLevel="0" collapsed="false">
      <c r="B666" s="29"/>
      <c r="G666" s="29"/>
      <c r="H666" s="29"/>
    </row>
    <row r="667" s="28" customFormat="true" ht="13.8" hidden="false" customHeight="false" outlineLevel="0" collapsed="false">
      <c r="B667" s="29"/>
      <c r="G667" s="29"/>
      <c r="H667" s="29"/>
    </row>
    <row r="668" s="28" customFormat="true" ht="13.8" hidden="false" customHeight="false" outlineLevel="0" collapsed="false">
      <c r="B668" s="29"/>
      <c r="G668" s="29"/>
      <c r="H668" s="29"/>
    </row>
    <row r="669" s="28" customFormat="true" ht="13.8" hidden="false" customHeight="false" outlineLevel="0" collapsed="false">
      <c r="B669" s="29"/>
      <c r="G669" s="29"/>
      <c r="H669" s="29"/>
    </row>
    <row r="670" s="28" customFormat="true" ht="13.8" hidden="false" customHeight="false" outlineLevel="0" collapsed="false">
      <c r="B670" s="29"/>
      <c r="G670" s="29"/>
      <c r="H670" s="29"/>
    </row>
    <row r="671" s="28" customFormat="true" ht="13.8" hidden="false" customHeight="false" outlineLevel="0" collapsed="false">
      <c r="B671" s="29"/>
      <c r="G671" s="29"/>
      <c r="H671" s="29"/>
    </row>
    <row r="672" s="28" customFormat="true" ht="13.8" hidden="false" customHeight="false" outlineLevel="0" collapsed="false">
      <c r="B672" s="29"/>
      <c r="G672" s="29"/>
      <c r="H672" s="29"/>
    </row>
    <row r="673" s="28" customFormat="true" ht="13.8" hidden="false" customHeight="false" outlineLevel="0" collapsed="false">
      <c r="B673" s="29"/>
      <c r="G673" s="29"/>
      <c r="H673" s="29"/>
    </row>
    <row r="674" s="28" customFormat="true" ht="13.8" hidden="false" customHeight="false" outlineLevel="0" collapsed="false">
      <c r="B674" s="29"/>
      <c r="G674" s="29"/>
      <c r="H674" s="29"/>
    </row>
    <row r="675" s="28" customFormat="true" ht="13.8" hidden="false" customHeight="false" outlineLevel="0" collapsed="false">
      <c r="B675" s="29"/>
      <c r="G675" s="29"/>
      <c r="H675" s="29"/>
    </row>
    <row r="676" s="28" customFormat="true" ht="13.8" hidden="false" customHeight="false" outlineLevel="0" collapsed="false">
      <c r="B676" s="29"/>
      <c r="G676" s="29"/>
      <c r="H676" s="29"/>
    </row>
    <row r="677" s="28" customFormat="true" ht="13.8" hidden="false" customHeight="false" outlineLevel="0" collapsed="false">
      <c r="B677" s="29"/>
      <c r="G677" s="29"/>
      <c r="H677" s="29"/>
    </row>
    <row r="678" s="28" customFormat="true" ht="13.8" hidden="false" customHeight="false" outlineLevel="0" collapsed="false">
      <c r="B678" s="29"/>
      <c r="G678" s="29"/>
      <c r="H678" s="29"/>
    </row>
    <row r="679" s="28" customFormat="true" ht="13.8" hidden="false" customHeight="false" outlineLevel="0" collapsed="false">
      <c r="B679" s="29"/>
      <c r="G679" s="29"/>
      <c r="H679" s="29"/>
    </row>
    <row r="680" s="28" customFormat="true" ht="13.8" hidden="false" customHeight="false" outlineLevel="0" collapsed="false">
      <c r="B680" s="29"/>
      <c r="G680" s="29"/>
      <c r="H680" s="29"/>
    </row>
    <row r="681" s="28" customFormat="true" ht="13.8" hidden="false" customHeight="false" outlineLevel="0" collapsed="false">
      <c r="B681" s="29"/>
      <c r="G681" s="29"/>
      <c r="H681" s="29"/>
    </row>
    <row r="682" s="28" customFormat="true" ht="13.8" hidden="false" customHeight="false" outlineLevel="0" collapsed="false">
      <c r="B682" s="29"/>
      <c r="G682" s="29"/>
      <c r="H682" s="29"/>
    </row>
    <row r="683" s="28" customFormat="true" ht="13.8" hidden="false" customHeight="false" outlineLevel="0" collapsed="false">
      <c r="B683" s="29"/>
      <c r="G683" s="29"/>
      <c r="H683" s="29"/>
    </row>
    <row r="684" s="28" customFormat="true" ht="13.8" hidden="false" customHeight="false" outlineLevel="0" collapsed="false">
      <c r="B684" s="29"/>
      <c r="G684" s="29"/>
      <c r="H684" s="29"/>
    </row>
    <row r="685" s="28" customFormat="true" ht="13.8" hidden="false" customHeight="false" outlineLevel="0" collapsed="false">
      <c r="B685" s="29"/>
      <c r="G685" s="29"/>
      <c r="H685" s="29"/>
    </row>
    <row r="686" s="28" customFormat="true" ht="13.8" hidden="false" customHeight="false" outlineLevel="0" collapsed="false">
      <c r="B686" s="29"/>
      <c r="G686" s="29"/>
      <c r="H686" s="29"/>
    </row>
    <row r="687" s="28" customFormat="true" ht="13.8" hidden="false" customHeight="false" outlineLevel="0" collapsed="false">
      <c r="B687" s="29"/>
      <c r="G687" s="29"/>
      <c r="H687" s="29"/>
    </row>
    <row r="688" s="28" customFormat="true" ht="13.8" hidden="false" customHeight="false" outlineLevel="0" collapsed="false">
      <c r="B688" s="29"/>
      <c r="G688" s="29"/>
      <c r="H688" s="29"/>
    </row>
    <row r="689" s="28" customFormat="true" ht="13.8" hidden="false" customHeight="false" outlineLevel="0" collapsed="false">
      <c r="B689" s="29"/>
      <c r="G689" s="29"/>
      <c r="H689" s="29"/>
    </row>
    <row r="690" s="28" customFormat="true" ht="13.8" hidden="false" customHeight="false" outlineLevel="0" collapsed="false">
      <c r="B690" s="29"/>
      <c r="G690" s="29"/>
      <c r="H690" s="29"/>
    </row>
    <row r="691" s="28" customFormat="true" ht="13.8" hidden="false" customHeight="false" outlineLevel="0" collapsed="false">
      <c r="B691" s="29"/>
      <c r="G691" s="29"/>
      <c r="H691" s="29"/>
    </row>
    <row r="692" s="28" customFormat="true" ht="13.8" hidden="false" customHeight="false" outlineLevel="0" collapsed="false">
      <c r="B692" s="29"/>
      <c r="G692" s="29"/>
      <c r="H692" s="29"/>
    </row>
    <row r="693" s="28" customFormat="true" ht="13.8" hidden="false" customHeight="false" outlineLevel="0" collapsed="false">
      <c r="B693" s="29"/>
      <c r="G693" s="29"/>
      <c r="H693" s="29"/>
    </row>
    <row r="694" s="28" customFormat="true" ht="13.8" hidden="false" customHeight="false" outlineLevel="0" collapsed="false">
      <c r="B694" s="29"/>
      <c r="G694" s="29"/>
      <c r="H694" s="29"/>
    </row>
    <row r="695" s="28" customFormat="true" ht="13.8" hidden="false" customHeight="false" outlineLevel="0" collapsed="false">
      <c r="B695" s="29"/>
      <c r="G695" s="29"/>
      <c r="H695" s="29"/>
    </row>
    <row r="696" s="28" customFormat="true" ht="13.8" hidden="false" customHeight="false" outlineLevel="0" collapsed="false">
      <c r="B696" s="29"/>
      <c r="G696" s="29"/>
      <c r="H696" s="29"/>
    </row>
    <row r="697" s="28" customFormat="true" ht="13.8" hidden="false" customHeight="false" outlineLevel="0" collapsed="false">
      <c r="B697" s="29"/>
      <c r="G697" s="29"/>
      <c r="H697" s="29"/>
    </row>
    <row r="698" s="28" customFormat="true" ht="13.8" hidden="false" customHeight="false" outlineLevel="0" collapsed="false">
      <c r="B698" s="29"/>
      <c r="G698" s="29"/>
      <c r="H698" s="29"/>
    </row>
    <row r="699" s="28" customFormat="true" ht="13.8" hidden="false" customHeight="false" outlineLevel="0" collapsed="false">
      <c r="B699" s="29"/>
      <c r="G699" s="29"/>
      <c r="H699" s="29"/>
    </row>
    <row r="700" s="28" customFormat="true" ht="13.8" hidden="false" customHeight="false" outlineLevel="0" collapsed="false">
      <c r="B700" s="29"/>
      <c r="G700" s="29"/>
      <c r="H700" s="29"/>
    </row>
    <row r="701" s="28" customFormat="true" ht="13.8" hidden="false" customHeight="false" outlineLevel="0" collapsed="false">
      <c r="B701" s="29"/>
      <c r="G701" s="29"/>
      <c r="H701" s="29"/>
    </row>
    <row r="702" s="28" customFormat="true" ht="13.8" hidden="false" customHeight="false" outlineLevel="0" collapsed="false">
      <c r="B702" s="29"/>
      <c r="G702" s="29"/>
      <c r="H702" s="29"/>
    </row>
    <row r="703" s="28" customFormat="true" ht="13.8" hidden="false" customHeight="false" outlineLevel="0" collapsed="false">
      <c r="B703" s="29"/>
      <c r="G703" s="29"/>
      <c r="H703" s="29"/>
    </row>
    <row r="704" s="28" customFormat="true" ht="13.8" hidden="false" customHeight="false" outlineLevel="0" collapsed="false">
      <c r="B704" s="29"/>
      <c r="G704" s="29"/>
      <c r="H704" s="29"/>
    </row>
    <row r="705" s="28" customFormat="true" ht="13.8" hidden="false" customHeight="false" outlineLevel="0" collapsed="false">
      <c r="B705" s="29"/>
      <c r="G705" s="29"/>
      <c r="H705" s="29"/>
    </row>
    <row r="706" s="28" customFormat="true" ht="13.8" hidden="false" customHeight="false" outlineLevel="0" collapsed="false">
      <c r="B706" s="29"/>
      <c r="G706" s="29"/>
      <c r="H706" s="29"/>
    </row>
    <row r="707" s="28" customFormat="true" ht="13.8" hidden="false" customHeight="false" outlineLevel="0" collapsed="false">
      <c r="B707" s="29"/>
      <c r="G707" s="29"/>
      <c r="H707" s="29"/>
    </row>
    <row r="708" s="28" customFormat="true" ht="13.8" hidden="false" customHeight="false" outlineLevel="0" collapsed="false">
      <c r="B708" s="29"/>
      <c r="G708" s="29"/>
      <c r="H708" s="29"/>
    </row>
    <row r="709" s="28" customFormat="true" ht="13.8" hidden="false" customHeight="false" outlineLevel="0" collapsed="false">
      <c r="B709" s="29"/>
      <c r="G709" s="29"/>
      <c r="H709" s="29"/>
    </row>
    <row r="710" s="28" customFormat="true" ht="13.8" hidden="false" customHeight="false" outlineLevel="0" collapsed="false">
      <c r="B710" s="29"/>
      <c r="G710" s="29"/>
      <c r="H710" s="29"/>
    </row>
    <row r="711" s="28" customFormat="true" ht="13.8" hidden="false" customHeight="false" outlineLevel="0" collapsed="false">
      <c r="B711" s="29"/>
      <c r="G711" s="29"/>
      <c r="H711" s="29"/>
    </row>
    <row r="712" s="28" customFormat="true" ht="13.8" hidden="false" customHeight="false" outlineLevel="0" collapsed="false">
      <c r="B712" s="29"/>
      <c r="G712" s="29"/>
      <c r="H712" s="29"/>
    </row>
    <row r="713" s="28" customFormat="true" ht="13.8" hidden="false" customHeight="false" outlineLevel="0" collapsed="false">
      <c r="B713" s="29"/>
      <c r="G713" s="29"/>
      <c r="H713" s="29"/>
    </row>
    <row r="714" s="28" customFormat="true" ht="13.8" hidden="false" customHeight="false" outlineLevel="0" collapsed="false">
      <c r="B714" s="29"/>
      <c r="G714" s="29"/>
      <c r="H714" s="29"/>
    </row>
    <row r="715" s="28" customFormat="true" ht="13.8" hidden="false" customHeight="false" outlineLevel="0" collapsed="false">
      <c r="B715" s="29"/>
      <c r="G715" s="29"/>
      <c r="H715" s="29"/>
    </row>
    <row r="716" s="28" customFormat="true" ht="13.8" hidden="false" customHeight="false" outlineLevel="0" collapsed="false">
      <c r="B716" s="29"/>
      <c r="G716" s="29"/>
      <c r="H716" s="29"/>
    </row>
    <row r="717" s="28" customFormat="true" ht="13.8" hidden="false" customHeight="false" outlineLevel="0" collapsed="false">
      <c r="B717" s="29"/>
      <c r="G717" s="29"/>
      <c r="H717" s="29"/>
    </row>
    <row r="718" s="28" customFormat="true" ht="13.8" hidden="false" customHeight="false" outlineLevel="0" collapsed="false">
      <c r="B718" s="29"/>
      <c r="G718" s="29"/>
      <c r="H718" s="29"/>
    </row>
    <row r="719" s="28" customFormat="true" ht="13.8" hidden="false" customHeight="false" outlineLevel="0" collapsed="false">
      <c r="B719" s="29"/>
      <c r="G719" s="29"/>
      <c r="H719" s="29"/>
    </row>
    <row r="720" s="28" customFormat="true" ht="13.8" hidden="false" customHeight="false" outlineLevel="0" collapsed="false">
      <c r="B720" s="29"/>
      <c r="G720" s="29"/>
      <c r="H720" s="29"/>
    </row>
    <row r="721" s="28" customFormat="true" ht="13.8" hidden="false" customHeight="false" outlineLevel="0" collapsed="false">
      <c r="B721" s="29"/>
      <c r="G721" s="29"/>
      <c r="H721" s="29"/>
    </row>
    <row r="722" s="28" customFormat="true" ht="13.8" hidden="false" customHeight="false" outlineLevel="0" collapsed="false">
      <c r="B722" s="29"/>
      <c r="G722" s="29"/>
      <c r="H722" s="29"/>
    </row>
    <row r="723" s="28" customFormat="true" ht="13.8" hidden="false" customHeight="false" outlineLevel="0" collapsed="false">
      <c r="B723" s="29"/>
      <c r="G723" s="29"/>
      <c r="H723" s="29"/>
    </row>
    <row r="724" s="28" customFormat="true" ht="13.8" hidden="false" customHeight="false" outlineLevel="0" collapsed="false">
      <c r="B724" s="29"/>
      <c r="G724" s="29"/>
      <c r="H724" s="29"/>
    </row>
    <row r="725" s="28" customFormat="true" ht="13.8" hidden="false" customHeight="false" outlineLevel="0" collapsed="false">
      <c r="B725" s="29"/>
      <c r="G725" s="29"/>
      <c r="H725" s="29"/>
    </row>
    <row r="726" s="28" customFormat="true" ht="13.8" hidden="false" customHeight="false" outlineLevel="0" collapsed="false">
      <c r="B726" s="29"/>
      <c r="G726" s="29"/>
      <c r="H726" s="29"/>
    </row>
    <row r="727" s="28" customFormat="true" ht="13.8" hidden="false" customHeight="false" outlineLevel="0" collapsed="false">
      <c r="B727" s="29"/>
      <c r="G727" s="29"/>
      <c r="H727" s="29"/>
    </row>
    <row r="728" s="28" customFormat="true" ht="13.8" hidden="false" customHeight="false" outlineLevel="0" collapsed="false">
      <c r="B728" s="29"/>
      <c r="G728" s="29"/>
      <c r="H728" s="29"/>
    </row>
    <row r="729" s="28" customFormat="true" ht="13.8" hidden="false" customHeight="false" outlineLevel="0" collapsed="false">
      <c r="B729" s="29"/>
      <c r="G729" s="29"/>
      <c r="H729" s="29"/>
    </row>
    <row r="730" s="28" customFormat="true" ht="13.8" hidden="false" customHeight="false" outlineLevel="0" collapsed="false">
      <c r="B730" s="29"/>
      <c r="G730" s="29"/>
      <c r="H730" s="29"/>
    </row>
    <row r="731" s="28" customFormat="true" ht="13.8" hidden="false" customHeight="false" outlineLevel="0" collapsed="false">
      <c r="B731" s="29"/>
      <c r="G731" s="29"/>
      <c r="H731" s="29"/>
    </row>
    <row r="732" s="28" customFormat="true" ht="13.8" hidden="false" customHeight="false" outlineLevel="0" collapsed="false">
      <c r="B732" s="29"/>
      <c r="G732" s="29"/>
      <c r="H732" s="29"/>
    </row>
    <row r="733" s="28" customFormat="true" ht="13.8" hidden="false" customHeight="false" outlineLevel="0" collapsed="false">
      <c r="B733" s="29"/>
      <c r="G733" s="29"/>
      <c r="H733" s="29"/>
    </row>
    <row r="734" s="28" customFormat="true" ht="13.8" hidden="false" customHeight="false" outlineLevel="0" collapsed="false">
      <c r="B734" s="29"/>
      <c r="G734" s="29"/>
      <c r="H734" s="29"/>
    </row>
    <row r="735" s="28" customFormat="true" ht="13.8" hidden="false" customHeight="false" outlineLevel="0" collapsed="false">
      <c r="B735" s="29"/>
      <c r="G735" s="29"/>
      <c r="H735" s="29"/>
    </row>
    <row r="736" s="28" customFormat="true" ht="13.8" hidden="false" customHeight="false" outlineLevel="0" collapsed="false">
      <c r="B736" s="29"/>
      <c r="G736" s="29"/>
      <c r="H736" s="29"/>
    </row>
    <row r="737" s="28" customFormat="true" ht="13.8" hidden="false" customHeight="false" outlineLevel="0" collapsed="false">
      <c r="B737" s="29"/>
      <c r="G737" s="29"/>
      <c r="H737" s="29"/>
    </row>
    <row r="738" s="28" customFormat="true" ht="13.8" hidden="false" customHeight="false" outlineLevel="0" collapsed="false">
      <c r="B738" s="29"/>
      <c r="G738" s="29"/>
      <c r="H738" s="29"/>
    </row>
    <row r="739" s="28" customFormat="true" ht="13.8" hidden="false" customHeight="false" outlineLevel="0" collapsed="false">
      <c r="B739" s="29"/>
      <c r="G739" s="29"/>
      <c r="H739" s="29"/>
    </row>
    <row r="740" s="28" customFormat="true" ht="13.8" hidden="false" customHeight="false" outlineLevel="0" collapsed="false">
      <c r="B740" s="29"/>
      <c r="G740" s="29"/>
      <c r="H740" s="29"/>
    </row>
    <row r="741" s="28" customFormat="true" ht="13.8" hidden="false" customHeight="false" outlineLevel="0" collapsed="false">
      <c r="B741" s="29"/>
      <c r="G741" s="29"/>
      <c r="H741" s="29"/>
    </row>
    <row r="742" s="28" customFormat="true" ht="13.8" hidden="false" customHeight="false" outlineLevel="0" collapsed="false">
      <c r="B742" s="29"/>
      <c r="G742" s="29"/>
      <c r="H742" s="29"/>
    </row>
    <row r="743" s="28" customFormat="true" ht="13.8" hidden="false" customHeight="false" outlineLevel="0" collapsed="false">
      <c r="B743" s="29"/>
      <c r="G743" s="29"/>
      <c r="H743" s="29"/>
    </row>
    <row r="744" s="28" customFormat="true" ht="13.8" hidden="false" customHeight="false" outlineLevel="0" collapsed="false">
      <c r="B744" s="29"/>
      <c r="G744" s="29"/>
      <c r="H744" s="29"/>
    </row>
    <row r="745" s="28" customFormat="true" ht="13.8" hidden="false" customHeight="false" outlineLevel="0" collapsed="false">
      <c r="B745" s="29"/>
      <c r="G745" s="29"/>
      <c r="H745" s="29"/>
    </row>
    <row r="746" s="28" customFormat="true" ht="13.8" hidden="false" customHeight="false" outlineLevel="0" collapsed="false">
      <c r="B746" s="29"/>
      <c r="G746" s="29"/>
      <c r="H746" s="29"/>
    </row>
    <row r="747" s="28" customFormat="true" ht="13.8" hidden="false" customHeight="false" outlineLevel="0" collapsed="false">
      <c r="B747" s="29"/>
      <c r="G747" s="29"/>
      <c r="H747" s="29"/>
    </row>
    <row r="748" s="28" customFormat="true" ht="13.8" hidden="false" customHeight="false" outlineLevel="0" collapsed="false">
      <c r="B748" s="29"/>
      <c r="G748" s="29"/>
      <c r="H748" s="29"/>
    </row>
    <row r="749" s="28" customFormat="true" ht="13.8" hidden="false" customHeight="false" outlineLevel="0" collapsed="false">
      <c r="B749" s="29"/>
      <c r="G749" s="29"/>
      <c r="H749" s="29"/>
    </row>
    <row r="750" s="28" customFormat="true" ht="13.8" hidden="false" customHeight="false" outlineLevel="0" collapsed="false">
      <c r="B750" s="29"/>
      <c r="G750" s="29"/>
      <c r="H750" s="29"/>
    </row>
    <row r="751" s="28" customFormat="true" ht="13.8" hidden="false" customHeight="false" outlineLevel="0" collapsed="false">
      <c r="B751" s="29"/>
      <c r="G751" s="29"/>
      <c r="H751" s="29"/>
    </row>
    <row r="752" s="28" customFormat="true" ht="13.8" hidden="false" customHeight="false" outlineLevel="0" collapsed="false">
      <c r="B752" s="29"/>
      <c r="G752" s="29"/>
      <c r="H752" s="29"/>
    </row>
    <row r="753" s="28" customFormat="true" ht="13.8" hidden="false" customHeight="false" outlineLevel="0" collapsed="false">
      <c r="B753" s="29"/>
      <c r="G753" s="29"/>
      <c r="H753" s="29"/>
    </row>
    <row r="754" s="28" customFormat="true" ht="13.8" hidden="false" customHeight="false" outlineLevel="0" collapsed="false">
      <c r="B754" s="29"/>
      <c r="G754" s="29"/>
      <c r="H754" s="29"/>
    </row>
    <row r="755" s="28" customFormat="true" ht="13.8" hidden="false" customHeight="false" outlineLevel="0" collapsed="false">
      <c r="B755" s="29"/>
      <c r="G755" s="29"/>
      <c r="H755" s="29"/>
    </row>
    <row r="756" s="28" customFormat="true" ht="13.8" hidden="false" customHeight="false" outlineLevel="0" collapsed="false">
      <c r="B756" s="29"/>
      <c r="G756" s="29"/>
      <c r="H756" s="29"/>
    </row>
    <row r="757" s="28" customFormat="true" ht="13.8" hidden="false" customHeight="false" outlineLevel="0" collapsed="false">
      <c r="B757" s="29"/>
      <c r="G757" s="29"/>
      <c r="H757" s="29"/>
    </row>
    <row r="758" s="28" customFormat="true" ht="13.8" hidden="false" customHeight="false" outlineLevel="0" collapsed="false">
      <c r="B758" s="29"/>
      <c r="G758" s="29"/>
      <c r="H758" s="29"/>
    </row>
    <row r="759" s="28" customFormat="true" ht="13.8" hidden="false" customHeight="false" outlineLevel="0" collapsed="false">
      <c r="B759" s="29"/>
      <c r="G759" s="29"/>
      <c r="H759" s="29"/>
    </row>
    <row r="760" s="28" customFormat="true" ht="13.8" hidden="false" customHeight="false" outlineLevel="0" collapsed="false">
      <c r="B760" s="29"/>
      <c r="G760" s="29"/>
      <c r="H760" s="29"/>
    </row>
    <row r="761" s="28" customFormat="true" ht="13.8" hidden="false" customHeight="false" outlineLevel="0" collapsed="false">
      <c r="B761" s="29"/>
      <c r="G761" s="29"/>
      <c r="H761" s="29"/>
    </row>
    <row r="762" s="28" customFormat="true" ht="13.8" hidden="false" customHeight="false" outlineLevel="0" collapsed="false">
      <c r="B762" s="29"/>
      <c r="G762" s="29"/>
      <c r="H762" s="29"/>
    </row>
    <row r="763" s="28" customFormat="true" ht="13.8" hidden="false" customHeight="false" outlineLevel="0" collapsed="false">
      <c r="B763" s="29"/>
      <c r="G763" s="29"/>
      <c r="H763" s="29"/>
    </row>
    <row r="764" s="28" customFormat="true" ht="13.8" hidden="false" customHeight="false" outlineLevel="0" collapsed="false">
      <c r="B764" s="29"/>
      <c r="G764" s="29"/>
      <c r="H764" s="29"/>
    </row>
    <row r="765" s="28" customFormat="true" ht="13.8" hidden="false" customHeight="false" outlineLevel="0" collapsed="false">
      <c r="B765" s="29"/>
      <c r="G765" s="29"/>
      <c r="H765" s="29"/>
    </row>
    <row r="766" s="28" customFormat="true" ht="13.8" hidden="false" customHeight="false" outlineLevel="0" collapsed="false">
      <c r="B766" s="29"/>
      <c r="G766" s="29"/>
      <c r="H766" s="29"/>
    </row>
    <row r="767" s="28" customFormat="true" ht="13.8" hidden="false" customHeight="false" outlineLevel="0" collapsed="false">
      <c r="B767" s="29"/>
      <c r="G767" s="29"/>
      <c r="H767" s="29"/>
    </row>
    <row r="768" s="28" customFormat="true" ht="13.8" hidden="false" customHeight="false" outlineLevel="0" collapsed="false">
      <c r="B768" s="29"/>
      <c r="G768" s="29"/>
      <c r="H768" s="29"/>
    </row>
    <row r="769" s="28" customFormat="true" ht="13.8" hidden="false" customHeight="false" outlineLevel="0" collapsed="false">
      <c r="B769" s="29"/>
      <c r="G769" s="29"/>
      <c r="H769" s="29"/>
    </row>
    <row r="770" s="28" customFormat="true" ht="13.8" hidden="false" customHeight="false" outlineLevel="0" collapsed="false">
      <c r="B770" s="29"/>
      <c r="G770" s="29"/>
      <c r="H770" s="29"/>
    </row>
    <row r="771" s="28" customFormat="true" ht="13.8" hidden="false" customHeight="false" outlineLevel="0" collapsed="false">
      <c r="B771" s="29"/>
      <c r="G771" s="29"/>
      <c r="H771" s="29"/>
    </row>
    <row r="772" s="28" customFormat="true" ht="13.8" hidden="false" customHeight="false" outlineLevel="0" collapsed="false">
      <c r="B772" s="29"/>
      <c r="G772" s="29"/>
      <c r="H772" s="29"/>
    </row>
    <row r="773" s="28" customFormat="true" ht="13.8" hidden="false" customHeight="false" outlineLevel="0" collapsed="false">
      <c r="B773" s="29"/>
      <c r="G773" s="29"/>
      <c r="H773" s="29"/>
    </row>
    <row r="774" s="28" customFormat="true" ht="13.8" hidden="false" customHeight="false" outlineLevel="0" collapsed="false">
      <c r="B774" s="29"/>
      <c r="G774" s="29"/>
      <c r="H774" s="29"/>
    </row>
    <row r="775" s="28" customFormat="true" ht="13.8" hidden="false" customHeight="false" outlineLevel="0" collapsed="false">
      <c r="B775" s="29"/>
      <c r="G775" s="29"/>
      <c r="H775" s="29"/>
    </row>
    <row r="776" s="28" customFormat="true" ht="13.8" hidden="false" customHeight="false" outlineLevel="0" collapsed="false">
      <c r="B776" s="29"/>
      <c r="G776" s="29"/>
      <c r="H776" s="29"/>
    </row>
    <row r="777" s="28" customFormat="true" ht="13.8" hidden="false" customHeight="false" outlineLevel="0" collapsed="false">
      <c r="B777" s="29"/>
      <c r="G777" s="29"/>
      <c r="H777" s="29"/>
    </row>
    <row r="778" s="28" customFormat="true" ht="13.8" hidden="false" customHeight="false" outlineLevel="0" collapsed="false">
      <c r="B778" s="29"/>
      <c r="G778" s="29"/>
      <c r="H778" s="29"/>
    </row>
    <row r="779" s="28" customFormat="true" ht="13.8" hidden="false" customHeight="false" outlineLevel="0" collapsed="false">
      <c r="B779" s="29"/>
      <c r="G779" s="29"/>
      <c r="H779" s="29"/>
    </row>
    <row r="780" s="28" customFormat="true" ht="13.8" hidden="false" customHeight="false" outlineLevel="0" collapsed="false">
      <c r="B780" s="29"/>
      <c r="G780" s="29"/>
      <c r="H780" s="29"/>
    </row>
    <row r="781" s="28" customFormat="true" ht="13.8" hidden="false" customHeight="false" outlineLevel="0" collapsed="false">
      <c r="B781" s="29"/>
      <c r="G781" s="29"/>
      <c r="H781" s="29"/>
    </row>
    <row r="782" s="28" customFormat="true" ht="13.8" hidden="false" customHeight="false" outlineLevel="0" collapsed="false">
      <c r="B782" s="29"/>
      <c r="G782" s="29"/>
      <c r="H782" s="29"/>
    </row>
    <row r="783" s="28" customFormat="true" ht="13.8" hidden="false" customHeight="false" outlineLevel="0" collapsed="false">
      <c r="B783" s="29"/>
      <c r="G783" s="29"/>
      <c r="H783" s="29"/>
    </row>
    <row r="784" s="28" customFormat="true" ht="13.8" hidden="false" customHeight="false" outlineLevel="0" collapsed="false">
      <c r="B784" s="29"/>
      <c r="G784" s="29"/>
      <c r="H784" s="29"/>
    </row>
    <row r="785" s="28" customFormat="true" ht="13.8" hidden="false" customHeight="false" outlineLevel="0" collapsed="false">
      <c r="B785" s="29"/>
      <c r="G785" s="29"/>
      <c r="H785" s="29"/>
    </row>
    <row r="786" s="28" customFormat="true" ht="13.8" hidden="false" customHeight="false" outlineLevel="0" collapsed="false">
      <c r="B786" s="29"/>
      <c r="G786" s="29"/>
      <c r="H786" s="29"/>
    </row>
    <row r="787" s="28" customFormat="true" ht="13.8" hidden="false" customHeight="false" outlineLevel="0" collapsed="false">
      <c r="B787" s="29"/>
      <c r="G787" s="29"/>
      <c r="H787" s="29"/>
    </row>
    <row r="788" s="28" customFormat="true" ht="13.8" hidden="false" customHeight="false" outlineLevel="0" collapsed="false">
      <c r="B788" s="29"/>
      <c r="G788" s="29"/>
      <c r="H788" s="29"/>
    </row>
    <row r="789" s="28" customFormat="true" ht="13.8" hidden="false" customHeight="false" outlineLevel="0" collapsed="false">
      <c r="B789" s="29"/>
      <c r="G789" s="29"/>
      <c r="H789" s="29"/>
    </row>
    <row r="790" s="28" customFormat="true" ht="13.8" hidden="false" customHeight="false" outlineLevel="0" collapsed="false">
      <c r="B790" s="29"/>
      <c r="G790" s="29"/>
      <c r="H790" s="29"/>
    </row>
    <row r="791" s="28" customFormat="true" ht="13.8" hidden="false" customHeight="false" outlineLevel="0" collapsed="false">
      <c r="B791" s="29"/>
      <c r="G791" s="29"/>
      <c r="H791" s="29"/>
    </row>
    <row r="792" s="28" customFormat="true" ht="13.8" hidden="false" customHeight="false" outlineLevel="0" collapsed="false">
      <c r="B792" s="29"/>
      <c r="G792" s="29"/>
      <c r="H792" s="29"/>
    </row>
    <row r="793" s="28" customFormat="true" ht="13.8" hidden="false" customHeight="false" outlineLevel="0" collapsed="false">
      <c r="B793" s="29"/>
      <c r="G793" s="29"/>
      <c r="H793" s="29"/>
    </row>
    <row r="794" s="28" customFormat="true" ht="13.8" hidden="false" customHeight="false" outlineLevel="0" collapsed="false">
      <c r="B794" s="29"/>
      <c r="G794" s="29"/>
      <c r="H794" s="29"/>
    </row>
    <row r="795" s="28" customFormat="true" ht="13.8" hidden="false" customHeight="false" outlineLevel="0" collapsed="false">
      <c r="B795" s="29"/>
      <c r="G795" s="29"/>
      <c r="H795" s="29"/>
    </row>
    <row r="796" s="28" customFormat="true" ht="13.8" hidden="false" customHeight="false" outlineLevel="0" collapsed="false">
      <c r="B796" s="29"/>
      <c r="G796" s="29"/>
      <c r="H796" s="29"/>
    </row>
    <row r="797" s="28" customFormat="true" ht="13.8" hidden="false" customHeight="false" outlineLevel="0" collapsed="false">
      <c r="B797" s="29"/>
      <c r="G797" s="29"/>
      <c r="H797" s="29"/>
    </row>
    <row r="798" s="28" customFormat="true" ht="13.8" hidden="false" customHeight="false" outlineLevel="0" collapsed="false">
      <c r="B798" s="29"/>
      <c r="G798" s="29"/>
      <c r="H798" s="29"/>
    </row>
    <row r="799" s="28" customFormat="true" ht="13.8" hidden="false" customHeight="false" outlineLevel="0" collapsed="false">
      <c r="B799" s="29"/>
      <c r="G799" s="29"/>
      <c r="H799" s="29"/>
    </row>
    <row r="800" s="28" customFormat="true" ht="13.8" hidden="false" customHeight="false" outlineLevel="0" collapsed="false">
      <c r="B800" s="29"/>
      <c r="G800" s="29"/>
      <c r="H800" s="29"/>
    </row>
    <row r="801" s="28" customFormat="true" ht="13.8" hidden="false" customHeight="false" outlineLevel="0" collapsed="false">
      <c r="B801" s="29"/>
      <c r="G801" s="29"/>
      <c r="H801" s="29"/>
    </row>
    <row r="802" s="28" customFormat="true" ht="13.8" hidden="false" customHeight="false" outlineLevel="0" collapsed="false">
      <c r="B802" s="29"/>
      <c r="G802" s="29"/>
      <c r="H802" s="29"/>
    </row>
    <row r="803" s="28" customFormat="true" ht="13.8" hidden="false" customHeight="false" outlineLevel="0" collapsed="false">
      <c r="B803" s="29"/>
      <c r="G803" s="29"/>
      <c r="H803" s="29"/>
    </row>
    <row r="804" s="28" customFormat="true" ht="13.8" hidden="false" customHeight="false" outlineLevel="0" collapsed="false">
      <c r="B804" s="29"/>
      <c r="G804" s="29"/>
      <c r="H804" s="29"/>
    </row>
    <row r="805" s="28" customFormat="true" ht="13.8" hidden="false" customHeight="false" outlineLevel="0" collapsed="false">
      <c r="B805" s="29"/>
      <c r="G805" s="29"/>
      <c r="H805" s="29"/>
    </row>
    <row r="806" s="28" customFormat="true" ht="13.8" hidden="false" customHeight="false" outlineLevel="0" collapsed="false">
      <c r="B806" s="29"/>
      <c r="G806" s="29"/>
      <c r="H806" s="29"/>
    </row>
    <row r="807" s="28" customFormat="true" ht="13.8" hidden="false" customHeight="false" outlineLevel="0" collapsed="false">
      <c r="B807" s="29"/>
      <c r="G807" s="29"/>
      <c r="H807" s="29"/>
    </row>
    <row r="808" s="28" customFormat="true" ht="13.8" hidden="false" customHeight="false" outlineLevel="0" collapsed="false">
      <c r="B808" s="29"/>
      <c r="G808" s="29"/>
      <c r="H808" s="29"/>
    </row>
    <row r="809" s="28" customFormat="true" ht="13.8" hidden="false" customHeight="false" outlineLevel="0" collapsed="false">
      <c r="B809" s="29"/>
      <c r="G809" s="29"/>
      <c r="H809" s="29"/>
    </row>
    <row r="810" s="28" customFormat="true" ht="13.8" hidden="false" customHeight="false" outlineLevel="0" collapsed="false">
      <c r="B810" s="29"/>
      <c r="G810" s="29"/>
      <c r="H810" s="29"/>
    </row>
    <row r="811" s="28" customFormat="true" ht="13.8" hidden="false" customHeight="false" outlineLevel="0" collapsed="false">
      <c r="B811" s="29"/>
      <c r="G811" s="29"/>
      <c r="H811" s="29"/>
    </row>
    <row r="812" s="28" customFormat="true" ht="13.8" hidden="false" customHeight="false" outlineLevel="0" collapsed="false">
      <c r="B812" s="29"/>
      <c r="G812" s="29"/>
      <c r="H812" s="29"/>
    </row>
    <row r="813" s="28" customFormat="true" ht="13.8" hidden="false" customHeight="false" outlineLevel="0" collapsed="false">
      <c r="B813" s="29"/>
      <c r="G813" s="29"/>
      <c r="H813" s="29"/>
    </row>
    <row r="814" s="28" customFormat="true" ht="13.8" hidden="false" customHeight="false" outlineLevel="0" collapsed="false">
      <c r="B814" s="29"/>
      <c r="G814" s="29"/>
      <c r="H814" s="29"/>
    </row>
    <row r="815" s="28" customFormat="true" ht="13.8" hidden="false" customHeight="false" outlineLevel="0" collapsed="false">
      <c r="B815" s="29"/>
      <c r="G815" s="29"/>
      <c r="H815" s="29"/>
    </row>
    <row r="816" s="28" customFormat="true" ht="13.8" hidden="false" customHeight="false" outlineLevel="0" collapsed="false">
      <c r="B816" s="29"/>
      <c r="G816" s="29"/>
      <c r="H816" s="29"/>
    </row>
    <row r="817" s="28" customFormat="true" ht="13.8" hidden="false" customHeight="false" outlineLevel="0" collapsed="false">
      <c r="B817" s="29"/>
      <c r="G817" s="29"/>
      <c r="H817" s="29"/>
    </row>
    <row r="818" s="28" customFormat="true" ht="13.8" hidden="false" customHeight="false" outlineLevel="0" collapsed="false">
      <c r="B818" s="29"/>
      <c r="G818" s="29"/>
      <c r="H818" s="29"/>
    </row>
    <row r="819" s="28" customFormat="true" ht="13.8" hidden="false" customHeight="false" outlineLevel="0" collapsed="false">
      <c r="B819" s="29"/>
      <c r="G819" s="29"/>
      <c r="H819" s="29"/>
    </row>
    <row r="820" s="28" customFormat="true" ht="13.8" hidden="false" customHeight="false" outlineLevel="0" collapsed="false">
      <c r="B820" s="29"/>
      <c r="G820" s="29"/>
      <c r="H820" s="29"/>
    </row>
    <row r="821" s="28" customFormat="true" ht="13.8" hidden="false" customHeight="false" outlineLevel="0" collapsed="false">
      <c r="B821" s="29"/>
      <c r="G821" s="29"/>
      <c r="H821" s="29"/>
    </row>
    <row r="822" s="28" customFormat="true" ht="13.8" hidden="false" customHeight="false" outlineLevel="0" collapsed="false">
      <c r="B822" s="29"/>
      <c r="G822" s="29"/>
      <c r="H822" s="29"/>
    </row>
    <row r="823" s="28" customFormat="true" ht="13.8" hidden="false" customHeight="false" outlineLevel="0" collapsed="false">
      <c r="B823" s="29"/>
      <c r="G823" s="29"/>
      <c r="H823" s="29"/>
    </row>
    <row r="824" s="28" customFormat="true" ht="13.8" hidden="false" customHeight="false" outlineLevel="0" collapsed="false">
      <c r="B824" s="29"/>
      <c r="G824" s="29"/>
      <c r="H824" s="29"/>
    </row>
    <row r="825" s="28" customFormat="true" ht="13.8" hidden="false" customHeight="false" outlineLevel="0" collapsed="false">
      <c r="B825" s="29"/>
      <c r="G825" s="29"/>
      <c r="H825" s="29"/>
    </row>
    <row r="826" s="28" customFormat="true" ht="13.8" hidden="false" customHeight="false" outlineLevel="0" collapsed="false">
      <c r="B826" s="29"/>
      <c r="G826" s="29"/>
      <c r="H826" s="29"/>
    </row>
    <row r="827" s="28" customFormat="true" ht="13.8" hidden="false" customHeight="false" outlineLevel="0" collapsed="false">
      <c r="B827" s="29"/>
      <c r="G827" s="29"/>
      <c r="H827" s="29"/>
    </row>
    <row r="828" s="28" customFormat="true" ht="13.8" hidden="false" customHeight="false" outlineLevel="0" collapsed="false">
      <c r="B828" s="29"/>
      <c r="G828" s="29"/>
      <c r="H828" s="29"/>
    </row>
    <row r="829" s="28" customFormat="true" ht="13.8" hidden="false" customHeight="false" outlineLevel="0" collapsed="false">
      <c r="B829" s="29"/>
      <c r="G829" s="29"/>
      <c r="H829" s="29"/>
    </row>
    <row r="830" s="28" customFormat="true" ht="13.8" hidden="false" customHeight="false" outlineLevel="0" collapsed="false">
      <c r="B830" s="29"/>
      <c r="G830" s="29"/>
      <c r="H830" s="29"/>
    </row>
    <row r="831" s="28" customFormat="true" ht="13.8" hidden="false" customHeight="false" outlineLevel="0" collapsed="false">
      <c r="B831" s="29"/>
      <c r="G831" s="29"/>
      <c r="H831" s="29"/>
    </row>
    <row r="832" s="28" customFormat="true" ht="13.8" hidden="false" customHeight="false" outlineLevel="0" collapsed="false">
      <c r="B832" s="29"/>
      <c r="G832" s="29"/>
      <c r="H832" s="29"/>
    </row>
    <row r="833" s="28" customFormat="true" ht="13.8" hidden="false" customHeight="false" outlineLevel="0" collapsed="false">
      <c r="B833" s="29"/>
      <c r="G833" s="29"/>
      <c r="H833" s="29"/>
    </row>
    <row r="834" s="28" customFormat="true" ht="13.8" hidden="false" customHeight="false" outlineLevel="0" collapsed="false">
      <c r="B834" s="29"/>
      <c r="G834" s="29"/>
      <c r="H834" s="29"/>
    </row>
    <row r="835" s="28" customFormat="true" ht="13.8" hidden="false" customHeight="false" outlineLevel="0" collapsed="false">
      <c r="B835" s="29"/>
      <c r="G835" s="29"/>
      <c r="H835" s="29"/>
    </row>
    <row r="836" s="28" customFormat="true" ht="13.8" hidden="false" customHeight="false" outlineLevel="0" collapsed="false">
      <c r="B836" s="29"/>
      <c r="G836" s="29"/>
      <c r="H836" s="29"/>
    </row>
    <row r="837" s="28" customFormat="true" ht="13.8" hidden="false" customHeight="false" outlineLevel="0" collapsed="false">
      <c r="B837" s="29"/>
      <c r="G837" s="29"/>
      <c r="H837" s="29"/>
    </row>
    <row r="838" s="28" customFormat="true" ht="13.8" hidden="false" customHeight="false" outlineLevel="0" collapsed="false">
      <c r="B838" s="29"/>
      <c r="G838" s="29"/>
      <c r="H838" s="29"/>
    </row>
    <row r="839" s="28" customFormat="true" ht="13.8" hidden="false" customHeight="false" outlineLevel="0" collapsed="false">
      <c r="B839" s="29"/>
      <c r="G839" s="29"/>
      <c r="H839" s="29"/>
    </row>
    <row r="840" s="28" customFormat="true" ht="13.8" hidden="false" customHeight="false" outlineLevel="0" collapsed="false">
      <c r="B840" s="29"/>
      <c r="G840" s="29"/>
      <c r="H840" s="29"/>
    </row>
    <row r="841" s="28" customFormat="true" ht="13.8" hidden="false" customHeight="false" outlineLevel="0" collapsed="false">
      <c r="B841" s="29"/>
      <c r="G841" s="29"/>
      <c r="H841" s="29"/>
    </row>
    <row r="842" s="28" customFormat="true" ht="13.8" hidden="false" customHeight="false" outlineLevel="0" collapsed="false">
      <c r="B842" s="29"/>
      <c r="G842" s="29"/>
      <c r="H842" s="29"/>
    </row>
    <row r="843" s="28" customFormat="true" ht="13.8" hidden="false" customHeight="false" outlineLevel="0" collapsed="false">
      <c r="B843" s="29"/>
      <c r="G843" s="29"/>
      <c r="H843" s="29"/>
    </row>
    <row r="844" s="28" customFormat="true" ht="13.8" hidden="false" customHeight="false" outlineLevel="0" collapsed="false">
      <c r="B844" s="29"/>
      <c r="G844" s="29"/>
      <c r="H844" s="29"/>
    </row>
    <row r="845" s="28" customFormat="true" ht="13.8" hidden="false" customHeight="false" outlineLevel="0" collapsed="false">
      <c r="B845" s="29"/>
      <c r="G845" s="29"/>
      <c r="H845" s="29"/>
    </row>
    <row r="846" s="28" customFormat="true" ht="13.8" hidden="false" customHeight="false" outlineLevel="0" collapsed="false">
      <c r="B846" s="29"/>
      <c r="G846" s="29"/>
      <c r="H846" s="29"/>
    </row>
    <row r="847" s="28" customFormat="true" ht="13.8" hidden="false" customHeight="false" outlineLevel="0" collapsed="false">
      <c r="B847" s="29"/>
      <c r="G847" s="29"/>
      <c r="H847" s="29"/>
    </row>
    <row r="848" s="28" customFormat="true" ht="13.8" hidden="false" customHeight="false" outlineLevel="0" collapsed="false">
      <c r="B848" s="29"/>
      <c r="G848" s="29"/>
      <c r="H848" s="29"/>
    </row>
    <row r="849" s="28" customFormat="true" ht="13.8" hidden="false" customHeight="false" outlineLevel="0" collapsed="false">
      <c r="B849" s="29"/>
      <c r="G849" s="29"/>
      <c r="H849" s="29"/>
    </row>
    <row r="850" s="28" customFormat="true" ht="13.8" hidden="false" customHeight="false" outlineLevel="0" collapsed="false">
      <c r="B850" s="29"/>
      <c r="G850" s="29"/>
      <c r="H850" s="29"/>
    </row>
    <row r="851" s="28" customFormat="true" ht="13.8" hidden="false" customHeight="false" outlineLevel="0" collapsed="false">
      <c r="B851" s="29"/>
      <c r="G851" s="29"/>
      <c r="H851" s="29"/>
    </row>
    <row r="852" s="28" customFormat="true" ht="13.8" hidden="false" customHeight="false" outlineLevel="0" collapsed="false">
      <c r="B852" s="29"/>
      <c r="G852" s="29"/>
      <c r="H852" s="29"/>
    </row>
    <row r="853" s="28" customFormat="true" ht="13.8" hidden="false" customHeight="false" outlineLevel="0" collapsed="false">
      <c r="B853" s="29"/>
      <c r="G853" s="29"/>
      <c r="H853" s="29"/>
    </row>
    <row r="854" s="28" customFormat="true" ht="13.8" hidden="false" customHeight="false" outlineLevel="0" collapsed="false">
      <c r="B854" s="29"/>
      <c r="G854" s="29"/>
      <c r="H854" s="29"/>
    </row>
    <row r="855" s="28" customFormat="true" ht="13.8" hidden="false" customHeight="false" outlineLevel="0" collapsed="false">
      <c r="B855" s="29"/>
      <c r="G855" s="29"/>
      <c r="H855" s="29"/>
    </row>
    <row r="856" s="28" customFormat="true" ht="13.8" hidden="false" customHeight="false" outlineLevel="0" collapsed="false">
      <c r="B856" s="29"/>
      <c r="G856" s="29"/>
      <c r="H856" s="29"/>
    </row>
    <row r="857" s="28" customFormat="true" ht="13.8" hidden="false" customHeight="false" outlineLevel="0" collapsed="false">
      <c r="B857" s="29"/>
      <c r="G857" s="29"/>
      <c r="H857" s="29"/>
    </row>
    <row r="858" s="28" customFormat="true" ht="13.8" hidden="false" customHeight="false" outlineLevel="0" collapsed="false">
      <c r="B858" s="29"/>
      <c r="G858" s="29"/>
      <c r="H858" s="29"/>
    </row>
    <row r="859" s="28" customFormat="true" ht="13.8" hidden="false" customHeight="false" outlineLevel="0" collapsed="false">
      <c r="B859" s="29"/>
      <c r="G859" s="29"/>
      <c r="H859" s="29"/>
    </row>
    <row r="860" s="28" customFormat="true" ht="13.8" hidden="false" customHeight="false" outlineLevel="0" collapsed="false">
      <c r="B860" s="29"/>
      <c r="G860" s="29"/>
      <c r="H860" s="29"/>
    </row>
    <row r="861" s="28" customFormat="true" ht="13.8" hidden="false" customHeight="false" outlineLevel="0" collapsed="false">
      <c r="B861" s="29"/>
      <c r="G861" s="29"/>
      <c r="H861" s="29"/>
    </row>
    <row r="862" s="28" customFormat="true" ht="13.8" hidden="false" customHeight="false" outlineLevel="0" collapsed="false">
      <c r="B862" s="29"/>
      <c r="G862" s="29"/>
      <c r="H862" s="29"/>
    </row>
    <row r="863" s="28" customFormat="true" ht="13.8" hidden="false" customHeight="false" outlineLevel="0" collapsed="false">
      <c r="B863" s="29"/>
      <c r="G863" s="29"/>
      <c r="H863" s="29"/>
    </row>
    <row r="864" s="28" customFormat="true" ht="13.8" hidden="false" customHeight="false" outlineLevel="0" collapsed="false">
      <c r="B864" s="29"/>
      <c r="G864" s="29"/>
      <c r="H864" s="29"/>
    </row>
    <row r="865" s="28" customFormat="true" ht="13.8" hidden="false" customHeight="false" outlineLevel="0" collapsed="false">
      <c r="B865" s="29"/>
      <c r="G865" s="29"/>
      <c r="H865" s="29"/>
    </row>
    <row r="866" s="28" customFormat="true" ht="13.8" hidden="false" customHeight="false" outlineLevel="0" collapsed="false">
      <c r="B866" s="29"/>
      <c r="G866" s="29"/>
      <c r="H866" s="29"/>
    </row>
    <row r="867" s="28" customFormat="true" ht="13.8" hidden="false" customHeight="false" outlineLevel="0" collapsed="false">
      <c r="B867" s="29"/>
      <c r="G867" s="29"/>
      <c r="H867" s="29"/>
    </row>
    <row r="868" s="28" customFormat="true" ht="13.8" hidden="false" customHeight="false" outlineLevel="0" collapsed="false">
      <c r="B868" s="29"/>
      <c r="G868" s="29"/>
      <c r="H868" s="29"/>
    </row>
    <row r="869" s="28" customFormat="true" ht="13.8" hidden="false" customHeight="false" outlineLevel="0" collapsed="false">
      <c r="B869" s="29"/>
      <c r="G869" s="29"/>
      <c r="H869" s="29"/>
    </row>
    <row r="870" s="28" customFormat="true" ht="13.8" hidden="false" customHeight="false" outlineLevel="0" collapsed="false">
      <c r="B870" s="29"/>
      <c r="G870" s="29"/>
      <c r="H870" s="29"/>
    </row>
    <row r="871" s="28" customFormat="true" ht="13.8" hidden="false" customHeight="false" outlineLevel="0" collapsed="false">
      <c r="B871" s="29"/>
      <c r="G871" s="29"/>
      <c r="H871" s="29"/>
    </row>
    <row r="872" s="28" customFormat="true" ht="13.8" hidden="false" customHeight="false" outlineLevel="0" collapsed="false">
      <c r="B872" s="29"/>
      <c r="G872" s="29"/>
      <c r="H872" s="29"/>
    </row>
    <row r="873" s="28" customFormat="true" ht="13.8" hidden="false" customHeight="false" outlineLevel="0" collapsed="false">
      <c r="B873" s="29"/>
      <c r="G873" s="29"/>
      <c r="H873" s="29"/>
    </row>
    <row r="874" s="28" customFormat="true" ht="13.8" hidden="false" customHeight="false" outlineLevel="0" collapsed="false">
      <c r="B874" s="29"/>
      <c r="G874" s="29"/>
      <c r="H874" s="29"/>
    </row>
    <row r="875" s="28" customFormat="true" ht="13.8" hidden="false" customHeight="false" outlineLevel="0" collapsed="false">
      <c r="B875" s="29"/>
      <c r="G875" s="29"/>
      <c r="H875" s="29"/>
    </row>
    <row r="876" s="28" customFormat="true" ht="13.8" hidden="false" customHeight="false" outlineLevel="0" collapsed="false">
      <c r="B876" s="29"/>
      <c r="G876" s="29"/>
      <c r="H876" s="29"/>
    </row>
    <row r="877" s="28" customFormat="true" ht="13.8" hidden="false" customHeight="false" outlineLevel="0" collapsed="false">
      <c r="B877" s="29"/>
      <c r="G877" s="29"/>
      <c r="H877" s="29"/>
    </row>
    <row r="878" s="28" customFormat="true" ht="13.8" hidden="false" customHeight="false" outlineLevel="0" collapsed="false">
      <c r="B878" s="29"/>
      <c r="G878" s="29"/>
      <c r="H878" s="29"/>
    </row>
    <row r="879" s="28" customFormat="true" ht="13.8" hidden="false" customHeight="false" outlineLevel="0" collapsed="false">
      <c r="B879" s="29"/>
      <c r="G879" s="29"/>
      <c r="H879" s="29"/>
    </row>
    <row r="880" s="28" customFormat="true" ht="13.8" hidden="false" customHeight="false" outlineLevel="0" collapsed="false">
      <c r="B880" s="29"/>
      <c r="G880" s="29"/>
      <c r="H880" s="29"/>
    </row>
    <row r="881" s="28" customFormat="true" ht="13.8" hidden="false" customHeight="false" outlineLevel="0" collapsed="false">
      <c r="B881" s="29"/>
      <c r="G881" s="29"/>
      <c r="H881" s="29"/>
    </row>
    <row r="882" s="28" customFormat="true" ht="13.8" hidden="false" customHeight="false" outlineLevel="0" collapsed="false">
      <c r="B882" s="29"/>
      <c r="G882" s="29"/>
      <c r="H882" s="29"/>
    </row>
    <row r="883" s="28" customFormat="true" ht="13.8" hidden="false" customHeight="false" outlineLevel="0" collapsed="false">
      <c r="B883" s="29"/>
      <c r="G883" s="29"/>
      <c r="H883" s="29"/>
    </row>
    <row r="884" s="28" customFormat="true" ht="13.8" hidden="false" customHeight="false" outlineLevel="0" collapsed="false">
      <c r="B884" s="29"/>
      <c r="G884" s="29"/>
      <c r="H884" s="29"/>
    </row>
    <row r="885" s="28" customFormat="true" ht="13.8" hidden="false" customHeight="false" outlineLevel="0" collapsed="false">
      <c r="B885" s="29"/>
      <c r="G885" s="29"/>
      <c r="H885" s="29"/>
    </row>
    <row r="886" s="28" customFormat="true" ht="13.8" hidden="false" customHeight="false" outlineLevel="0" collapsed="false">
      <c r="B886" s="29"/>
      <c r="G886" s="29"/>
      <c r="H886" s="29"/>
    </row>
    <row r="887" s="28" customFormat="true" ht="13.8" hidden="false" customHeight="false" outlineLevel="0" collapsed="false">
      <c r="B887" s="29"/>
      <c r="G887" s="29"/>
      <c r="H887" s="29"/>
    </row>
    <row r="888" s="28" customFormat="true" ht="13.8" hidden="false" customHeight="false" outlineLevel="0" collapsed="false">
      <c r="B888" s="29"/>
      <c r="G888" s="29"/>
      <c r="H888" s="29"/>
    </row>
    <row r="889" s="28" customFormat="true" ht="13.8" hidden="false" customHeight="false" outlineLevel="0" collapsed="false">
      <c r="B889" s="29"/>
      <c r="G889" s="29"/>
      <c r="H889" s="29"/>
    </row>
    <row r="890" s="28" customFormat="true" ht="13.8" hidden="false" customHeight="false" outlineLevel="0" collapsed="false">
      <c r="B890" s="29"/>
      <c r="G890" s="29"/>
      <c r="H890" s="29"/>
    </row>
    <row r="891" s="28" customFormat="true" ht="13.8" hidden="false" customHeight="false" outlineLevel="0" collapsed="false">
      <c r="B891" s="29"/>
      <c r="G891" s="29"/>
      <c r="H891" s="29"/>
    </row>
    <row r="892" s="28" customFormat="true" ht="13.8" hidden="false" customHeight="false" outlineLevel="0" collapsed="false">
      <c r="B892" s="29"/>
      <c r="G892" s="29"/>
      <c r="H892" s="29"/>
    </row>
    <row r="893" s="28" customFormat="true" ht="13.8" hidden="false" customHeight="false" outlineLevel="0" collapsed="false">
      <c r="B893" s="29"/>
      <c r="G893" s="29"/>
      <c r="H893" s="29"/>
    </row>
    <row r="894" s="28" customFormat="true" ht="13.8" hidden="false" customHeight="false" outlineLevel="0" collapsed="false">
      <c r="B894" s="29"/>
      <c r="G894" s="29"/>
      <c r="H894" s="29"/>
    </row>
    <row r="895" s="28" customFormat="true" ht="13.8" hidden="false" customHeight="false" outlineLevel="0" collapsed="false">
      <c r="B895" s="29"/>
      <c r="G895" s="29"/>
      <c r="H895" s="29"/>
    </row>
    <row r="896" s="28" customFormat="true" ht="13.8" hidden="false" customHeight="false" outlineLevel="0" collapsed="false">
      <c r="B896" s="29"/>
      <c r="G896" s="29"/>
      <c r="H896" s="29"/>
    </row>
    <row r="897" s="28" customFormat="true" ht="13.8" hidden="false" customHeight="false" outlineLevel="0" collapsed="false">
      <c r="B897" s="29"/>
      <c r="G897" s="29"/>
      <c r="H897" s="29"/>
    </row>
    <row r="898" s="28" customFormat="true" ht="13.8" hidden="false" customHeight="false" outlineLevel="0" collapsed="false">
      <c r="B898" s="29"/>
      <c r="G898" s="29"/>
      <c r="H898" s="29"/>
    </row>
    <row r="899" s="28" customFormat="true" ht="13.8" hidden="false" customHeight="false" outlineLevel="0" collapsed="false">
      <c r="B899" s="29"/>
      <c r="G899" s="29"/>
      <c r="H899" s="29"/>
    </row>
    <row r="900" s="28" customFormat="true" ht="13.8" hidden="false" customHeight="false" outlineLevel="0" collapsed="false">
      <c r="B900" s="29"/>
      <c r="G900" s="29"/>
      <c r="H900" s="29"/>
    </row>
    <row r="901" s="28" customFormat="true" ht="13.8" hidden="false" customHeight="false" outlineLevel="0" collapsed="false">
      <c r="B901" s="29"/>
      <c r="G901" s="29"/>
      <c r="H901" s="29"/>
    </row>
    <row r="902" s="28" customFormat="true" ht="13.8" hidden="false" customHeight="false" outlineLevel="0" collapsed="false">
      <c r="B902" s="29"/>
      <c r="G902" s="29"/>
      <c r="H902" s="29"/>
    </row>
    <row r="903" s="28" customFormat="true" ht="13.8" hidden="false" customHeight="false" outlineLevel="0" collapsed="false">
      <c r="B903" s="29"/>
      <c r="G903" s="29"/>
      <c r="H903" s="29"/>
    </row>
    <row r="904" s="28" customFormat="true" ht="13.8" hidden="false" customHeight="false" outlineLevel="0" collapsed="false">
      <c r="B904" s="29"/>
      <c r="G904" s="29"/>
      <c r="H904" s="29"/>
    </row>
    <row r="905" s="28" customFormat="true" ht="13.8" hidden="false" customHeight="false" outlineLevel="0" collapsed="false">
      <c r="B905" s="29"/>
      <c r="G905" s="29"/>
      <c r="H905" s="29"/>
    </row>
    <row r="906" s="28" customFormat="true" ht="13.8" hidden="false" customHeight="false" outlineLevel="0" collapsed="false">
      <c r="B906" s="29"/>
      <c r="G906" s="29"/>
      <c r="H906" s="29"/>
    </row>
    <row r="907" s="28" customFormat="true" ht="13.8" hidden="false" customHeight="false" outlineLevel="0" collapsed="false">
      <c r="B907" s="29"/>
      <c r="G907" s="29"/>
      <c r="H907" s="29"/>
    </row>
    <row r="908" s="28" customFormat="true" ht="13.8" hidden="false" customHeight="false" outlineLevel="0" collapsed="false">
      <c r="B908" s="29"/>
      <c r="G908" s="29"/>
      <c r="H908" s="29"/>
    </row>
    <row r="909" s="28" customFormat="true" ht="13.8" hidden="false" customHeight="false" outlineLevel="0" collapsed="false">
      <c r="B909" s="29"/>
      <c r="G909" s="29"/>
      <c r="H909" s="29"/>
    </row>
    <row r="910" s="28" customFormat="true" ht="13.8" hidden="false" customHeight="false" outlineLevel="0" collapsed="false">
      <c r="B910" s="29"/>
      <c r="G910" s="29"/>
      <c r="H910" s="29"/>
    </row>
    <row r="911" s="28" customFormat="true" ht="13.8" hidden="false" customHeight="false" outlineLevel="0" collapsed="false">
      <c r="B911" s="29"/>
      <c r="G911" s="29"/>
      <c r="H911" s="29"/>
    </row>
    <row r="912" s="28" customFormat="true" ht="13.8" hidden="false" customHeight="false" outlineLevel="0" collapsed="false">
      <c r="B912" s="29"/>
      <c r="G912" s="29"/>
      <c r="H912" s="29"/>
    </row>
    <row r="913" s="28" customFormat="true" ht="13.8" hidden="false" customHeight="false" outlineLevel="0" collapsed="false">
      <c r="B913" s="29"/>
      <c r="G913" s="29"/>
      <c r="H913" s="29"/>
    </row>
    <row r="914" s="28" customFormat="true" ht="13.8" hidden="false" customHeight="false" outlineLevel="0" collapsed="false">
      <c r="B914" s="29"/>
      <c r="G914" s="29"/>
      <c r="H914" s="29"/>
    </row>
    <row r="915" s="28" customFormat="true" ht="13.8" hidden="false" customHeight="false" outlineLevel="0" collapsed="false">
      <c r="B915" s="29"/>
      <c r="G915" s="29"/>
      <c r="H915" s="29"/>
    </row>
    <row r="916" s="28" customFormat="true" ht="13.8" hidden="false" customHeight="false" outlineLevel="0" collapsed="false">
      <c r="B916" s="29"/>
      <c r="G916" s="29"/>
      <c r="H916" s="29"/>
    </row>
    <row r="917" s="28" customFormat="true" ht="13.8" hidden="false" customHeight="false" outlineLevel="0" collapsed="false">
      <c r="B917" s="29"/>
      <c r="G917" s="29"/>
      <c r="H917" s="29"/>
    </row>
    <row r="918" s="28" customFormat="true" ht="13.8" hidden="false" customHeight="false" outlineLevel="0" collapsed="false">
      <c r="B918" s="29"/>
      <c r="G918" s="29"/>
      <c r="H918" s="29"/>
    </row>
    <row r="919" s="28" customFormat="true" ht="13.8" hidden="false" customHeight="false" outlineLevel="0" collapsed="false">
      <c r="B919" s="29"/>
      <c r="G919" s="29"/>
      <c r="H919" s="29"/>
    </row>
    <row r="920" s="28" customFormat="true" ht="13.8" hidden="false" customHeight="false" outlineLevel="0" collapsed="false">
      <c r="B920" s="29"/>
      <c r="G920" s="29"/>
      <c r="H920" s="29"/>
    </row>
    <row r="921" s="28" customFormat="true" ht="13.8" hidden="false" customHeight="false" outlineLevel="0" collapsed="false">
      <c r="B921" s="29"/>
      <c r="G921" s="29"/>
      <c r="H921" s="29"/>
    </row>
    <row r="922" s="28" customFormat="true" ht="13.8" hidden="false" customHeight="false" outlineLevel="0" collapsed="false">
      <c r="B922" s="29"/>
      <c r="G922" s="29"/>
      <c r="H922" s="29"/>
    </row>
    <row r="923" s="28" customFormat="true" ht="13.8" hidden="false" customHeight="false" outlineLevel="0" collapsed="false">
      <c r="B923" s="29"/>
      <c r="G923" s="29"/>
      <c r="H923" s="29"/>
    </row>
    <row r="924" s="28" customFormat="true" ht="13.8" hidden="false" customHeight="false" outlineLevel="0" collapsed="false">
      <c r="B924" s="29"/>
      <c r="G924" s="29"/>
      <c r="H924" s="29"/>
    </row>
    <row r="925" s="28" customFormat="true" ht="13.8" hidden="false" customHeight="false" outlineLevel="0" collapsed="false">
      <c r="B925" s="29"/>
      <c r="G925" s="29"/>
      <c r="H925" s="29"/>
    </row>
    <row r="926" s="28" customFormat="true" ht="13.8" hidden="false" customHeight="false" outlineLevel="0" collapsed="false">
      <c r="B926" s="29"/>
      <c r="G926" s="29"/>
      <c r="H926" s="29"/>
    </row>
    <row r="927" s="28" customFormat="true" ht="13.8" hidden="false" customHeight="false" outlineLevel="0" collapsed="false">
      <c r="B927" s="29"/>
      <c r="G927" s="29"/>
      <c r="H927" s="29"/>
    </row>
    <row r="928" s="28" customFormat="true" ht="13.8" hidden="false" customHeight="false" outlineLevel="0" collapsed="false">
      <c r="B928" s="29"/>
      <c r="G928" s="29"/>
      <c r="H928" s="29"/>
    </row>
    <row r="929" s="28" customFormat="true" ht="13.8" hidden="false" customHeight="false" outlineLevel="0" collapsed="false">
      <c r="B929" s="29"/>
      <c r="G929" s="29"/>
      <c r="H929" s="29"/>
    </row>
    <row r="930" s="28" customFormat="true" ht="13.8" hidden="false" customHeight="false" outlineLevel="0" collapsed="false">
      <c r="B930" s="29"/>
      <c r="G930" s="29"/>
      <c r="H930" s="29"/>
    </row>
    <row r="931" s="28" customFormat="true" ht="13.8" hidden="false" customHeight="false" outlineLevel="0" collapsed="false">
      <c r="B931" s="29"/>
      <c r="G931" s="29"/>
      <c r="H931" s="29"/>
    </row>
    <row r="932" s="28" customFormat="true" ht="13.8" hidden="false" customHeight="false" outlineLevel="0" collapsed="false">
      <c r="B932" s="29"/>
      <c r="G932" s="29"/>
      <c r="H932" s="29"/>
    </row>
    <row r="933" s="28" customFormat="true" ht="13.8" hidden="false" customHeight="false" outlineLevel="0" collapsed="false">
      <c r="B933" s="29"/>
      <c r="G933" s="29"/>
      <c r="H933" s="29"/>
    </row>
    <row r="934" s="28" customFormat="true" ht="13.8" hidden="false" customHeight="false" outlineLevel="0" collapsed="false">
      <c r="B934" s="29"/>
      <c r="G934" s="29"/>
      <c r="H934" s="29"/>
    </row>
    <row r="935" s="28" customFormat="true" ht="13.8" hidden="false" customHeight="false" outlineLevel="0" collapsed="false">
      <c r="B935" s="29"/>
      <c r="G935" s="29"/>
      <c r="H935" s="29"/>
    </row>
    <row r="936" s="28" customFormat="true" ht="13.8" hidden="false" customHeight="false" outlineLevel="0" collapsed="false">
      <c r="B936" s="29"/>
      <c r="G936" s="29"/>
      <c r="H936" s="29"/>
    </row>
    <row r="937" s="28" customFormat="true" ht="13.8" hidden="false" customHeight="false" outlineLevel="0" collapsed="false">
      <c r="B937" s="29"/>
      <c r="G937" s="29"/>
      <c r="H937" s="29"/>
    </row>
    <row r="938" s="28" customFormat="true" ht="13.8" hidden="false" customHeight="false" outlineLevel="0" collapsed="false">
      <c r="B938" s="29"/>
      <c r="G938" s="29"/>
      <c r="H938" s="29"/>
    </row>
    <row r="939" s="28" customFormat="true" ht="13.8" hidden="false" customHeight="false" outlineLevel="0" collapsed="false">
      <c r="B939" s="29"/>
      <c r="G939" s="29"/>
      <c r="H939" s="29"/>
    </row>
    <row r="940" s="28" customFormat="true" ht="13.8" hidden="false" customHeight="false" outlineLevel="0" collapsed="false">
      <c r="B940" s="29"/>
      <c r="G940" s="29"/>
      <c r="H940" s="29"/>
    </row>
    <row r="941" s="28" customFormat="true" ht="13.8" hidden="false" customHeight="false" outlineLevel="0" collapsed="false">
      <c r="B941" s="29"/>
      <c r="G941" s="29"/>
      <c r="H941" s="29"/>
    </row>
    <row r="942" s="28" customFormat="true" ht="13.8" hidden="false" customHeight="false" outlineLevel="0" collapsed="false">
      <c r="B942" s="29"/>
      <c r="G942" s="29"/>
      <c r="H942" s="29"/>
    </row>
    <row r="943" s="28" customFormat="true" ht="13.8" hidden="false" customHeight="false" outlineLevel="0" collapsed="false">
      <c r="B943" s="29"/>
      <c r="G943" s="29"/>
      <c r="H943" s="29"/>
    </row>
    <row r="944" s="28" customFormat="true" ht="13.8" hidden="false" customHeight="false" outlineLevel="0" collapsed="false">
      <c r="B944" s="29"/>
      <c r="G944" s="29"/>
      <c r="H944" s="29"/>
    </row>
    <row r="945" s="28" customFormat="true" ht="13.8" hidden="false" customHeight="false" outlineLevel="0" collapsed="false">
      <c r="B945" s="29"/>
      <c r="G945" s="29"/>
      <c r="H945" s="29"/>
    </row>
    <row r="946" s="28" customFormat="true" ht="13.8" hidden="false" customHeight="false" outlineLevel="0" collapsed="false">
      <c r="B946" s="29"/>
      <c r="G946" s="29"/>
      <c r="H946" s="29"/>
    </row>
    <row r="947" s="28" customFormat="true" ht="13.8" hidden="false" customHeight="false" outlineLevel="0" collapsed="false">
      <c r="B947" s="29"/>
      <c r="G947" s="29"/>
      <c r="H947" s="29"/>
    </row>
    <row r="948" s="28" customFormat="true" ht="13.8" hidden="false" customHeight="false" outlineLevel="0" collapsed="false">
      <c r="B948" s="29"/>
      <c r="G948" s="29"/>
      <c r="H948" s="29"/>
    </row>
    <row r="949" s="28" customFormat="true" ht="13.8" hidden="false" customHeight="false" outlineLevel="0" collapsed="false">
      <c r="B949" s="29"/>
      <c r="G949" s="29"/>
      <c r="H949" s="29"/>
    </row>
    <row r="950" s="28" customFormat="true" ht="13.8" hidden="false" customHeight="false" outlineLevel="0" collapsed="false">
      <c r="B950" s="29"/>
      <c r="G950" s="29"/>
      <c r="H950" s="29"/>
    </row>
    <row r="951" s="28" customFormat="true" ht="13.8" hidden="false" customHeight="false" outlineLevel="0" collapsed="false">
      <c r="B951" s="29"/>
      <c r="G951" s="29"/>
      <c r="H951" s="29"/>
    </row>
    <row r="952" s="28" customFormat="true" ht="13.8" hidden="false" customHeight="false" outlineLevel="0" collapsed="false">
      <c r="B952" s="29"/>
      <c r="G952" s="29"/>
      <c r="H952" s="29"/>
    </row>
    <row r="953" s="28" customFormat="true" ht="13.8" hidden="false" customHeight="false" outlineLevel="0" collapsed="false">
      <c r="B953" s="29"/>
      <c r="G953" s="29"/>
      <c r="H953" s="29"/>
    </row>
    <row r="954" s="28" customFormat="true" ht="13.8" hidden="false" customHeight="false" outlineLevel="0" collapsed="false">
      <c r="B954" s="29"/>
      <c r="G954" s="29"/>
      <c r="H954" s="29"/>
    </row>
    <row r="955" s="28" customFormat="true" ht="13.8" hidden="false" customHeight="false" outlineLevel="0" collapsed="false">
      <c r="B955" s="29"/>
      <c r="G955" s="29"/>
      <c r="H955" s="29"/>
    </row>
    <row r="956" s="28" customFormat="true" ht="13.8" hidden="false" customHeight="false" outlineLevel="0" collapsed="false">
      <c r="B956" s="29"/>
      <c r="G956" s="29"/>
      <c r="H956" s="29"/>
    </row>
    <row r="957" s="28" customFormat="true" ht="13.8" hidden="false" customHeight="false" outlineLevel="0" collapsed="false">
      <c r="B957" s="29"/>
      <c r="G957" s="29"/>
      <c r="H957" s="29"/>
    </row>
    <row r="958" s="28" customFormat="true" ht="13.8" hidden="false" customHeight="false" outlineLevel="0" collapsed="false">
      <c r="B958" s="29"/>
      <c r="G958" s="29"/>
      <c r="H958" s="29"/>
    </row>
    <row r="959" s="28" customFormat="true" ht="13.8" hidden="false" customHeight="false" outlineLevel="0" collapsed="false">
      <c r="B959" s="29"/>
      <c r="G959" s="29"/>
      <c r="H959" s="29"/>
    </row>
    <row r="960" s="28" customFormat="true" ht="13.8" hidden="false" customHeight="false" outlineLevel="0" collapsed="false">
      <c r="B960" s="29"/>
      <c r="G960" s="29"/>
      <c r="H960" s="29"/>
    </row>
    <row r="961" s="28" customFormat="true" ht="13.8" hidden="false" customHeight="false" outlineLevel="0" collapsed="false">
      <c r="B961" s="29"/>
      <c r="G961" s="29"/>
      <c r="H961" s="29"/>
    </row>
    <row r="962" s="28" customFormat="true" ht="13.8" hidden="false" customHeight="false" outlineLevel="0" collapsed="false">
      <c r="B962" s="29"/>
      <c r="G962" s="29"/>
      <c r="H962" s="29"/>
    </row>
    <row r="963" s="28" customFormat="true" ht="13.8" hidden="false" customHeight="false" outlineLevel="0" collapsed="false">
      <c r="B963" s="29"/>
      <c r="G963" s="29"/>
      <c r="H963" s="29"/>
    </row>
    <row r="964" s="28" customFormat="true" ht="13.8" hidden="false" customHeight="false" outlineLevel="0" collapsed="false">
      <c r="B964" s="29"/>
      <c r="G964" s="29"/>
      <c r="H964" s="29"/>
    </row>
    <row r="965" s="28" customFormat="true" ht="13.8" hidden="false" customHeight="false" outlineLevel="0" collapsed="false">
      <c r="B965" s="29"/>
      <c r="G965" s="29"/>
      <c r="H965" s="29"/>
    </row>
    <row r="966" s="28" customFormat="true" ht="13.8" hidden="false" customHeight="false" outlineLevel="0" collapsed="false">
      <c r="B966" s="29"/>
      <c r="G966" s="29"/>
      <c r="H966" s="29"/>
    </row>
    <row r="967" s="28" customFormat="true" ht="13.8" hidden="false" customHeight="false" outlineLevel="0" collapsed="false">
      <c r="B967" s="29"/>
      <c r="G967" s="29"/>
      <c r="H967" s="29"/>
    </row>
    <row r="968" s="28" customFormat="true" ht="13.8" hidden="false" customHeight="false" outlineLevel="0" collapsed="false">
      <c r="B968" s="29"/>
      <c r="G968" s="29"/>
      <c r="H968" s="29"/>
    </row>
    <row r="969" s="28" customFormat="true" ht="13.8" hidden="false" customHeight="false" outlineLevel="0" collapsed="false">
      <c r="B969" s="29"/>
      <c r="G969" s="29"/>
      <c r="H969" s="29"/>
    </row>
    <row r="970" s="28" customFormat="true" ht="13.8" hidden="false" customHeight="false" outlineLevel="0" collapsed="false">
      <c r="B970" s="29"/>
      <c r="G970" s="29"/>
      <c r="H970" s="29"/>
    </row>
    <row r="971" s="28" customFormat="true" ht="13.8" hidden="false" customHeight="false" outlineLevel="0" collapsed="false">
      <c r="B971" s="29"/>
      <c r="G971" s="29"/>
      <c r="H971" s="29"/>
    </row>
    <row r="972" s="28" customFormat="true" ht="13.8" hidden="false" customHeight="false" outlineLevel="0" collapsed="false">
      <c r="B972" s="29"/>
      <c r="G972" s="29"/>
      <c r="H972" s="29"/>
    </row>
    <row r="973" s="28" customFormat="true" ht="13.8" hidden="false" customHeight="false" outlineLevel="0" collapsed="false">
      <c r="B973" s="29"/>
      <c r="G973" s="29"/>
      <c r="H973" s="29"/>
    </row>
    <row r="974" s="28" customFormat="true" ht="13.8" hidden="false" customHeight="false" outlineLevel="0" collapsed="false">
      <c r="B974" s="29"/>
      <c r="G974" s="29"/>
      <c r="H974" s="29"/>
    </row>
    <row r="975" s="28" customFormat="true" ht="13.8" hidden="false" customHeight="false" outlineLevel="0" collapsed="false">
      <c r="B975" s="29"/>
      <c r="G975" s="29"/>
      <c r="H975" s="29"/>
    </row>
    <row r="976" s="28" customFormat="true" ht="13.8" hidden="false" customHeight="false" outlineLevel="0" collapsed="false">
      <c r="B976" s="29"/>
      <c r="G976" s="29"/>
      <c r="H976" s="29"/>
    </row>
    <row r="977" s="28" customFormat="true" ht="13.8" hidden="false" customHeight="false" outlineLevel="0" collapsed="false">
      <c r="B977" s="29"/>
      <c r="G977" s="29"/>
      <c r="H977" s="29"/>
    </row>
    <row r="978" s="28" customFormat="true" ht="13.8" hidden="false" customHeight="false" outlineLevel="0" collapsed="false">
      <c r="B978" s="29"/>
      <c r="G978" s="29"/>
      <c r="H978" s="29"/>
    </row>
    <row r="979" s="28" customFormat="true" ht="13.8" hidden="false" customHeight="false" outlineLevel="0" collapsed="false">
      <c r="B979" s="29"/>
      <c r="G979" s="29"/>
      <c r="H979" s="29"/>
    </row>
    <row r="980" s="28" customFormat="true" ht="13.8" hidden="false" customHeight="false" outlineLevel="0" collapsed="false">
      <c r="B980" s="29"/>
      <c r="G980" s="29"/>
      <c r="H980" s="29"/>
    </row>
    <row r="981" s="28" customFormat="true" ht="13.8" hidden="false" customHeight="false" outlineLevel="0" collapsed="false">
      <c r="B981" s="29"/>
      <c r="G981" s="29"/>
      <c r="H981" s="29"/>
    </row>
    <row r="982" s="28" customFormat="true" ht="13.8" hidden="false" customHeight="false" outlineLevel="0" collapsed="false">
      <c r="B982" s="29"/>
      <c r="G982" s="29"/>
      <c r="H982" s="29"/>
    </row>
    <row r="983" s="28" customFormat="true" ht="13.8" hidden="false" customHeight="false" outlineLevel="0" collapsed="false">
      <c r="B983" s="29"/>
      <c r="G983" s="29"/>
      <c r="H983" s="29"/>
    </row>
    <row r="984" s="28" customFormat="true" ht="13.8" hidden="false" customHeight="false" outlineLevel="0" collapsed="false">
      <c r="B984" s="29"/>
      <c r="G984" s="29"/>
      <c r="H984" s="29"/>
    </row>
    <row r="985" s="28" customFormat="true" ht="13.8" hidden="false" customHeight="false" outlineLevel="0" collapsed="false">
      <c r="B985" s="29"/>
      <c r="G985" s="29"/>
      <c r="H985" s="29"/>
    </row>
    <row r="986" s="28" customFormat="true" ht="13.8" hidden="false" customHeight="false" outlineLevel="0" collapsed="false">
      <c r="B986" s="29"/>
      <c r="G986" s="29"/>
      <c r="H986" s="29"/>
    </row>
    <row r="987" s="28" customFormat="true" ht="13.8" hidden="false" customHeight="false" outlineLevel="0" collapsed="false">
      <c r="B987" s="29"/>
      <c r="G987" s="29"/>
      <c r="H987" s="29"/>
    </row>
    <row r="988" s="28" customFormat="true" ht="13.8" hidden="false" customHeight="false" outlineLevel="0" collapsed="false">
      <c r="B988" s="29"/>
      <c r="G988" s="29"/>
      <c r="H988" s="29"/>
    </row>
    <row r="989" s="28" customFormat="true" ht="13.8" hidden="false" customHeight="false" outlineLevel="0" collapsed="false">
      <c r="B989" s="29"/>
      <c r="G989" s="29"/>
      <c r="H989" s="29"/>
    </row>
    <row r="990" s="28" customFormat="true" ht="13.8" hidden="false" customHeight="false" outlineLevel="0" collapsed="false">
      <c r="B990" s="29"/>
      <c r="G990" s="29"/>
      <c r="H990" s="29"/>
    </row>
    <row r="991" s="28" customFormat="true" ht="13.8" hidden="false" customHeight="false" outlineLevel="0" collapsed="false">
      <c r="B991" s="29"/>
      <c r="G991" s="29"/>
      <c r="H991" s="29"/>
    </row>
    <row r="992" s="28" customFormat="true" ht="13.8" hidden="false" customHeight="false" outlineLevel="0" collapsed="false">
      <c r="B992" s="29"/>
      <c r="G992" s="29"/>
      <c r="H992" s="29"/>
    </row>
    <row r="993" s="28" customFormat="true" ht="13.8" hidden="false" customHeight="false" outlineLevel="0" collapsed="false">
      <c r="B993" s="29"/>
      <c r="G993" s="29"/>
      <c r="H993" s="29"/>
    </row>
    <row r="994" s="28" customFormat="true" ht="13.8" hidden="false" customHeight="false" outlineLevel="0" collapsed="false">
      <c r="B994" s="29"/>
      <c r="G994" s="29"/>
      <c r="H994" s="29"/>
    </row>
    <row r="995" s="28" customFormat="true" ht="13.8" hidden="false" customHeight="false" outlineLevel="0" collapsed="false">
      <c r="B995" s="29"/>
      <c r="G995" s="29"/>
      <c r="H995" s="29"/>
    </row>
    <row r="996" s="28" customFormat="true" ht="13.8" hidden="false" customHeight="false" outlineLevel="0" collapsed="false">
      <c r="B996" s="29"/>
      <c r="G996" s="29"/>
      <c r="H996" s="29"/>
    </row>
    <row r="997" s="28" customFormat="true" ht="13.8" hidden="false" customHeight="false" outlineLevel="0" collapsed="false">
      <c r="B997" s="29"/>
      <c r="G997" s="29"/>
      <c r="H997" s="29"/>
    </row>
    <row r="998" s="28" customFormat="true" ht="13.8" hidden="false" customHeight="false" outlineLevel="0" collapsed="false">
      <c r="B998" s="29"/>
      <c r="G998" s="29"/>
      <c r="H998" s="29"/>
    </row>
    <row r="999" s="28" customFormat="true" ht="13.8" hidden="false" customHeight="false" outlineLevel="0" collapsed="false">
      <c r="B999" s="29"/>
      <c r="G999" s="29"/>
      <c r="H999" s="29"/>
    </row>
    <row r="1000" s="28" customFormat="true" ht="13.8" hidden="false" customHeight="false" outlineLevel="0" collapsed="false">
      <c r="B1000" s="29"/>
      <c r="G1000" s="29"/>
      <c r="H1000" s="29"/>
    </row>
    <row r="1001" s="28" customFormat="true" ht="13.8" hidden="false" customHeight="false" outlineLevel="0" collapsed="false">
      <c r="B1001" s="29"/>
      <c r="G1001" s="29"/>
      <c r="H1001" s="29"/>
    </row>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0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28" width="19.86"/>
    <col collapsed="false" customWidth="true" hidden="false" outlineLevel="0" max="2" min="2" style="29" width="23.57"/>
    <col collapsed="false" customWidth="true" hidden="false" outlineLevel="0" max="3" min="3" style="28" width="18.71"/>
    <col collapsed="false" customWidth="true" hidden="false" outlineLevel="0" max="4" min="4" style="28" width="43.57"/>
    <col collapsed="false" customWidth="true" hidden="false" outlineLevel="0" max="5" min="5" style="28" width="14.14"/>
    <col collapsed="false" customWidth="true" hidden="false" outlineLevel="0" max="6" min="6" style="28" width="11.14"/>
    <col collapsed="false" customWidth="true" hidden="false" outlineLevel="0" max="7" min="7" style="29" width="11.14"/>
    <col collapsed="false" customWidth="true" hidden="false" outlineLevel="0" max="8" min="8" style="29" width="10.71"/>
    <col collapsed="false" customWidth="true" hidden="false" outlineLevel="0" max="26" min="9" style="28" width="8.7"/>
    <col collapsed="false" customWidth="false" hidden="false" outlineLevel="0" max="1024" min="27" style="28" width="14.5"/>
  </cols>
  <sheetData>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2" min="1" style="4" width="32.86"/>
    <col collapsed="false" customWidth="true" hidden="false" outlineLevel="0" max="3" min="3" style="4" width="37.29"/>
    <col collapsed="false" customWidth="true" hidden="false" outlineLevel="0" max="4" min="4" style="4" width="20.29"/>
    <col collapsed="false" customWidth="true" hidden="false" outlineLevel="0" max="26" min="5" style="4" width="8.7"/>
  </cols>
  <sheetData>
    <row r="1" customFormat="false" ht="28.5" hidden="false" customHeight="true" outlineLevel="0" collapsed="false">
      <c r="A1" s="30" t="s">
        <v>20</v>
      </c>
      <c r="B1" s="31" t="s">
        <v>21</v>
      </c>
      <c r="C1" s="31" t="s">
        <v>22</v>
      </c>
      <c r="D1" s="32" t="s">
        <v>23</v>
      </c>
      <c r="E1" s="33"/>
    </row>
    <row r="2" customFormat="false" ht="15" hidden="false" customHeight="true" outlineLevel="0" collapsed="false">
      <c r="A2" s="30"/>
      <c r="B2" s="31"/>
      <c r="C2" s="31"/>
      <c r="D2" s="32"/>
      <c r="E2" s="33"/>
    </row>
    <row r="3" customFormat="false" ht="15" hidden="false" customHeight="true" outlineLevel="0" collapsed="false">
      <c r="A3" s="34" t="s">
        <v>24</v>
      </c>
      <c r="B3" s="35" t="s">
        <v>25</v>
      </c>
      <c r="C3" s="35" t="s">
        <v>26</v>
      </c>
      <c r="D3" s="36" t="n">
        <v>500000</v>
      </c>
      <c r="E3" s="33"/>
    </row>
    <row r="4" customFormat="false" ht="15" hidden="false" customHeight="true" outlineLevel="0" collapsed="false">
      <c r="A4" s="34"/>
      <c r="B4" s="35"/>
      <c r="C4" s="37" t="s">
        <v>27</v>
      </c>
      <c r="D4" s="38" t="s">
        <v>28</v>
      </c>
      <c r="E4" s="33"/>
    </row>
    <row r="5" customFormat="false" ht="15" hidden="false" customHeight="true" outlineLevel="0" collapsed="false">
      <c r="A5" s="34"/>
      <c r="B5" s="35"/>
      <c r="C5" s="37" t="s">
        <v>29</v>
      </c>
      <c r="D5" s="39" t="s">
        <v>30</v>
      </c>
      <c r="E5" s="33"/>
    </row>
    <row r="6" customFormat="false" ht="15" hidden="false" customHeight="true" outlineLevel="0" collapsed="false">
      <c r="A6" s="34"/>
      <c r="B6" s="35"/>
      <c r="C6" s="37" t="s">
        <v>31</v>
      </c>
      <c r="D6" s="40" t="s">
        <v>32</v>
      </c>
      <c r="E6" s="33"/>
    </row>
    <row r="7" customFormat="false" ht="15" hidden="false" customHeight="true" outlineLevel="0" collapsed="false">
      <c r="A7" s="34"/>
      <c r="B7" s="35"/>
      <c r="C7" s="37" t="s">
        <v>33</v>
      </c>
      <c r="D7" s="39" t="n">
        <v>500000</v>
      </c>
      <c r="E7" s="33"/>
    </row>
    <row r="8" customFormat="false" ht="15" hidden="false" customHeight="true" outlineLevel="0" collapsed="false">
      <c r="A8" s="34"/>
      <c r="B8" s="35"/>
      <c r="C8" s="37" t="s">
        <v>34</v>
      </c>
      <c r="D8" s="39" t="s">
        <v>35</v>
      </c>
      <c r="E8" s="33"/>
    </row>
    <row r="9" customFormat="false" ht="15" hidden="false" customHeight="true" outlineLevel="0" collapsed="false">
      <c r="A9" s="34"/>
      <c r="B9" s="35"/>
      <c r="C9" s="37" t="s">
        <v>36</v>
      </c>
      <c r="D9" s="38" t="s">
        <v>37</v>
      </c>
      <c r="E9" s="33"/>
    </row>
    <row r="10" customFormat="false" ht="105" hidden="false" customHeight="true" outlineLevel="0" collapsed="false">
      <c r="A10" s="34"/>
      <c r="B10" s="41" t="s">
        <v>38</v>
      </c>
      <c r="C10" s="37" t="s">
        <v>39</v>
      </c>
      <c r="D10" s="39" t="s">
        <v>40</v>
      </c>
    </row>
    <row r="11" customFormat="false" ht="15" hidden="false" customHeight="true" outlineLevel="0" collapsed="false">
      <c r="A11" s="34"/>
      <c r="B11" s="41"/>
      <c r="C11" s="37" t="s">
        <v>41</v>
      </c>
      <c r="D11" s="42" t="s">
        <v>32</v>
      </c>
    </row>
    <row r="12" customFormat="false" ht="15" hidden="false" customHeight="true" outlineLevel="0" collapsed="false">
      <c r="A12" s="34"/>
      <c r="B12" s="41"/>
      <c r="C12" s="37" t="s">
        <v>42</v>
      </c>
      <c r="D12" s="43" t="s">
        <v>37</v>
      </c>
    </row>
    <row r="13" customFormat="false" ht="15" hidden="false" customHeight="true" outlineLevel="0" collapsed="false">
      <c r="A13" s="34"/>
      <c r="B13" s="41" t="s">
        <v>43</v>
      </c>
      <c r="C13" s="41" t="s">
        <v>44</v>
      </c>
      <c r="D13" s="44" t="n">
        <v>950000</v>
      </c>
    </row>
    <row r="14" customFormat="false" ht="15" hidden="false" customHeight="true" outlineLevel="0" collapsed="false">
      <c r="A14" s="34"/>
      <c r="B14" s="41"/>
      <c r="C14" s="37" t="s">
        <v>45</v>
      </c>
      <c r="D14" s="45" t="s">
        <v>46</v>
      </c>
    </row>
    <row r="15" customFormat="false" ht="15" hidden="false" customHeight="true" outlineLevel="0" collapsed="false">
      <c r="A15" s="34"/>
      <c r="B15" s="41"/>
      <c r="C15" s="37" t="s">
        <v>47</v>
      </c>
      <c r="D15" s="46" t="n">
        <v>20000</v>
      </c>
    </row>
    <row r="16" customFormat="false" ht="15" hidden="false" customHeight="true" outlineLevel="0" collapsed="false">
      <c r="A16" s="34"/>
      <c r="B16" s="41"/>
      <c r="C16" s="37" t="s">
        <v>48</v>
      </c>
      <c r="D16" s="46" t="n">
        <v>30000</v>
      </c>
    </row>
    <row r="17" customFormat="false" ht="15" hidden="false" customHeight="true" outlineLevel="0" collapsed="false">
      <c r="A17" s="34"/>
      <c r="B17" s="41"/>
      <c r="C17" s="37" t="s">
        <v>49</v>
      </c>
      <c r="D17" s="47" t="s">
        <v>37</v>
      </c>
    </row>
    <row r="18" customFormat="false" ht="15" hidden="false" customHeight="true" outlineLevel="0" collapsed="false">
      <c r="A18" s="48" t="s">
        <v>50</v>
      </c>
      <c r="B18" s="41" t="s">
        <v>51</v>
      </c>
      <c r="C18" s="37" t="s">
        <v>52</v>
      </c>
      <c r="D18" s="49" t="n">
        <v>15000</v>
      </c>
    </row>
    <row r="19" customFormat="false" ht="15" hidden="false" customHeight="true" outlineLevel="0" collapsed="false">
      <c r="A19" s="48"/>
      <c r="B19" s="41"/>
      <c r="C19" s="37" t="s">
        <v>53</v>
      </c>
      <c r="D19" s="45" t="s">
        <v>37</v>
      </c>
    </row>
    <row r="20" customFormat="false" ht="15" hidden="false" customHeight="true" outlineLevel="0" collapsed="false">
      <c r="A20" s="48"/>
      <c r="B20" s="41" t="s">
        <v>54</v>
      </c>
      <c r="C20" s="37" t="s">
        <v>55</v>
      </c>
      <c r="D20" s="50" t="s">
        <v>56</v>
      </c>
    </row>
    <row r="21" customFormat="false" ht="15.75" hidden="false" customHeight="true" outlineLevel="0" collapsed="false">
      <c r="A21" s="48"/>
      <c r="B21" s="41" t="s">
        <v>57</v>
      </c>
      <c r="C21" s="37" t="s">
        <v>58</v>
      </c>
      <c r="D21" s="43" t="s">
        <v>37</v>
      </c>
    </row>
    <row r="22" customFormat="false" ht="15.75" hidden="false" customHeight="true" outlineLevel="0" collapsed="false">
      <c r="A22" s="48"/>
      <c r="B22" s="41"/>
      <c r="C22" s="37" t="s">
        <v>59</v>
      </c>
      <c r="D22" s="45" t="s">
        <v>60</v>
      </c>
    </row>
    <row r="23" customFormat="false" ht="15.75" hidden="false" customHeight="true" outlineLevel="0" collapsed="false">
      <c r="A23" s="48"/>
      <c r="B23" s="41"/>
      <c r="C23" s="37" t="s">
        <v>61</v>
      </c>
      <c r="D23" s="47" t="s">
        <v>60</v>
      </c>
    </row>
    <row r="24" customFormat="false" ht="15.75" hidden="false" customHeight="true" outlineLevel="0" collapsed="false">
      <c r="A24" s="48" t="s">
        <v>62</v>
      </c>
      <c r="B24" s="41" t="s">
        <v>63</v>
      </c>
      <c r="C24" s="37" t="s">
        <v>64</v>
      </c>
      <c r="D24" s="49" t="n">
        <v>4500</v>
      </c>
    </row>
    <row r="25" customFormat="false" ht="15.75" hidden="false" customHeight="true" outlineLevel="0" collapsed="false">
      <c r="A25" s="48"/>
      <c r="B25" s="41"/>
      <c r="C25" s="37" t="s">
        <v>65</v>
      </c>
      <c r="D25" s="45" t="s">
        <v>66</v>
      </c>
    </row>
    <row r="26" customFormat="false" ht="15.75" hidden="false" customHeight="true" outlineLevel="0" collapsed="false">
      <c r="A26" s="48"/>
      <c r="B26" s="41"/>
      <c r="C26" s="37" t="s">
        <v>67</v>
      </c>
      <c r="D26" s="45" t="s">
        <v>68</v>
      </c>
    </row>
    <row r="27" customFormat="false" ht="15.75" hidden="false" customHeight="true" outlineLevel="0" collapsed="false">
      <c r="A27" s="48" t="s">
        <v>69</v>
      </c>
      <c r="B27" s="41" t="s">
        <v>70</v>
      </c>
      <c r="C27" s="37" t="s">
        <v>71</v>
      </c>
      <c r="D27" s="47" t="s">
        <v>72</v>
      </c>
    </row>
    <row r="28" customFormat="false" ht="15.75" hidden="false" customHeight="true" outlineLevel="0" collapsed="false">
      <c r="A28" s="48"/>
      <c r="B28" s="41"/>
      <c r="C28" s="37" t="s">
        <v>73</v>
      </c>
      <c r="D28" s="49" t="n">
        <v>7300</v>
      </c>
    </row>
    <row r="29" customFormat="false" ht="105" hidden="false" customHeight="true" outlineLevel="0" collapsed="false">
      <c r="A29" s="48"/>
      <c r="B29" s="41" t="s">
        <v>74</v>
      </c>
      <c r="C29" s="37" t="s">
        <v>75</v>
      </c>
      <c r="D29" s="45" t="s">
        <v>46</v>
      </c>
    </row>
    <row r="30" customFormat="false" ht="15.75" hidden="false" customHeight="true" outlineLevel="0" collapsed="false">
      <c r="A30" s="48"/>
      <c r="B30" s="41"/>
      <c r="C30" s="37" t="s">
        <v>76</v>
      </c>
      <c r="D30" s="51" t="s">
        <v>77</v>
      </c>
    </row>
    <row r="31" customFormat="false" ht="15.75" hidden="false" customHeight="true" outlineLevel="0" collapsed="false">
      <c r="A31" s="48"/>
      <c r="B31" s="41" t="s">
        <v>78</v>
      </c>
      <c r="C31" s="37" t="s">
        <v>79</v>
      </c>
      <c r="D31" s="47" t="s">
        <v>46</v>
      </c>
    </row>
    <row r="32" customFormat="false" ht="15.75" hidden="false" customHeight="true" outlineLevel="0" collapsed="false">
      <c r="A32" s="48"/>
      <c r="B32" s="41"/>
      <c r="C32" s="37" t="s">
        <v>80</v>
      </c>
      <c r="D32" s="51" t="n">
        <v>12000</v>
      </c>
    </row>
    <row r="33" customFormat="false" ht="15.75" hidden="false" customHeight="true" outlineLevel="0" collapsed="false">
      <c r="A33" s="48"/>
      <c r="B33" s="41"/>
      <c r="C33" s="37" t="s">
        <v>81</v>
      </c>
      <c r="D33" s="44" t="n">
        <v>5000</v>
      </c>
    </row>
    <row r="34" customFormat="false" ht="15.75" hidden="false" customHeight="true" outlineLevel="0" collapsed="false">
      <c r="A34" s="48"/>
      <c r="B34" s="41"/>
      <c r="C34" s="37" t="s">
        <v>82</v>
      </c>
      <c r="D34" s="45" t="s">
        <v>40</v>
      </c>
    </row>
    <row r="35" customFormat="false" ht="15.75" hidden="false" customHeight="true" outlineLevel="0" collapsed="false">
      <c r="A35" s="48"/>
      <c r="B35" s="41" t="s">
        <v>83</v>
      </c>
      <c r="C35" s="37" t="s">
        <v>84</v>
      </c>
      <c r="D35" s="47" t="s">
        <v>40</v>
      </c>
    </row>
    <row r="36" customFormat="false" ht="15.75" hidden="false" customHeight="true" outlineLevel="0" collapsed="false">
      <c r="A36" s="48"/>
      <c r="B36" s="41"/>
      <c r="C36" s="37" t="s">
        <v>85</v>
      </c>
      <c r="D36" s="45" t="s">
        <v>40</v>
      </c>
    </row>
    <row r="37" customFormat="false" ht="15.75" hidden="false" customHeight="true" outlineLevel="0" collapsed="false">
      <c r="A37" s="48"/>
      <c r="B37" s="41" t="s">
        <v>86</v>
      </c>
      <c r="C37" s="37" t="s">
        <v>87</v>
      </c>
      <c r="D37" s="49" t="n">
        <v>73000</v>
      </c>
    </row>
    <row r="38" customFormat="false" ht="135" hidden="false" customHeight="true" outlineLevel="0" collapsed="false">
      <c r="A38" s="48"/>
      <c r="B38" s="41" t="s">
        <v>88</v>
      </c>
      <c r="C38" s="37" t="s">
        <v>89</v>
      </c>
      <c r="D38" s="51" t="n">
        <v>7300</v>
      </c>
    </row>
    <row r="39" customFormat="false" ht="15.75" hidden="false" customHeight="true" outlineLevel="0" collapsed="false">
      <c r="A39" s="48"/>
      <c r="B39" s="41"/>
      <c r="C39" s="37" t="s">
        <v>90</v>
      </c>
      <c r="D39" s="46" t="n">
        <v>72500</v>
      </c>
    </row>
    <row r="40" customFormat="false" ht="15.75" hidden="false" customHeight="true" outlineLevel="0" collapsed="false">
      <c r="A40" s="48"/>
      <c r="B40" s="41"/>
      <c r="C40" s="37" t="s">
        <v>91</v>
      </c>
      <c r="D40" s="46" t="n">
        <v>72500</v>
      </c>
    </row>
    <row r="41" customFormat="false" ht="15.75" hidden="false" customHeight="true" outlineLevel="0" collapsed="false">
      <c r="A41" s="48"/>
      <c r="B41" s="41"/>
      <c r="C41" s="37" t="s">
        <v>92</v>
      </c>
      <c r="D41" s="46" t="n">
        <v>7300</v>
      </c>
    </row>
    <row r="42" customFormat="false" ht="15.75" hidden="false" customHeight="true" outlineLevel="0" collapsed="false">
      <c r="A42" s="48"/>
      <c r="B42" s="41" t="s">
        <v>93</v>
      </c>
      <c r="C42" s="37" t="s">
        <v>94</v>
      </c>
      <c r="D42" s="46" t="n">
        <v>72500</v>
      </c>
    </row>
    <row r="43" customFormat="false" ht="15.75" hidden="false" customHeight="true" outlineLevel="0" collapsed="false">
      <c r="A43" s="48"/>
      <c r="B43" s="41"/>
      <c r="C43" s="37" t="s">
        <v>95</v>
      </c>
      <c r="D43" s="46" t="n">
        <v>72500</v>
      </c>
    </row>
    <row r="44" customFormat="false" ht="15.75" hidden="false" customHeight="true" outlineLevel="0" collapsed="false">
      <c r="A44" s="48"/>
      <c r="B44" s="41"/>
      <c r="C44" s="37" t="s">
        <v>96</v>
      </c>
      <c r="D44" s="45" t="s">
        <v>97</v>
      </c>
    </row>
    <row r="45" customFormat="false" ht="15.75" hidden="false" customHeight="true" outlineLevel="0" collapsed="false">
      <c r="A45" s="48"/>
      <c r="B45" s="41"/>
      <c r="C45" s="37" t="s">
        <v>98</v>
      </c>
      <c r="D45" s="49" t="n">
        <v>15000</v>
      </c>
    </row>
    <row r="46" customFormat="false" ht="90" hidden="false" customHeight="true" outlineLevel="0" collapsed="false">
      <c r="A46" s="48"/>
      <c r="B46" s="41" t="s">
        <v>99</v>
      </c>
      <c r="C46" s="41" t="s">
        <v>100</v>
      </c>
      <c r="D46" s="52" t="s">
        <v>97</v>
      </c>
    </row>
    <row r="47" customFormat="false" ht="15.75" hidden="false" customHeight="true" outlineLevel="0" collapsed="false">
      <c r="A47" s="48"/>
      <c r="B47" s="41"/>
      <c r="C47" s="37" t="s">
        <v>101</v>
      </c>
      <c r="D47" s="43" t="s">
        <v>40</v>
      </c>
    </row>
    <row r="48" customFormat="false" ht="15.75" hidden="false" customHeight="true" outlineLevel="0" collapsed="false">
      <c r="A48" s="48"/>
      <c r="B48" s="41" t="s">
        <v>102</v>
      </c>
      <c r="C48" s="37" t="s">
        <v>103</v>
      </c>
      <c r="D48" s="45" t="s">
        <v>40</v>
      </c>
    </row>
    <row r="49" customFormat="false" ht="15.75" hidden="false" customHeight="true" outlineLevel="0" collapsed="false">
      <c r="A49" s="48"/>
      <c r="B49" s="41"/>
      <c r="C49" s="37" t="s">
        <v>104</v>
      </c>
      <c r="D49" s="45" t="s">
        <v>68</v>
      </c>
    </row>
    <row r="50" customFormat="false" ht="15.75" hidden="false" customHeight="true" outlineLevel="0" collapsed="false">
      <c r="A50" s="48" t="s">
        <v>105</v>
      </c>
      <c r="B50" s="41" t="s">
        <v>106</v>
      </c>
      <c r="C50" s="41" t="s">
        <v>107</v>
      </c>
      <c r="D50" s="49" t="n">
        <v>7300</v>
      </c>
    </row>
    <row r="51" customFormat="false" ht="15.75" hidden="false" customHeight="true" outlineLevel="0" collapsed="false">
      <c r="A51" s="48"/>
      <c r="B51" s="41"/>
      <c r="C51" s="37" t="s">
        <v>108</v>
      </c>
      <c r="D51" s="49" t="n">
        <v>10000</v>
      </c>
    </row>
    <row r="52" customFormat="false" ht="15.75" hidden="false" customHeight="true" outlineLevel="0" collapsed="false">
      <c r="A52" s="48"/>
      <c r="B52" s="41" t="s">
        <v>109</v>
      </c>
      <c r="C52" s="37" t="s">
        <v>110</v>
      </c>
      <c r="D52" s="51" t="n">
        <v>7300</v>
      </c>
    </row>
    <row r="53" customFormat="false" ht="15.75" hidden="false" customHeight="true" outlineLevel="0" collapsed="false">
      <c r="A53" s="48"/>
      <c r="B53" s="41"/>
      <c r="C53" s="37" t="s">
        <v>111</v>
      </c>
      <c r="D53" s="51" t="n">
        <v>14500</v>
      </c>
    </row>
    <row r="54" customFormat="false" ht="15.75" hidden="false" customHeight="true" outlineLevel="0" collapsed="false">
      <c r="A54" s="48"/>
      <c r="B54" s="41" t="s">
        <v>112</v>
      </c>
      <c r="C54" s="37" t="s">
        <v>113</v>
      </c>
      <c r="D54" s="46" t="n">
        <v>14500</v>
      </c>
    </row>
    <row r="55" customFormat="false" ht="15.75" hidden="false" customHeight="true" outlineLevel="0" collapsed="false">
      <c r="A55" s="48"/>
      <c r="B55" s="41" t="s">
        <v>114</v>
      </c>
      <c r="C55" s="37" t="s">
        <v>115</v>
      </c>
      <c r="D55" s="51" t="n">
        <v>10000</v>
      </c>
    </row>
    <row r="56" customFormat="false" ht="15.75" hidden="false" customHeight="true" outlineLevel="0" collapsed="false">
      <c r="A56" s="48"/>
      <c r="B56" s="41" t="s">
        <v>116</v>
      </c>
      <c r="C56" s="37" t="s">
        <v>117</v>
      </c>
      <c r="D56" s="51" t="n">
        <v>10000</v>
      </c>
    </row>
    <row r="57" customFormat="false" ht="15.75" hidden="false" customHeight="true" outlineLevel="0" collapsed="false">
      <c r="A57" s="48"/>
      <c r="B57" s="41" t="s">
        <v>118</v>
      </c>
      <c r="C57" s="41" t="s">
        <v>119</v>
      </c>
      <c r="D57" s="46" t="n">
        <v>14500</v>
      </c>
    </row>
    <row r="58" customFormat="false" ht="15.75" hidden="false" customHeight="true" outlineLevel="0" collapsed="false">
      <c r="A58" s="48"/>
      <c r="B58" s="41" t="s">
        <v>120</v>
      </c>
      <c r="C58" s="37" t="s">
        <v>121</v>
      </c>
      <c r="D58" s="46" t="n">
        <v>7300</v>
      </c>
    </row>
    <row r="59" customFormat="false" ht="15.75" hidden="false" customHeight="true" outlineLevel="0" collapsed="false">
      <c r="A59" s="48"/>
      <c r="B59" s="41" t="s">
        <v>122</v>
      </c>
      <c r="C59" s="37" t="s">
        <v>123</v>
      </c>
      <c r="D59" s="46" t="n">
        <v>14500</v>
      </c>
    </row>
    <row r="60" customFormat="false" ht="15.75" hidden="false" customHeight="true" outlineLevel="0" collapsed="false">
      <c r="A60" s="48"/>
      <c r="B60" s="41"/>
      <c r="C60" s="37" t="s">
        <v>124</v>
      </c>
      <c r="D60" s="46" t="n">
        <v>72500</v>
      </c>
    </row>
    <row r="61" customFormat="false" ht="15.75" hidden="false" customHeight="true" outlineLevel="0" collapsed="false">
      <c r="A61" s="48"/>
      <c r="B61" s="41"/>
      <c r="C61" s="37" t="s">
        <v>125</v>
      </c>
      <c r="D61" s="46" t="n">
        <v>14500</v>
      </c>
    </row>
    <row r="62" customFormat="false" ht="15.75" hidden="false" customHeight="true" outlineLevel="0" collapsed="false">
      <c r="A62" s="48"/>
      <c r="B62" s="41" t="s">
        <v>126</v>
      </c>
      <c r="C62" s="41" t="s">
        <v>127</v>
      </c>
      <c r="D62" s="51" t="n">
        <v>7300</v>
      </c>
    </row>
    <row r="63" customFormat="false" ht="15.75" hidden="false" customHeight="true" outlineLevel="0" collapsed="false">
      <c r="A63" s="53" t="s">
        <v>128</v>
      </c>
      <c r="B63" s="41" t="s">
        <v>129</v>
      </c>
      <c r="C63" s="41" t="s">
        <v>130</v>
      </c>
      <c r="D63" s="45" t="s">
        <v>97</v>
      </c>
    </row>
    <row r="64" customFormat="false" ht="15.75" hidden="false" customHeight="true" outlineLevel="0" collapsed="false">
      <c r="A64" s="53"/>
      <c r="B64" s="41"/>
      <c r="C64" s="37" t="s">
        <v>131</v>
      </c>
      <c r="D64" s="45" t="s">
        <v>132</v>
      </c>
    </row>
    <row r="65" customFormat="false" ht="15.75" hidden="false" customHeight="true" outlineLevel="0" collapsed="false">
      <c r="A65" s="53"/>
      <c r="B65" s="41"/>
      <c r="C65" s="37" t="s">
        <v>133</v>
      </c>
      <c r="D65" s="45" t="s">
        <v>134</v>
      </c>
    </row>
    <row r="66" customFormat="false" ht="15.75" hidden="false" customHeight="true" outlineLevel="0" collapsed="false">
      <c r="A66" s="53"/>
      <c r="B66" s="41" t="s">
        <v>135</v>
      </c>
      <c r="C66" s="41" t="s">
        <v>136</v>
      </c>
      <c r="D66" s="51" t="n">
        <v>10000</v>
      </c>
    </row>
    <row r="67" customFormat="false" ht="15.75" hidden="false" customHeight="true" outlineLevel="0" collapsed="false">
      <c r="A67" s="53"/>
      <c r="B67" s="41"/>
      <c r="C67" s="41" t="s">
        <v>137</v>
      </c>
      <c r="D67" s="47" t="s">
        <v>138</v>
      </c>
    </row>
    <row r="68" customFormat="false" ht="45" hidden="false" customHeight="true" outlineLevel="0" collapsed="false">
      <c r="A68" s="53"/>
      <c r="B68" s="41" t="s">
        <v>139</v>
      </c>
      <c r="C68" s="41" t="s">
        <v>140</v>
      </c>
      <c r="D68" s="45" t="s">
        <v>141</v>
      </c>
    </row>
    <row r="69" customFormat="false" ht="15.75" hidden="false" customHeight="true" outlineLevel="0" collapsed="false">
      <c r="A69" s="53"/>
      <c r="B69" s="41"/>
      <c r="C69" s="41" t="s">
        <v>142</v>
      </c>
      <c r="D69" s="45" t="s">
        <v>97</v>
      </c>
    </row>
    <row r="70" customFormat="false" ht="15.75" hidden="false" customHeight="true" outlineLevel="0" collapsed="false">
      <c r="A70" s="53"/>
      <c r="B70" s="41"/>
      <c r="C70" s="41" t="s">
        <v>143</v>
      </c>
      <c r="D70" s="49" t="n">
        <v>73000</v>
      </c>
    </row>
    <row r="71" customFormat="false" ht="15.75" hidden="false" customHeight="true" outlineLevel="0" collapsed="false">
      <c r="A71" s="53"/>
      <c r="B71" s="41" t="s">
        <v>144</v>
      </c>
      <c r="C71" s="41" t="s">
        <v>145</v>
      </c>
      <c r="D71" s="45" t="s">
        <v>146</v>
      </c>
    </row>
    <row r="72" customFormat="false" ht="15.75" hidden="false" customHeight="true" outlineLevel="0" collapsed="false">
      <c r="A72" s="53"/>
      <c r="B72" s="41"/>
      <c r="C72" s="41" t="s">
        <v>147</v>
      </c>
      <c r="D72" s="45" t="s">
        <v>148</v>
      </c>
    </row>
    <row r="73" customFormat="false" ht="15.75" hidden="false" customHeight="true" outlineLevel="0" collapsed="false">
      <c r="A73" s="53"/>
      <c r="B73" s="54" t="s">
        <v>149</v>
      </c>
      <c r="C73" s="54" t="s">
        <v>150</v>
      </c>
      <c r="D73" s="55" t="s">
        <v>151</v>
      </c>
    </row>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1">
    <mergeCell ref="A1:A2"/>
    <mergeCell ref="B1:B2"/>
    <mergeCell ref="C1:C2"/>
    <mergeCell ref="D1:D2"/>
    <mergeCell ref="A3:A17"/>
    <mergeCell ref="B3:B9"/>
    <mergeCell ref="B10:B12"/>
    <mergeCell ref="B13:B17"/>
    <mergeCell ref="A18:A23"/>
    <mergeCell ref="B18:B19"/>
    <mergeCell ref="B21:B23"/>
    <mergeCell ref="A24:A26"/>
    <mergeCell ref="B24:B26"/>
    <mergeCell ref="A27:A49"/>
    <mergeCell ref="B27:B28"/>
    <mergeCell ref="B29:B30"/>
    <mergeCell ref="B31:B34"/>
    <mergeCell ref="B35:B36"/>
    <mergeCell ref="B38:B41"/>
    <mergeCell ref="B42:B45"/>
    <mergeCell ref="B46:B47"/>
    <mergeCell ref="B48:B49"/>
    <mergeCell ref="A50:A62"/>
    <mergeCell ref="B50:B51"/>
    <mergeCell ref="B52:B53"/>
    <mergeCell ref="B59:B61"/>
    <mergeCell ref="A63:A73"/>
    <mergeCell ref="B63:B65"/>
    <mergeCell ref="B66:B67"/>
    <mergeCell ref="B68:B70"/>
    <mergeCell ref="B71:B7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4" width="13.43"/>
    <col collapsed="false" customWidth="true" hidden="false" outlineLevel="0" max="2" min="2" style="4" width="12.86"/>
    <col collapsed="false" customWidth="true" hidden="false" outlineLevel="0" max="3" min="3" style="4" width="15.43"/>
    <col collapsed="false" customWidth="true" hidden="false" outlineLevel="0" max="4" min="4" style="4" width="8.7"/>
    <col collapsed="false" customWidth="true" hidden="false" outlineLevel="0" max="5" min="5" style="4" width="10.57"/>
    <col collapsed="false" customWidth="true" hidden="false" outlineLevel="0" max="6" min="6" style="4" width="8.7"/>
    <col collapsed="false" customWidth="true" hidden="false" outlineLevel="0" max="7" min="7" style="4" width="15.86"/>
    <col collapsed="false" customWidth="true" hidden="false" outlineLevel="0" max="8" min="8" style="4" width="8.7"/>
    <col collapsed="false" customWidth="true" hidden="false" outlineLevel="0" max="9" min="9" style="4" width="16"/>
    <col collapsed="false" customWidth="true" hidden="false" outlineLevel="0" max="10" min="10" style="4" width="8.7"/>
    <col collapsed="false" customWidth="true" hidden="false" outlineLevel="0" max="11" min="11" style="4" width="12.14"/>
    <col collapsed="false" customWidth="true" hidden="false" outlineLevel="0" max="12" min="12" style="4" width="8.7"/>
    <col collapsed="false" customWidth="true" hidden="false" outlineLevel="0" max="13" min="13" style="4" width="10.43"/>
    <col collapsed="false" customWidth="true" hidden="false" outlineLevel="0" max="14" min="14" style="4" width="23.86"/>
    <col collapsed="false" customWidth="true" hidden="false" outlineLevel="0" max="15" min="15" style="4" width="14.57"/>
    <col collapsed="false" customWidth="true" hidden="false" outlineLevel="0" max="17" min="16" style="4" width="8.7"/>
    <col collapsed="false" customWidth="true" hidden="false" outlineLevel="0" max="18" min="18" style="4" width="25.57"/>
    <col collapsed="false" customWidth="true" hidden="false" outlineLevel="0" max="19" min="19" style="4" width="8.7"/>
    <col collapsed="false" customWidth="true" hidden="false" outlineLevel="0" max="20" min="20" style="4" width="11.57"/>
    <col collapsed="false" customWidth="true" hidden="false" outlineLevel="0" max="21" min="21" style="4" width="19.57"/>
    <col collapsed="false" customWidth="true" hidden="false" outlineLevel="0" max="24" min="22" style="4" width="8.7"/>
    <col collapsed="false" customWidth="true" hidden="false" outlineLevel="0" max="25" min="25" style="4" width="16.71"/>
    <col collapsed="false" customWidth="true" hidden="false" outlineLevel="0" max="26" min="26" style="4" width="8.7"/>
    <col collapsed="false" customWidth="true" hidden="false" outlineLevel="0" max="27" min="27" style="4" width="13.57"/>
    <col collapsed="false" customWidth="true" hidden="false" outlineLevel="0" max="28" min="28" style="4" width="29.71"/>
  </cols>
  <sheetData>
    <row r="1" customFormat="false" ht="15" hidden="false" customHeight="true" outlineLevel="0" collapsed="false">
      <c r="A1" s="56" t="s">
        <v>152</v>
      </c>
      <c r="B1" s="56"/>
      <c r="C1" s="56"/>
      <c r="D1" s="56"/>
      <c r="E1" s="56"/>
      <c r="F1" s="56"/>
      <c r="G1" s="56"/>
      <c r="I1" s="57" t="s">
        <v>153</v>
      </c>
      <c r="J1" s="57"/>
      <c r="K1" s="57"/>
      <c r="L1" s="57"/>
      <c r="M1" s="57"/>
      <c r="N1" s="57"/>
      <c r="O1" s="58"/>
      <c r="P1" s="57" t="s">
        <v>154</v>
      </c>
      <c r="Q1" s="57"/>
      <c r="R1" s="57"/>
      <c r="S1" s="57"/>
      <c r="T1" s="57"/>
      <c r="U1" s="57"/>
      <c r="W1" s="57" t="s">
        <v>155</v>
      </c>
      <c r="X1" s="57"/>
      <c r="Y1" s="57"/>
      <c r="Z1" s="57"/>
      <c r="AA1" s="57"/>
      <c r="AB1" s="57"/>
    </row>
    <row r="2" customFormat="false" ht="15" hidden="false" customHeight="true" outlineLevel="0" collapsed="false">
      <c r="A2" s="57" t="s">
        <v>22</v>
      </c>
      <c r="B2" s="57"/>
      <c r="C2" s="57"/>
      <c r="D2" s="57" t="s">
        <v>156</v>
      </c>
      <c r="E2" s="57"/>
      <c r="F2" s="57" t="s">
        <v>23</v>
      </c>
      <c r="G2" s="57"/>
      <c r="I2" s="57" t="s">
        <v>22</v>
      </c>
      <c r="J2" s="57"/>
      <c r="K2" s="57"/>
      <c r="L2" s="57" t="s">
        <v>156</v>
      </c>
      <c r="M2" s="57"/>
      <c r="N2" s="57" t="s">
        <v>23</v>
      </c>
      <c r="O2" s="59"/>
      <c r="P2" s="57" t="s">
        <v>22</v>
      </c>
      <c r="Q2" s="57"/>
      <c r="R2" s="57"/>
      <c r="S2" s="57" t="s">
        <v>156</v>
      </c>
      <c r="T2" s="57"/>
      <c r="U2" s="57" t="s">
        <v>23</v>
      </c>
      <c r="W2" s="57" t="s">
        <v>22</v>
      </c>
      <c r="X2" s="57"/>
      <c r="Y2" s="57"/>
      <c r="Z2" s="57" t="s">
        <v>156</v>
      </c>
      <c r="AA2" s="57"/>
      <c r="AB2" s="57" t="s">
        <v>23</v>
      </c>
    </row>
    <row r="3" customFormat="false" ht="48.75" hidden="false" customHeight="true" outlineLevel="0" collapsed="false">
      <c r="A3" s="60" t="s">
        <v>31</v>
      </c>
      <c r="B3" s="60"/>
      <c r="C3" s="60"/>
      <c r="D3" s="37" t="s">
        <v>157</v>
      </c>
      <c r="E3" s="37"/>
      <c r="F3" s="61" t="s">
        <v>32</v>
      </c>
      <c r="G3" s="61"/>
      <c r="I3" s="62" t="s">
        <v>158</v>
      </c>
      <c r="J3" s="62"/>
      <c r="K3" s="62"/>
      <c r="L3" s="37" t="s">
        <v>157</v>
      </c>
      <c r="M3" s="37"/>
      <c r="N3" s="63" t="s">
        <v>159</v>
      </c>
      <c r="O3" s="64"/>
      <c r="P3" s="60" t="s">
        <v>160</v>
      </c>
      <c r="Q3" s="60"/>
      <c r="R3" s="60"/>
      <c r="S3" s="37" t="s">
        <v>161</v>
      </c>
      <c r="T3" s="37"/>
      <c r="U3" s="63" t="s">
        <v>159</v>
      </c>
      <c r="W3" s="60" t="s">
        <v>27</v>
      </c>
      <c r="X3" s="60"/>
      <c r="Y3" s="60"/>
      <c r="Z3" s="37" t="s">
        <v>162</v>
      </c>
      <c r="AA3" s="37"/>
      <c r="AB3" s="63" t="s">
        <v>159</v>
      </c>
    </row>
    <row r="4" customFormat="false" ht="72.75" hidden="false" customHeight="true" outlineLevel="0" collapsed="false">
      <c r="A4" s="60" t="s">
        <v>41</v>
      </c>
      <c r="B4" s="60"/>
      <c r="C4" s="60"/>
      <c r="D4" s="37" t="s">
        <v>163</v>
      </c>
      <c r="E4" s="37"/>
      <c r="F4" s="61" t="s">
        <v>32</v>
      </c>
      <c r="G4" s="61"/>
      <c r="I4" s="62" t="s">
        <v>42</v>
      </c>
      <c r="J4" s="62"/>
      <c r="K4" s="62"/>
      <c r="L4" s="37" t="s">
        <v>163</v>
      </c>
      <c r="M4" s="37"/>
      <c r="N4" s="63" t="s">
        <v>159</v>
      </c>
      <c r="P4" s="60"/>
      <c r="Q4" s="60"/>
      <c r="R4" s="60"/>
      <c r="S4" s="37"/>
      <c r="T4" s="37"/>
      <c r="U4" s="63"/>
      <c r="W4" s="60" t="s">
        <v>29</v>
      </c>
      <c r="X4" s="60"/>
      <c r="Y4" s="60"/>
      <c r="Z4" s="37" t="s">
        <v>163</v>
      </c>
      <c r="AA4" s="37"/>
      <c r="AB4" s="63" t="s">
        <v>159</v>
      </c>
    </row>
    <row r="5" customFormat="false" ht="67.5" hidden="false" customHeight="true" outlineLevel="0" collapsed="false">
      <c r="A5" s="60" t="s">
        <v>164</v>
      </c>
      <c r="B5" s="60"/>
      <c r="C5" s="60"/>
      <c r="D5" s="37" t="s">
        <v>165</v>
      </c>
      <c r="E5" s="37"/>
      <c r="F5" s="65" t="n">
        <v>950000</v>
      </c>
      <c r="G5" s="65"/>
      <c r="I5" s="62" t="s">
        <v>166</v>
      </c>
      <c r="J5" s="62"/>
      <c r="K5" s="62"/>
      <c r="L5" s="37" t="s">
        <v>165</v>
      </c>
      <c r="M5" s="37"/>
      <c r="N5" s="65" t="n">
        <v>20000</v>
      </c>
      <c r="P5" s="37"/>
      <c r="Q5" s="37"/>
      <c r="R5" s="37"/>
      <c r="S5" s="37"/>
      <c r="T5" s="37"/>
      <c r="U5" s="63"/>
      <c r="W5" s="60" t="s">
        <v>33</v>
      </c>
      <c r="X5" s="60"/>
      <c r="Y5" s="60"/>
      <c r="Z5" s="37" t="s">
        <v>163</v>
      </c>
      <c r="AA5" s="37"/>
      <c r="AB5" s="63" t="s">
        <v>159</v>
      </c>
    </row>
    <row r="6" customFormat="false" ht="75.75" hidden="false" customHeight="true" outlineLevel="0" collapsed="false">
      <c r="A6" s="60" t="s">
        <v>167</v>
      </c>
      <c r="B6" s="60"/>
      <c r="C6" s="60"/>
      <c r="D6" s="37" t="s">
        <v>163</v>
      </c>
      <c r="E6" s="37"/>
      <c r="F6" s="61" t="s">
        <v>159</v>
      </c>
      <c r="G6" s="61"/>
      <c r="I6" s="62" t="s">
        <v>48</v>
      </c>
      <c r="J6" s="62"/>
      <c r="K6" s="62"/>
      <c r="L6" s="37" t="s">
        <v>165</v>
      </c>
      <c r="M6" s="37"/>
      <c r="N6" s="65" t="n">
        <v>30000</v>
      </c>
      <c r="P6" s="37"/>
      <c r="Q6" s="37"/>
      <c r="R6" s="37"/>
      <c r="S6" s="37"/>
      <c r="T6" s="37"/>
      <c r="U6" s="63"/>
      <c r="W6" s="60" t="s">
        <v>34</v>
      </c>
      <c r="X6" s="60"/>
      <c r="Y6" s="60"/>
      <c r="Z6" s="37" t="s">
        <v>162</v>
      </c>
      <c r="AA6" s="37"/>
      <c r="AB6" s="63" t="s">
        <v>159</v>
      </c>
    </row>
    <row r="7" customFormat="false" ht="65.25" hidden="false" customHeight="true" outlineLevel="0" collapsed="false">
      <c r="A7" s="60" t="s">
        <v>61</v>
      </c>
      <c r="B7" s="60"/>
      <c r="C7" s="60"/>
      <c r="D7" s="37" t="s">
        <v>163</v>
      </c>
      <c r="E7" s="37"/>
      <c r="F7" s="63" t="s">
        <v>159</v>
      </c>
      <c r="G7" s="63"/>
      <c r="I7" s="62" t="s">
        <v>58</v>
      </c>
      <c r="J7" s="62"/>
      <c r="K7" s="62"/>
      <c r="L7" s="37" t="s">
        <v>163</v>
      </c>
      <c r="M7" s="37"/>
      <c r="N7" s="63" t="s">
        <v>159</v>
      </c>
      <c r="P7" s="37"/>
      <c r="Q7" s="37"/>
      <c r="R7" s="37"/>
      <c r="S7" s="37"/>
      <c r="T7" s="37"/>
      <c r="U7" s="63"/>
      <c r="W7" s="60" t="s">
        <v>36</v>
      </c>
      <c r="X7" s="60"/>
      <c r="Y7" s="60"/>
      <c r="Z7" s="37" t="s">
        <v>163</v>
      </c>
      <c r="AA7" s="37"/>
      <c r="AB7" s="63" t="s">
        <v>159</v>
      </c>
    </row>
    <row r="8" customFormat="false" ht="63.75" hidden="false" customHeight="true" outlineLevel="0" collapsed="false">
      <c r="A8" s="60" t="s">
        <v>168</v>
      </c>
      <c r="B8" s="60"/>
      <c r="C8" s="60"/>
      <c r="D8" s="37" t="s">
        <v>165</v>
      </c>
      <c r="E8" s="37"/>
      <c r="F8" s="66" t="s">
        <v>169</v>
      </c>
      <c r="G8" s="66"/>
      <c r="I8" s="62" t="s">
        <v>90</v>
      </c>
      <c r="J8" s="62"/>
      <c r="K8" s="62"/>
      <c r="L8" s="37" t="s">
        <v>161</v>
      </c>
      <c r="M8" s="37"/>
      <c r="N8" s="65" t="n">
        <v>72500</v>
      </c>
      <c r="P8" s="37"/>
      <c r="Q8" s="37"/>
      <c r="R8" s="37"/>
      <c r="S8" s="37"/>
      <c r="T8" s="37"/>
      <c r="U8" s="63"/>
      <c r="W8" s="60" t="s">
        <v>39</v>
      </c>
      <c r="X8" s="60"/>
      <c r="Y8" s="60"/>
      <c r="Z8" s="37" t="s">
        <v>163</v>
      </c>
      <c r="AA8" s="37"/>
      <c r="AB8" s="63" t="s">
        <v>159</v>
      </c>
    </row>
    <row r="9" customFormat="false" ht="51" hidden="false" customHeight="true" outlineLevel="0" collapsed="false">
      <c r="A9" s="60" t="s">
        <v>76</v>
      </c>
      <c r="B9" s="60"/>
      <c r="C9" s="60"/>
      <c r="D9" s="37" t="s">
        <v>165</v>
      </c>
      <c r="E9" s="37"/>
      <c r="F9" s="65" t="n">
        <v>30000</v>
      </c>
      <c r="G9" s="65"/>
      <c r="I9" s="62" t="s">
        <v>91</v>
      </c>
      <c r="J9" s="62"/>
      <c r="K9" s="62"/>
      <c r="L9" s="37" t="s">
        <v>165</v>
      </c>
      <c r="M9" s="37"/>
      <c r="N9" s="65" t="n">
        <v>72500</v>
      </c>
      <c r="P9" s="37"/>
      <c r="Q9" s="37"/>
      <c r="R9" s="37"/>
      <c r="S9" s="37"/>
      <c r="T9" s="37"/>
      <c r="U9" s="63"/>
      <c r="W9" s="60" t="s">
        <v>45</v>
      </c>
      <c r="X9" s="60"/>
      <c r="Y9" s="60"/>
      <c r="Z9" s="37" t="s">
        <v>165</v>
      </c>
      <c r="AA9" s="37"/>
      <c r="AB9" s="63" t="s">
        <v>159</v>
      </c>
    </row>
    <row r="10" customFormat="false" ht="65.25" hidden="false" customHeight="true" outlineLevel="0" collapsed="false">
      <c r="A10" s="60" t="s">
        <v>170</v>
      </c>
      <c r="B10" s="60"/>
      <c r="C10" s="60"/>
      <c r="D10" s="37" t="s">
        <v>165</v>
      </c>
      <c r="E10" s="37"/>
      <c r="F10" s="65" t="n">
        <v>30000</v>
      </c>
      <c r="G10" s="65"/>
      <c r="I10" s="62" t="s">
        <v>92</v>
      </c>
      <c r="J10" s="62"/>
      <c r="K10" s="62"/>
      <c r="L10" s="37" t="s">
        <v>161</v>
      </c>
      <c r="M10" s="37"/>
      <c r="N10" s="65" t="s">
        <v>159</v>
      </c>
      <c r="P10" s="37"/>
      <c r="Q10" s="37"/>
      <c r="R10" s="37"/>
      <c r="S10" s="37"/>
      <c r="T10" s="37"/>
      <c r="U10" s="65"/>
      <c r="W10" s="60" t="s">
        <v>52</v>
      </c>
      <c r="X10" s="60"/>
      <c r="Y10" s="60"/>
      <c r="Z10" s="37" t="s">
        <v>163</v>
      </c>
      <c r="AA10" s="37"/>
      <c r="AB10" s="63" t="s">
        <v>159</v>
      </c>
    </row>
    <row r="11" customFormat="false" ht="99.75" hidden="false" customHeight="true" outlineLevel="0" collapsed="false">
      <c r="A11" s="60" t="s">
        <v>80</v>
      </c>
      <c r="B11" s="60"/>
      <c r="C11" s="60"/>
      <c r="D11" s="37" t="s">
        <v>165</v>
      </c>
      <c r="E11" s="37"/>
      <c r="F11" s="65" t="n">
        <v>12000</v>
      </c>
      <c r="G11" s="65"/>
      <c r="I11" s="62" t="s">
        <v>171</v>
      </c>
      <c r="J11" s="62"/>
      <c r="K11" s="62"/>
      <c r="L11" s="63" t="s">
        <v>163</v>
      </c>
      <c r="M11" s="63"/>
      <c r="N11" s="65" t="s">
        <v>159</v>
      </c>
      <c r="P11" s="37"/>
      <c r="Q11" s="37"/>
      <c r="R11" s="37"/>
      <c r="S11" s="63"/>
      <c r="T11" s="63"/>
      <c r="U11" s="63"/>
      <c r="W11" s="60" t="s">
        <v>53</v>
      </c>
      <c r="X11" s="60"/>
      <c r="Y11" s="60"/>
      <c r="Z11" s="37" t="s">
        <v>163</v>
      </c>
      <c r="AA11" s="37"/>
      <c r="AB11" s="63" t="s">
        <v>159</v>
      </c>
    </row>
    <row r="12" customFormat="false" ht="125.25" hidden="false" customHeight="true" outlineLevel="0" collapsed="false">
      <c r="A12" s="60" t="s">
        <v>81</v>
      </c>
      <c r="B12" s="60"/>
      <c r="C12" s="60"/>
      <c r="D12" s="37" t="s">
        <v>163</v>
      </c>
      <c r="E12" s="37"/>
      <c r="F12" s="65" t="n">
        <v>5000</v>
      </c>
      <c r="G12" s="65"/>
      <c r="I12" s="62" t="s">
        <v>172</v>
      </c>
      <c r="J12" s="62"/>
      <c r="K12" s="62"/>
      <c r="L12" s="63" t="s">
        <v>163</v>
      </c>
      <c r="M12" s="63"/>
      <c r="N12" s="65" t="n">
        <v>72500</v>
      </c>
      <c r="P12" s="37"/>
      <c r="Q12" s="37"/>
      <c r="R12" s="37"/>
      <c r="S12" s="37"/>
      <c r="T12" s="37"/>
      <c r="U12" s="63"/>
      <c r="W12" s="60" t="s">
        <v>55</v>
      </c>
      <c r="X12" s="60"/>
      <c r="Y12" s="60"/>
      <c r="Z12" s="37" t="s">
        <v>163</v>
      </c>
      <c r="AA12" s="37"/>
      <c r="AB12" s="63" t="s">
        <v>159</v>
      </c>
    </row>
    <row r="13" customFormat="false" ht="113.25" hidden="false" customHeight="true" outlineLevel="0" collapsed="false">
      <c r="A13" s="60" t="s">
        <v>84</v>
      </c>
      <c r="B13" s="60"/>
      <c r="C13" s="60"/>
      <c r="D13" s="37" t="s">
        <v>165</v>
      </c>
      <c r="E13" s="37"/>
      <c r="F13" s="65" t="n">
        <v>30000</v>
      </c>
      <c r="G13" s="65"/>
      <c r="I13" s="62" t="s">
        <v>173</v>
      </c>
      <c r="J13" s="62"/>
      <c r="K13" s="62"/>
      <c r="L13" s="37" t="s">
        <v>163</v>
      </c>
      <c r="M13" s="37"/>
      <c r="N13" s="63" t="s">
        <v>159</v>
      </c>
      <c r="P13" s="37"/>
      <c r="Q13" s="37"/>
      <c r="R13" s="37"/>
      <c r="S13" s="37"/>
      <c r="T13" s="37"/>
      <c r="U13" s="65"/>
      <c r="W13" s="60" t="s">
        <v>59</v>
      </c>
      <c r="X13" s="60"/>
      <c r="Y13" s="60"/>
      <c r="Z13" s="37" t="s">
        <v>165</v>
      </c>
      <c r="AA13" s="37"/>
      <c r="AB13" s="63" t="s">
        <v>174</v>
      </c>
    </row>
    <row r="14" customFormat="false" ht="99" hidden="false" customHeight="true" outlineLevel="0" collapsed="false">
      <c r="A14" s="60" t="s">
        <v>89</v>
      </c>
      <c r="B14" s="60"/>
      <c r="C14" s="60"/>
      <c r="D14" s="37" t="s">
        <v>165</v>
      </c>
      <c r="E14" s="37"/>
      <c r="F14" s="65" t="n">
        <v>7500</v>
      </c>
      <c r="G14" s="65"/>
      <c r="I14" s="62" t="s">
        <v>175</v>
      </c>
      <c r="J14" s="62"/>
      <c r="K14" s="62"/>
      <c r="L14" s="37" t="s">
        <v>163</v>
      </c>
      <c r="M14" s="37"/>
      <c r="N14" s="63" t="s">
        <v>159</v>
      </c>
      <c r="P14" s="37"/>
      <c r="Q14" s="37"/>
      <c r="R14" s="37"/>
      <c r="S14" s="37"/>
      <c r="T14" s="37"/>
      <c r="U14" s="63"/>
      <c r="W14" s="60" t="s">
        <v>176</v>
      </c>
      <c r="X14" s="60"/>
      <c r="Y14" s="60"/>
      <c r="Z14" s="37" t="s">
        <v>163</v>
      </c>
      <c r="AA14" s="37"/>
      <c r="AB14" s="63" t="s">
        <v>159</v>
      </c>
    </row>
    <row r="15" customFormat="false" ht="173.25" hidden="false" customHeight="true" outlineLevel="0" collapsed="false">
      <c r="A15" s="60" t="s">
        <v>110</v>
      </c>
      <c r="B15" s="60"/>
      <c r="C15" s="60"/>
      <c r="D15" s="37" t="s">
        <v>177</v>
      </c>
      <c r="E15" s="37"/>
      <c r="F15" s="65" t="n">
        <v>7500</v>
      </c>
      <c r="G15" s="65"/>
      <c r="I15" s="62" t="s">
        <v>178</v>
      </c>
      <c r="J15" s="62"/>
      <c r="K15" s="62"/>
      <c r="L15" s="63" t="s">
        <v>179</v>
      </c>
      <c r="M15" s="63"/>
      <c r="N15" s="63" t="s">
        <v>159</v>
      </c>
      <c r="P15" s="37"/>
      <c r="Q15" s="37"/>
      <c r="R15" s="37"/>
      <c r="S15" s="37"/>
      <c r="T15" s="37"/>
      <c r="U15" s="63"/>
      <c r="W15" s="60" t="s">
        <v>65</v>
      </c>
      <c r="X15" s="60"/>
      <c r="Y15" s="60"/>
      <c r="Z15" s="37" t="s">
        <v>162</v>
      </c>
      <c r="AA15" s="37"/>
      <c r="AB15" s="63" t="s">
        <v>159</v>
      </c>
    </row>
    <row r="16" customFormat="false" ht="198" hidden="false" customHeight="true" outlineLevel="0" collapsed="false">
      <c r="A16" s="60" t="s">
        <v>111</v>
      </c>
      <c r="B16" s="60"/>
      <c r="C16" s="60"/>
      <c r="D16" s="63" t="s">
        <v>179</v>
      </c>
      <c r="E16" s="63"/>
      <c r="F16" s="63" t="s">
        <v>159</v>
      </c>
      <c r="G16" s="63"/>
      <c r="I16" s="62" t="s">
        <v>121</v>
      </c>
      <c r="J16" s="62"/>
      <c r="K16" s="62"/>
      <c r="L16" s="37" t="s">
        <v>177</v>
      </c>
      <c r="M16" s="37"/>
      <c r="N16" s="63" t="s">
        <v>180</v>
      </c>
      <c r="P16" s="37"/>
      <c r="Q16" s="37"/>
      <c r="R16" s="37"/>
      <c r="S16" s="37"/>
      <c r="T16" s="37"/>
      <c r="U16" s="63"/>
      <c r="W16" s="60" t="s">
        <v>67</v>
      </c>
      <c r="X16" s="60"/>
      <c r="Y16" s="60"/>
      <c r="Z16" s="37" t="s">
        <v>163</v>
      </c>
      <c r="AA16" s="37"/>
      <c r="AB16" s="63" t="s">
        <v>159</v>
      </c>
    </row>
    <row r="17" customFormat="false" ht="116.25" hidden="false" customHeight="true" outlineLevel="0" collapsed="false">
      <c r="A17" s="60" t="s">
        <v>115</v>
      </c>
      <c r="B17" s="60"/>
      <c r="C17" s="60"/>
      <c r="D17" s="63" t="s">
        <v>179</v>
      </c>
      <c r="E17" s="63"/>
      <c r="F17" s="63" t="s">
        <v>159</v>
      </c>
      <c r="G17" s="63"/>
      <c r="I17" s="62" t="s">
        <v>181</v>
      </c>
      <c r="J17" s="62"/>
      <c r="K17" s="62"/>
      <c r="L17" s="63" t="s">
        <v>179</v>
      </c>
      <c r="M17" s="63"/>
      <c r="N17" s="65" t="s">
        <v>159</v>
      </c>
      <c r="P17" s="37"/>
      <c r="Q17" s="37"/>
      <c r="R17" s="37"/>
      <c r="S17" s="63"/>
      <c r="T17" s="63"/>
      <c r="U17" s="63"/>
      <c r="W17" s="60" t="s">
        <v>182</v>
      </c>
      <c r="X17" s="60"/>
      <c r="Y17" s="60"/>
      <c r="Z17" s="37" t="s">
        <v>161</v>
      </c>
      <c r="AA17" s="37"/>
      <c r="AB17" s="63" t="s">
        <v>159</v>
      </c>
    </row>
    <row r="18" customFormat="false" ht="78.75" hidden="false" customHeight="true" outlineLevel="0" collapsed="false">
      <c r="A18" s="60" t="s">
        <v>117</v>
      </c>
      <c r="B18" s="60"/>
      <c r="C18" s="60"/>
      <c r="D18" s="63" t="s">
        <v>179</v>
      </c>
      <c r="E18" s="63"/>
      <c r="F18" s="63" t="s">
        <v>159</v>
      </c>
      <c r="G18" s="63"/>
      <c r="I18" s="62" t="s">
        <v>183</v>
      </c>
      <c r="J18" s="62"/>
      <c r="K18" s="62"/>
      <c r="L18" s="37" t="s">
        <v>161</v>
      </c>
      <c r="M18" s="37"/>
      <c r="N18" s="65" t="n">
        <v>72500</v>
      </c>
      <c r="P18" s="37"/>
      <c r="Q18" s="37"/>
      <c r="R18" s="37"/>
      <c r="S18" s="37"/>
      <c r="T18" s="37"/>
      <c r="U18" s="63"/>
      <c r="W18" s="60" t="s">
        <v>75</v>
      </c>
      <c r="X18" s="60"/>
      <c r="Y18" s="60"/>
      <c r="Z18" s="37" t="s">
        <v>165</v>
      </c>
      <c r="AA18" s="37"/>
      <c r="AB18" s="63" t="s">
        <v>174</v>
      </c>
    </row>
    <row r="19" customFormat="false" ht="45.75" hidden="false" customHeight="true" outlineLevel="0" collapsed="false">
      <c r="A19" s="60" t="s">
        <v>127</v>
      </c>
      <c r="B19" s="60"/>
      <c r="C19" s="60"/>
      <c r="D19" s="37" t="s">
        <v>163</v>
      </c>
      <c r="E19" s="37"/>
      <c r="F19" s="65" t="n">
        <v>7500</v>
      </c>
      <c r="G19" s="65"/>
      <c r="I19" s="62" t="s">
        <v>184</v>
      </c>
      <c r="J19" s="62"/>
      <c r="K19" s="62"/>
      <c r="L19" s="37" t="s">
        <v>163</v>
      </c>
      <c r="M19" s="37"/>
      <c r="N19" s="63" t="s">
        <v>159</v>
      </c>
      <c r="P19" s="37"/>
      <c r="Q19" s="37"/>
      <c r="R19" s="37"/>
      <c r="S19" s="37"/>
      <c r="T19" s="37"/>
      <c r="U19" s="63"/>
      <c r="W19" s="60" t="s">
        <v>82</v>
      </c>
      <c r="X19" s="60"/>
      <c r="Y19" s="60"/>
      <c r="Z19" s="37" t="s">
        <v>163</v>
      </c>
      <c r="AA19" s="37"/>
      <c r="AB19" s="63" t="s">
        <v>159</v>
      </c>
    </row>
    <row r="20" customFormat="false" ht="55.5" hidden="false" customHeight="true" outlineLevel="0" collapsed="false">
      <c r="A20" s="60" t="s">
        <v>136</v>
      </c>
      <c r="B20" s="60"/>
      <c r="C20" s="60"/>
      <c r="D20" s="37" t="s">
        <v>163</v>
      </c>
      <c r="E20" s="37"/>
      <c r="F20" s="63" t="s">
        <v>159</v>
      </c>
      <c r="G20" s="63"/>
      <c r="I20" s="37"/>
      <c r="J20" s="37"/>
      <c r="K20" s="37"/>
      <c r="L20" s="67"/>
      <c r="M20" s="67"/>
      <c r="N20" s="68" t="n">
        <f aca="false">SUM(N18+N5+N12+N6+N8+N9)</f>
        <v>340000</v>
      </c>
      <c r="W20" s="60" t="s">
        <v>185</v>
      </c>
      <c r="X20" s="60"/>
      <c r="Y20" s="60"/>
      <c r="Z20" s="37" t="s">
        <v>163</v>
      </c>
      <c r="AA20" s="37"/>
      <c r="AB20" s="63" t="s">
        <v>159</v>
      </c>
    </row>
    <row r="21" customFormat="false" ht="76.5" hidden="false" customHeight="true" outlineLevel="0" collapsed="false">
      <c r="A21" s="60" t="s">
        <v>137</v>
      </c>
      <c r="B21" s="60"/>
      <c r="C21" s="60"/>
      <c r="D21" s="37" t="s">
        <v>165</v>
      </c>
      <c r="E21" s="37"/>
      <c r="F21" s="63" t="s">
        <v>159</v>
      </c>
      <c r="G21" s="63"/>
      <c r="I21" s="37"/>
      <c r="J21" s="37"/>
      <c r="K21" s="37"/>
      <c r="L21" s="67"/>
      <c r="M21" s="67"/>
      <c r="N21" s="69"/>
      <c r="W21" s="60" t="s">
        <v>186</v>
      </c>
      <c r="X21" s="60"/>
      <c r="Y21" s="60"/>
      <c r="Z21" s="37" t="s">
        <v>165</v>
      </c>
      <c r="AA21" s="37"/>
      <c r="AB21" s="65" t="n">
        <v>75000</v>
      </c>
    </row>
    <row r="22" customFormat="false" ht="36" hidden="false" customHeight="true" outlineLevel="0" collapsed="false">
      <c r="A22" s="70"/>
      <c r="B22" s="70"/>
      <c r="C22" s="70"/>
      <c r="D22" s="67"/>
      <c r="E22" s="67"/>
      <c r="F22" s="69"/>
      <c r="G22" s="69"/>
      <c r="W22" s="60" t="s">
        <v>96</v>
      </c>
      <c r="X22" s="60"/>
      <c r="Y22" s="60"/>
      <c r="Z22" s="63" t="s">
        <v>163</v>
      </c>
      <c r="AA22" s="63"/>
      <c r="AB22" s="63" t="s">
        <v>159</v>
      </c>
    </row>
    <row r="23" customFormat="false" ht="48.75" hidden="false" customHeight="true" outlineLevel="0" collapsed="false">
      <c r="W23" s="60"/>
      <c r="X23" s="60"/>
      <c r="Y23" s="60"/>
      <c r="Z23" s="63"/>
      <c r="AA23" s="63"/>
      <c r="AB23" s="63"/>
    </row>
    <row r="24" customFormat="false" ht="52.5" hidden="false" customHeight="true" outlineLevel="0" collapsed="false">
      <c r="W24" s="60"/>
      <c r="X24" s="60"/>
      <c r="Y24" s="60"/>
      <c r="Z24" s="63"/>
      <c r="AA24" s="63"/>
      <c r="AB24" s="63"/>
    </row>
    <row r="25" customFormat="false" ht="56.25" hidden="false" customHeight="true" outlineLevel="0" collapsed="false">
      <c r="W25" s="60" t="s">
        <v>187</v>
      </c>
      <c r="X25" s="60"/>
      <c r="Y25" s="60"/>
      <c r="Z25" s="37" t="s">
        <v>165</v>
      </c>
      <c r="AA25" s="37"/>
      <c r="AB25" s="63" t="s">
        <v>159</v>
      </c>
    </row>
    <row r="26" customFormat="false" ht="36.75" hidden="false" customHeight="true" outlineLevel="0" collapsed="false">
      <c r="W26" s="60"/>
      <c r="X26" s="60"/>
      <c r="Y26" s="60"/>
      <c r="Z26" s="37"/>
      <c r="AA26" s="37"/>
      <c r="AB26" s="63"/>
    </row>
    <row r="27" customFormat="false" ht="24.75" hidden="false" customHeight="true" outlineLevel="0" collapsed="false">
      <c r="W27" s="60"/>
      <c r="X27" s="60"/>
      <c r="Y27" s="60"/>
      <c r="Z27" s="37"/>
      <c r="AA27" s="37"/>
      <c r="AB27" s="63"/>
    </row>
    <row r="28" customFormat="false" ht="15.75" hidden="false" customHeight="true" outlineLevel="0" collapsed="false">
      <c r="W28" s="60" t="s">
        <v>103</v>
      </c>
      <c r="X28" s="60"/>
      <c r="Y28" s="60"/>
      <c r="Z28" s="63" t="s">
        <v>163</v>
      </c>
      <c r="AA28" s="63"/>
      <c r="AB28" s="63" t="s">
        <v>159</v>
      </c>
    </row>
    <row r="29" customFormat="false" ht="21.75" hidden="false" customHeight="true" outlineLevel="0" collapsed="false">
      <c r="W29" s="60"/>
      <c r="X29" s="60"/>
      <c r="Y29" s="60"/>
      <c r="Z29" s="63"/>
      <c r="AA29" s="63"/>
      <c r="AB29" s="63"/>
    </row>
    <row r="30" customFormat="false" ht="28.5" hidden="false" customHeight="true" outlineLevel="0" collapsed="false">
      <c r="W30" s="60"/>
      <c r="X30" s="60"/>
      <c r="Y30" s="60"/>
      <c r="Z30" s="63"/>
      <c r="AA30" s="63"/>
      <c r="AB30" s="63"/>
    </row>
    <row r="31" customFormat="false" ht="15.75" hidden="false" customHeight="true" outlineLevel="0" collapsed="false">
      <c r="W31" s="60" t="s">
        <v>104</v>
      </c>
      <c r="X31" s="60"/>
      <c r="Y31" s="60"/>
      <c r="Z31" s="63" t="s">
        <v>163</v>
      </c>
      <c r="AA31" s="63"/>
      <c r="AB31" s="63" t="s">
        <v>159</v>
      </c>
    </row>
    <row r="32" customFormat="false" ht="15.75" hidden="false" customHeight="true" outlineLevel="0" collapsed="false">
      <c r="W32" s="60"/>
      <c r="X32" s="60"/>
      <c r="Y32" s="60"/>
      <c r="Z32" s="63"/>
      <c r="AA32" s="63"/>
      <c r="AB32" s="63"/>
    </row>
    <row r="33" customFormat="false" ht="77.25" hidden="false" customHeight="true" outlineLevel="0" collapsed="false">
      <c r="W33" s="60"/>
      <c r="X33" s="60"/>
      <c r="Y33" s="60"/>
      <c r="Z33" s="63"/>
      <c r="AA33" s="63"/>
      <c r="AB33" s="63"/>
    </row>
    <row r="34" customFormat="false" ht="15.75" hidden="false" customHeight="true" outlineLevel="0" collapsed="false">
      <c r="W34" s="60" t="s">
        <v>188</v>
      </c>
      <c r="X34" s="60"/>
      <c r="Y34" s="60"/>
      <c r="Z34" s="63" t="s">
        <v>179</v>
      </c>
      <c r="AA34" s="63"/>
      <c r="AB34" s="63" t="s">
        <v>159</v>
      </c>
    </row>
    <row r="35" customFormat="false" ht="49.5" hidden="false" customHeight="true" outlineLevel="0" collapsed="false">
      <c r="W35" s="60"/>
      <c r="X35" s="60"/>
      <c r="Y35" s="60"/>
      <c r="Z35" s="63"/>
      <c r="AA35" s="63"/>
      <c r="AB35" s="63"/>
    </row>
    <row r="36" customFormat="false" ht="30.75" hidden="false" customHeight="true" outlineLevel="0" collapsed="false">
      <c r="W36" s="60"/>
      <c r="X36" s="60"/>
      <c r="Y36" s="60"/>
      <c r="Z36" s="63"/>
      <c r="AA36" s="63"/>
      <c r="AB36" s="63"/>
    </row>
    <row r="37" customFormat="false" ht="15.75" hidden="false" customHeight="true" outlineLevel="0" collapsed="false">
      <c r="W37" s="60" t="s">
        <v>108</v>
      </c>
      <c r="X37" s="60"/>
      <c r="Y37" s="60"/>
      <c r="Z37" s="63" t="s">
        <v>179</v>
      </c>
      <c r="AA37" s="63"/>
      <c r="AB37" s="63" t="s">
        <v>159</v>
      </c>
    </row>
    <row r="38" customFormat="false" ht="30.75" hidden="false" customHeight="true" outlineLevel="0" collapsed="false">
      <c r="W38" s="60"/>
      <c r="X38" s="60"/>
      <c r="Y38" s="60"/>
      <c r="Z38" s="63"/>
      <c r="AA38" s="63"/>
      <c r="AB38" s="63"/>
    </row>
    <row r="39" customFormat="false" ht="24.75" hidden="false" customHeight="true" outlineLevel="0" collapsed="false">
      <c r="W39" s="60"/>
      <c r="X39" s="60"/>
      <c r="Y39" s="60"/>
      <c r="Z39" s="63"/>
      <c r="AA39" s="63"/>
      <c r="AB39" s="63"/>
    </row>
    <row r="40" customFormat="false" ht="15.75" hidden="false" customHeight="true" outlineLevel="0" collapsed="false">
      <c r="W40" s="60" t="s">
        <v>189</v>
      </c>
      <c r="X40" s="60"/>
      <c r="Y40" s="60"/>
      <c r="Z40" s="63" t="s">
        <v>163</v>
      </c>
      <c r="AA40" s="63"/>
      <c r="AB40" s="63" t="s">
        <v>159</v>
      </c>
    </row>
    <row r="41" customFormat="false" ht="24" hidden="false" customHeight="true" outlineLevel="0" collapsed="false">
      <c r="W41" s="60"/>
      <c r="X41" s="60"/>
      <c r="Y41" s="60"/>
      <c r="Z41" s="63"/>
      <c r="AA41" s="63"/>
      <c r="AB41" s="63"/>
    </row>
    <row r="42" customFormat="false" ht="81" hidden="false" customHeight="true" outlineLevel="0" collapsed="false">
      <c r="W42" s="60"/>
      <c r="X42" s="60"/>
      <c r="Y42" s="60"/>
      <c r="Z42" s="63"/>
      <c r="AA42" s="63"/>
      <c r="AB42" s="63"/>
    </row>
    <row r="43" customFormat="false" ht="15.75" hidden="false" customHeight="true" outlineLevel="0" collapsed="false">
      <c r="W43" s="60" t="s">
        <v>190</v>
      </c>
      <c r="X43" s="60"/>
      <c r="Y43" s="60"/>
      <c r="Z43" s="37" t="s">
        <v>163</v>
      </c>
      <c r="AA43" s="37"/>
      <c r="AB43" s="63" t="s">
        <v>159</v>
      </c>
    </row>
    <row r="44" customFormat="false" ht="21" hidden="false" customHeight="true" outlineLevel="0" collapsed="false">
      <c r="W44" s="60"/>
      <c r="X44" s="60"/>
      <c r="Y44" s="60"/>
      <c r="Z44" s="37"/>
      <c r="AA44" s="37"/>
      <c r="AB44" s="63"/>
    </row>
    <row r="45" customFormat="false" ht="20.25" hidden="false" customHeight="true" outlineLevel="0" collapsed="false">
      <c r="W45" s="60"/>
      <c r="X45" s="60"/>
      <c r="Y45" s="60"/>
      <c r="Z45" s="37"/>
      <c r="AA45" s="37"/>
      <c r="AB45" s="63"/>
    </row>
    <row r="46" customFormat="false" ht="15.75" hidden="false" customHeight="true" outlineLevel="0" collapsed="false">
      <c r="W46" s="60" t="s">
        <v>191</v>
      </c>
      <c r="X46" s="60"/>
      <c r="Y46" s="60"/>
      <c r="Z46" s="37" t="s">
        <v>163</v>
      </c>
      <c r="AA46" s="37"/>
      <c r="AB46" s="63" t="s">
        <v>159</v>
      </c>
    </row>
    <row r="47" customFormat="false" ht="15.75" hidden="false" customHeight="true" outlineLevel="0" collapsed="false">
      <c r="W47" s="60"/>
      <c r="X47" s="60"/>
      <c r="Y47" s="60"/>
      <c r="Z47" s="37"/>
      <c r="AA47" s="37"/>
      <c r="AB47" s="63"/>
    </row>
    <row r="48" customFormat="false" ht="31.5" hidden="false" customHeight="true" outlineLevel="0" collapsed="false">
      <c r="W48" s="60"/>
      <c r="X48" s="60"/>
      <c r="Y48" s="60"/>
      <c r="Z48" s="37"/>
      <c r="AA48" s="37"/>
      <c r="AB48" s="63"/>
    </row>
    <row r="49" customFormat="false" ht="15.75" hidden="false" customHeight="true" outlineLevel="0" collapsed="false">
      <c r="W49" s="60" t="s">
        <v>192</v>
      </c>
      <c r="X49" s="60"/>
      <c r="Y49" s="60"/>
      <c r="Z49" s="37" t="s">
        <v>163</v>
      </c>
      <c r="AA49" s="37"/>
      <c r="AB49" s="63" t="s">
        <v>159</v>
      </c>
    </row>
    <row r="50" customFormat="false" ht="9" hidden="false" customHeight="true" outlineLevel="0" collapsed="false">
      <c r="W50" s="60"/>
      <c r="X50" s="60"/>
      <c r="Y50" s="60"/>
      <c r="Z50" s="37"/>
      <c r="AA50" s="37"/>
      <c r="AB50" s="63"/>
    </row>
    <row r="51" customFormat="false" ht="15.75" hidden="false" customHeight="true" outlineLevel="0" collapsed="false">
      <c r="W51" s="60"/>
      <c r="X51" s="60"/>
      <c r="Y51" s="60"/>
      <c r="Z51" s="37"/>
      <c r="AA51" s="37"/>
      <c r="AB51" s="63"/>
    </row>
    <row r="52" customFormat="false" ht="15.75" hidden="false" customHeight="true" outlineLevel="0" collapsed="false">
      <c r="W52" s="60" t="s">
        <v>193</v>
      </c>
      <c r="X52" s="60"/>
      <c r="Y52" s="60"/>
      <c r="Z52" s="37" t="s">
        <v>161</v>
      </c>
      <c r="AA52" s="37"/>
      <c r="AB52" s="63" t="s">
        <v>159</v>
      </c>
    </row>
    <row r="53" customFormat="false" ht="39" hidden="false" customHeight="true" outlineLevel="0" collapsed="false">
      <c r="W53" s="60"/>
      <c r="X53" s="60"/>
      <c r="Y53" s="60"/>
      <c r="Z53" s="37"/>
      <c r="AA53" s="37"/>
      <c r="AB53" s="63"/>
    </row>
    <row r="54" customFormat="false" ht="57" hidden="false" customHeight="true" outlineLevel="0" collapsed="false">
      <c r="W54" s="60"/>
      <c r="X54" s="60"/>
      <c r="Y54" s="60"/>
      <c r="Z54" s="37"/>
      <c r="AA54" s="37"/>
      <c r="AB54" s="63"/>
    </row>
    <row r="55" customFormat="false" ht="15.75" hidden="false" customHeight="true" outlineLevel="0" collapsed="false">
      <c r="W55" s="60" t="s">
        <v>194</v>
      </c>
      <c r="X55" s="60"/>
      <c r="Y55" s="60"/>
      <c r="Z55" s="37" t="s">
        <v>163</v>
      </c>
      <c r="AA55" s="37"/>
      <c r="AB55" s="63" t="s">
        <v>159</v>
      </c>
    </row>
    <row r="56" customFormat="false" ht="37.5" hidden="false" customHeight="true" outlineLevel="0" collapsed="false">
      <c r="W56" s="60"/>
      <c r="X56" s="60"/>
      <c r="Y56" s="60"/>
      <c r="Z56" s="37"/>
      <c r="AA56" s="37"/>
      <c r="AB56" s="63"/>
    </row>
    <row r="57" customFormat="false" ht="39.75" hidden="false" customHeight="true" outlineLevel="0" collapsed="false">
      <c r="W57" s="60"/>
      <c r="X57" s="60"/>
      <c r="Y57" s="60"/>
      <c r="Z57" s="37"/>
      <c r="AA57" s="37"/>
      <c r="AB57" s="63"/>
    </row>
    <row r="58" customFormat="false" ht="15.75" hidden="false" customHeight="true" outlineLevel="0" collapsed="false">
      <c r="W58" s="60" t="s">
        <v>195</v>
      </c>
      <c r="X58" s="60"/>
      <c r="Y58" s="60"/>
      <c r="Z58" s="37" t="s">
        <v>165</v>
      </c>
      <c r="AA58" s="37"/>
      <c r="AB58" s="63" t="s">
        <v>159</v>
      </c>
    </row>
    <row r="59" customFormat="false" ht="34.5" hidden="false" customHeight="true" outlineLevel="0" collapsed="false">
      <c r="W59" s="60"/>
      <c r="X59" s="60"/>
      <c r="Y59" s="60"/>
      <c r="Z59" s="37"/>
      <c r="AA59" s="37"/>
      <c r="AB59" s="63"/>
    </row>
    <row r="60" customFormat="false" ht="42.75" hidden="false" customHeight="true" outlineLevel="0" collapsed="false">
      <c r="W60" s="60"/>
      <c r="X60" s="60"/>
      <c r="Y60" s="60"/>
      <c r="Z60" s="37"/>
      <c r="AA60" s="37"/>
      <c r="AB60" s="63"/>
    </row>
    <row r="61" customFormat="false" ht="15.75" hidden="false" customHeight="true" outlineLevel="0" collapsed="false">
      <c r="W61" s="60" t="s">
        <v>196</v>
      </c>
      <c r="X61" s="60"/>
      <c r="Y61" s="60"/>
      <c r="Z61" s="63" t="s">
        <v>163</v>
      </c>
      <c r="AA61" s="63"/>
      <c r="AB61" s="63" t="s">
        <v>159</v>
      </c>
    </row>
    <row r="62" customFormat="false" ht="27.75" hidden="false" customHeight="true" outlineLevel="0" collapsed="false">
      <c r="W62" s="60"/>
      <c r="X62" s="60"/>
      <c r="Y62" s="60"/>
      <c r="Z62" s="63"/>
      <c r="AA62" s="63"/>
      <c r="AB62" s="63"/>
    </row>
    <row r="63" customFormat="false" ht="36.75" hidden="false" customHeight="true" outlineLevel="0" collapsed="false">
      <c r="W63" s="60"/>
      <c r="X63" s="60"/>
      <c r="Y63" s="60"/>
      <c r="Z63" s="63"/>
      <c r="AA63" s="63"/>
      <c r="AB63" s="63"/>
    </row>
    <row r="64" customFormat="false" ht="15.75" hidden="false" customHeight="true" outlineLevel="0" collapsed="false">
      <c r="W64" s="60" t="s">
        <v>197</v>
      </c>
      <c r="X64" s="60"/>
      <c r="Y64" s="60"/>
      <c r="Z64" s="63" t="s">
        <v>163</v>
      </c>
      <c r="AA64" s="63"/>
      <c r="AB64" s="63" t="s">
        <v>159</v>
      </c>
    </row>
    <row r="65" customFormat="false" ht="15.75" hidden="false" customHeight="true" outlineLevel="0" collapsed="false">
      <c r="W65" s="60"/>
      <c r="X65" s="60"/>
      <c r="Y65" s="60"/>
      <c r="Z65" s="63"/>
      <c r="AA65" s="63"/>
      <c r="AB65" s="63"/>
    </row>
    <row r="66" customFormat="false" ht="33" hidden="false" customHeight="true" outlineLevel="0" collapsed="false">
      <c r="W66" s="60"/>
      <c r="X66" s="60"/>
      <c r="Y66" s="60"/>
      <c r="Z66" s="63"/>
      <c r="AA66" s="63"/>
      <c r="AB66" s="63"/>
    </row>
    <row r="67" customFormat="false" ht="15.75" hidden="false" customHeight="true" outlineLevel="0" collapsed="false">
      <c r="AB67" s="71" t="n">
        <f aca="false">SUM(AB21,1200000,1200000)</f>
        <v>2475000</v>
      </c>
    </row>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28">
    <mergeCell ref="A1:G1"/>
    <mergeCell ref="I1:N1"/>
    <mergeCell ref="P1:U1"/>
    <mergeCell ref="W1:AB1"/>
    <mergeCell ref="A2:C2"/>
    <mergeCell ref="D2:E2"/>
    <mergeCell ref="F2:G2"/>
    <mergeCell ref="I2:K2"/>
    <mergeCell ref="L2:M2"/>
    <mergeCell ref="P2:R2"/>
    <mergeCell ref="S2:T2"/>
    <mergeCell ref="W2:Y2"/>
    <mergeCell ref="Z2:AA2"/>
    <mergeCell ref="A3:C3"/>
    <mergeCell ref="D3:E3"/>
    <mergeCell ref="F3:G3"/>
    <mergeCell ref="I3:K3"/>
    <mergeCell ref="L3:M3"/>
    <mergeCell ref="P3:R3"/>
    <mergeCell ref="S3:T3"/>
    <mergeCell ref="W3:Y3"/>
    <mergeCell ref="Z3:AA3"/>
    <mergeCell ref="A4:C4"/>
    <mergeCell ref="D4:E4"/>
    <mergeCell ref="F4:G4"/>
    <mergeCell ref="I4:K4"/>
    <mergeCell ref="L4:M4"/>
    <mergeCell ref="P4:R4"/>
    <mergeCell ref="S4:T4"/>
    <mergeCell ref="W4:Y4"/>
    <mergeCell ref="Z4:AA4"/>
    <mergeCell ref="A5:C5"/>
    <mergeCell ref="D5:E5"/>
    <mergeCell ref="F5:G5"/>
    <mergeCell ref="I5:K5"/>
    <mergeCell ref="L5:M5"/>
    <mergeCell ref="P5:R5"/>
    <mergeCell ref="S5:T5"/>
    <mergeCell ref="W5:Y5"/>
    <mergeCell ref="Z5:AA5"/>
    <mergeCell ref="A6:C6"/>
    <mergeCell ref="D6:E6"/>
    <mergeCell ref="F6:G6"/>
    <mergeCell ref="I6:K6"/>
    <mergeCell ref="L6:M6"/>
    <mergeCell ref="P6:R6"/>
    <mergeCell ref="S6:T6"/>
    <mergeCell ref="W6:Y6"/>
    <mergeCell ref="Z6:AA6"/>
    <mergeCell ref="A7:C7"/>
    <mergeCell ref="D7:E7"/>
    <mergeCell ref="F7:G7"/>
    <mergeCell ref="I7:K7"/>
    <mergeCell ref="L7:M7"/>
    <mergeCell ref="P7:R7"/>
    <mergeCell ref="S7:T7"/>
    <mergeCell ref="W7:Y7"/>
    <mergeCell ref="Z7:AA7"/>
    <mergeCell ref="A8:C8"/>
    <mergeCell ref="D8:E8"/>
    <mergeCell ref="F8:G8"/>
    <mergeCell ref="I8:K8"/>
    <mergeCell ref="L8:M8"/>
    <mergeCell ref="P8:R8"/>
    <mergeCell ref="S8:T8"/>
    <mergeCell ref="W8:Y8"/>
    <mergeCell ref="Z8:AA8"/>
    <mergeCell ref="A9:C9"/>
    <mergeCell ref="D9:E9"/>
    <mergeCell ref="F9:G9"/>
    <mergeCell ref="I9:K9"/>
    <mergeCell ref="L9:M9"/>
    <mergeCell ref="P9:R9"/>
    <mergeCell ref="S9:T9"/>
    <mergeCell ref="W9:Y9"/>
    <mergeCell ref="Z9:AA9"/>
    <mergeCell ref="A10:C10"/>
    <mergeCell ref="D10:E10"/>
    <mergeCell ref="F10:G10"/>
    <mergeCell ref="I10:K10"/>
    <mergeCell ref="L10:M10"/>
    <mergeCell ref="P10:R10"/>
    <mergeCell ref="S10:T10"/>
    <mergeCell ref="W10:Y10"/>
    <mergeCell ref="Z10:AA10"/>
    <mergeCell ref="A11:C11"/>
    <mergeCell ref="D11:E11"/>
    <mergeCell ref="F11:G11"/>
    <mergeCell ref="I11:K11"/>
    <mergeCell ref="L11:M11"/>
    <mergeCell ref="P11:R11"/>
    <mergeCell ref="S11:T11"/>
    <mergeCell ref="W11:Y11"/>
    <mergeCell ref="Z11:AA11"/>
    <mergeCell ref="A12:C12"/>
    <mergeCell ref="D12:E12"/>
    <mergeCell ref="F12:G12"/>
    <mergeCell ref="I12:K12"/>
    <mergeCell ref="L12:M12"/>
    <mergeCell ref="P12:R12"/>
    <mergeCell ref="S12:T12"/>
    <mergeCell ref="W12:Y12"/>
    <mergeCell ref="Z12:AA12"/>
    <mergeCell ref="A13:C13"/>
    <mergeCell ref="D13:E13"/>
    <mergeCell ref="F13:G13"/>
    <mergeCell ref="I13:K13"/>
    <mergeCell ref="L13:M13"/>
    <mergeCell ref="P13:R13"/>
    <mergeCell ref="S13:T13"/>
    <mergeCell ref="W13:Y13"/>
    <mergeCell ref="Z13:AA13"/>
    <mergeCell ref="A14:C14"/>
    <mergeCell ref="D14:E14"/>
    <mergeCell ref="F14:G14"/>
    <mergeCell ref="I14:K14"/>
    <mergeCell ref="L14:M14"/>
    <mergeCell ref="P14:R14"/>
    <mergeCell ref="S14:T14"/>
    <mergeCell ref="W14:Y14"/>
    <mergeCell ref="Z14:AA14"/>
    <mergeCell ref="A15:C15"/>
    <mergeCell ref="D15:E15"/>
    <mergeCell ref="F15:G15"/>
    <mergeCell ref="I15:K15"/>
    <mergeCell ref="L15:M15"/>
    <mergeCell ref="P15:R15"/>
    <mergeCell ref="S15:T15"/>
    <mergeCell ref="W15:Y15"/>
    <mergeCell ref="Z15:AA15"/>
    <mergeCell ref="A16:C16"/>
    <mergeCell ref="D16:E16"/>
    <mergeCell ref="F16:G16"/>
    <mergeCell ref="I16:K16"/>
    <mergeCell ref="L16:M16"/>
    <mergeCell ref="P16:R16"/>
    <mergeCell ref="S16:T16"/>
    <mergeCell ref="W16:Y16"/>
    <mergeCell ref="Z16:AA16"/>
    <mergeCell ref="A17:C17"/>
    <mergeCell ref="D17:E17"/>
    <mergeCell ref="F17:G17"/>
    <mergeCell ref="I17:K17"/>
    <mergeCell ref="L17:M17"/>
    <mergeCell ref="P17:R17"/>
    <mergeCell ref="S17:T17"/>
    <mergeCell ref="W17:Y17"/>
    <mergeCell ref="Z17:AA17"/>
    <mergeCell ref="A18:C18"/>
    <mergeCell ref="D18:E18"/>
    <mergeCell ref="F18:G18"/>
    <mergeCell ref="I18:K18"/>
    <mergeCell ref="L18:M18"/>
    <mergeCell ref="P18:R18"/>
    <mergeCell ref="S18:T18"/>
    <mergeCell ref="W18:Y18"/>
    <mergeCell ref="Z18:AA18"/>
    <mergeCell ref="A19:C19"/>
    <mergeCell ref="D19:E19"/>
    <mergeCell ref="F19:G19"/>
    <mergeCell ref="I19:K19"/>
    <mergeCell ref="L19:M19"/>
    <mergeCell ref="P19:R19"/>
    <mergeCell ref="S19:T19"/>
    <mergeCell ref="W19:Y19"/>
    <mergeCell ref="Z19:AA19"/>
    <mergeCell ref="A20:C20"/>
    <mergeCell ref="D20:E20"/>
    <mergeCell ref="F20:G20"/>
    <mergeCell ref="I20:K20"/>
    <mergeCell ref="L20:M20"/>
    <mergeCell ref="W20:Y20"/>
    <mergeCell ref="Z20:AA20"/>
    <mergeCell ref="A21:C21"/>
    <mergeCell ref="D21:E21"/>
    <mergeCell ref="F21:G21"/>
    <mergeCell ref="I21:K21"/>
    <mergeCell ref="L21:M21"/>
    <mergeCell ref="W21:Y21"/>
    <mergeCell ref="Z21:AA21"/>
    <mergeCell ref="A22:C22"/>
    <mergeCell ref="D22:E22"/>
    <mergeCell ref="F22:G22"/>
    <mergeCell ref="W22:Y24"/>
    <mergeCell ref="Z22:AA24"/>
    <mergeCell ref="AB22:AB24"/>
    <mergeCell ref="W25:Y27"/>
    <mergeCell ref="Z25:AA27"/>
    <mergeCell ref="AB25:AB27"/>
    <mergeCell ref="W28:Y30"/>
    <mergeCell ref="Z28:AA30"/>
    <mergeCell ref="AB28:AB30"/>
    <mergeCell ref="W31:Y33"/>
    <mergeCell ref="Z31:AA33"/>
    <mergeCell ref="AB31:AB33"/>
    <mergeCell ref="W34:Y36"/>
    <mergeCell ref="Z34:AA36"/>
    <mergeCell ref="AB34:AB36"/>
    <mergeCell ref="W37:Y39"/>
    <mergeCell ref="Z37:AA39"/>
    <mergeCell ref="AB37:AB39"/>
    <mergeCell ref="W40:Y42"/>
    <mergeCell ref="Z40:AA42"/>
    <mergeCell ref="AB40:AB42"/>
    <mergeCell ref="W43:Y45"/>
    <mergeCell ref="Z43:AA45"/>
    <mergeCell ref="AB43:AB45"/>
    <mergeCell ref="W46:Y48"/>
    <mergeCell ref="Z46:AA48"/>
    <mergeCell ref="AB46:AB48"/>
    <mergeCell ref="W49:Y51"/>
    <mergeCell ref="Z49:AA51"/>
    <mergeCell ref="AB49:AB51"/>
    <mergeCell ref="W52:Y54"/>
    <mergeCell ref="Z52:AA54"/>
    <mergeCell ref="AB52:AB54"/>
    <mergeCell ref="W55:Y57"/>
    <mergeCell ref="Z55:AA57"/>
    <mergeCell ref="AB55:AB57"/>
    <mergeCell ref="W58:Y60"/>
    <mergeCell ref="Z58:AA60"/>
    <mergeCell ref="AB58:AB60"/>
    <mergeCell ref="W61:Y63"/>
    <mergeCell ref="Z61:AA63"/>
    <mergeCell ref="AB61:AB63"/>
    <mergeCell ref="W64:Y66"/>
    <mergeCell ref="Z64:AA66"/>
    <mergeCell ref="AB64:AB6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4" width="8.7"/>
    <col collapsed="false" customWidth="true" hidden="false" outlineLevel="0" max="2" min="2" style="4" width="12"/>
    <col collapsed="false" customWidth="true" hidden="false" outlineLevel="0" max="26" min="3" style="4" width="8.7"/>
  </cols>
  <sheetData>
    <row r="1" customFormat="false" ht="15" hidden="false" customHeight="true" outlineLevel="0" collapsed="false">
      <c r="A1" s="4" t="s">
        <v>198</v>
      </c>
      <c r="B1" s="4" t="s">
        <v>199</v>
      </c>
      <c r="F1" s="4" t="n">
        <v>3.5</v>
      </c>
      <c r="H1" s="4" t="s">
        <v>200</v>
      </c>
      <c r="I1" s="4" t="n">
        <f aca="false">((B5/B2)-1)*100</f>
        <v>-23.1712784627252</v>
      </c>
      <c r="K1" s="4" t="s">
        <v>201</v>
      </c>
      <c r="L1" s="4" t="n">
        <f aca="false">(((SUM(F6:H6)+SUM(F7:H7)+SUM(F8:H8))*H9)-(SUM(F10:H10))-23.17)/(SUM(F12:H12))</f>
        <v>4.57002253215259</v>
      </c>
    </row>
    <row r="2" customFormat="false" ht="15" hidden="false" customHeight="true" outlineLevel="0" collapsed="false">
      <c r="A2" s="4" t="s">
        <v>198</v>
      </c>
      <c r="B2" s="4" t="n">
        <f aca="false">1711114.26/(295.76*1000)</f>
        <v>5.7854823505545</v>
      </c>
      <c r="F2" s="4" t="n">
        <f aca="false">295.76*1000</f>
        <v>295760</v>
      </c>
      <c r="G2" s="4" t="n">
        <f aca="false">F2*F1</f>
        <v>1035160</v>
      </c>
    </row>
    <row r="4" customFormat="false" ht="15" hidden="false" customHeight="true" outlineLevel="0" collapsed="false">
      <c r="K4" s="4" t="s">
        <v>202</v>
      </c>
      <c r="L4" s="4" t="n">
        <f aca="false">((L1/B2)-1)*100</f>
        <v>-21.0087896696361</v>
      </c>
    </row>
    <row r="5" customFormat="false" ht="15" hidden="false" customHeight="true" outlineLevel="0" collapsed="false">
      <c r="A5" s="4" t="s">
        <v>203</v>
      </c>
      <c r="B5" s="4" t="n">
        <f aca="false">(((B6+B7+B8)*(B9))-B10-B11)/B12</f>
        <v>4.4449121246957</v>
      </c>
      <c r="D5" s="4" t="n">
        <v>2020</v>
      </c>
      <c r="E5" s="4" t="n">
        <v>2021</v>
      </c>
      <c r="F5" s="4" t="n">
        <v>2022</v>
      </c>
      <c r="G5" s="4" t="n">
        <v>2023</v>
      </c>
      <c r="H5" s="4" t="n">
        <v>2024</v>
      </c>
    </row>
    <row r="6" customFormat="false" ht="15" hidden="false" customHeight="true" outlineLevel="0" collapsed="false">
      <c r="A6" s="4" t="s">
        <v>204</v>
      </c>
      <c r="B6" s="4" t="n">
        <f aca="false">G2</f>
        <v>1035160</v>
      </c>
      <c r="C6" s="4" t="s">
        <v>205</v>
      </c>
      <c r="D6" s="4" t="n">
        <f aca="false">B6*1.03</f>
        <v>1066214.8</v>
      </c>
      <c r="E6" s="4" t="n">
        <f aca="false">D6*1.03</f>
        <v>1098201.244</v>
      </c>
      <c r="F6" s="4" t="n">
        <f aca="false">E6*1.03</f>
        <v>1131147.28132</v>
      </c>
      <c r="G6" s="4" t="n">
        <f aca="false">F6*1.03</f>
        <v>1165081.6997596</v>
      </c>
      <c r="H6" s="4" t="n">
        <f aca="false">G6*1.03</f>
        <v>1200034.15075239</v>
      </c>
    </row>
    <row r="7" customFormat="false" ht="15" hidden="false" customHeight="true" outlineLevel="0" collapsed="false">
      <c r="A7" s="4" t="s">
        <v>206</v>
      </c>
      <c r="B7" s="4" t="n">
        <v>99792.79</v>
      </c>
      <c r="C7" s="4" t="s">
        <v>205</v>
      </c>
      <c r="D7" s="4" t="n">
        <f aca="false">B7*1.03</f>
        <v>102786.5737</v>
      </c>
      <c r="E7" s="4" t="n">
        <f aca="false">D7*1.03</f>
        <v>105870.170911</v>
      </c>
      <c r="F7" s="4" t="n">
        <f aca="false">E7*1.03</f>
        <v>109046.27603833</v>
      </c>
      <c r="G7" s="4" t="n">
        <f aca="false">F7*1.03</f>
        <v>112317.66431948</v>
      </c>
      <c r="H7" s="4" t="n">
        <f aca="false">G7*1.03</f>
        <v>115687.194249064</v>
      </c>
    </row>
    <row r="8" customFormat="false" ht="15" hidden="false" customHeight="true" outlineLevel="0" collapsed="false">
      <c r="A8" s="4" t="s">
        <v>207</v>
      </c>
      <c r="B8" s="4" t="n">
        <v>296097</v>
      </c>
      <c r="D8" s="4" t="n">
        <f aca="false">B8*1.03</f>
        <v>304979.91</v>
      </c>
      <c r="E8" s="4" t="n">
        <f aca="false">D8*1.03</f>
        <v>314129.3073</v>
      </c>
      <c r="F8" s="4" t="n">
        <f aca="false">E8*1.03</f>
        <v>323553.186519</v>
      </c>
      <c r="G8" s="4" t="n">
        <f aca="false">F8*1.03</f>
        <v>333259.78211457</v>
      </c>
      <c r="H8" s="4" t="n">
        <f aca="false">(G8*1.03)+125000</f>
        <v>468257.575578007</v>
      </c>
      <c r="I8" s="4" t="s">
        <v>208</v>
      </c>
    </row>
    <row r="9" customFormat="false" ht="15" hidden="false" customHeight="true" outlineLevel="0" collapsed="false">
      <c r="A9" s="4" t="s">
        <v>209</v>
      </c>
      <c r="B9" s="4" t="n">
        <v>1</v>
      </c>
      <c r="D9" s="4" t="n">
        <v>1</v>
      </c>
      <c r="E9" s="4" t="n">
        <v>1</v>
      </c>
      <c r="F9" s="4" t="n">
        <v>1</v>
      </c>
      <c r="G9" s="4" t="n">
        <v>1</v>
      </c>
      <c r="H9" s="4" t="n">
        <v>1</v>
      </c>
    </row>
    <row r="10" customFormat="false" ht="15" hidden="false" customHeight="true" outlineLevel="0" collapsed="false">
      <c r="A10" s="4" t="s">
        <v>210</v>
      </c>
      <c r="B10" s="4" t="n">
        <v>116422.58</v>
      </c>
      <c r="D10" s="4" t="n">
        <f aca="false">B10*1.03</f>
        <v>119915.2574</v>
      </c>
      <c r="E10" s="4" t="n">
        <f aca="false">D10*1.03</f>
        <v>123512.715122</v>
      </c>
      <c r="F10" s="4" t="n">
        <f aca="false">E10*1.03</f>
        <v>127218.09657566</v>
      </c>
      <c r="G10" s="4" t="n">
        <f aca="false">F10*1.03</f>
        <v>131034.63947293</v>
      </c>
      <c r="H10" s="4" t="n">
        <f aca="false">G10*1.03</f>
        <v>134965.678657118</v>
      </c>
    </row>
    <row r="11" customFormat="false" ht="15" hidden="false" customHeight="true" outlineLevel="0" collapsed="false">
      <c r="A11" s="4" t="s">
        <v>211</v>
      </c>
      <c r="B11" s="4" t="n">
        <v>0</v>
      </c>
      <c r="D11" s="4" t="n">
        <f aca="false">B11*1.03</f>
        <v>0</v>
      </c>
      <c r="E11" s="4" t="n">
        <f aca="false">D11*1.06</f>
        <v>0</v>
      </c>
      <c r="F11" s="4" t="n">
        <f aca="false">E11*1.06</f>
        <v>0</v>
      </c>
      <c r="G11" s="4" t="n">
        <f aca="false">F11*1.06</f>
        <v>0</v>
      </c>
      <c r="H11" s="4" t="n">
        <f aca="false">G11*1.06</f>
        <v>0</v>
      </c>
    </row>
    <row r="12" customFormat="false" ht="15" hidden="false" customHeight="true" outlineLevel="0" collapsed="false">
      <c r="A12" s="4" t="s">
        <v>212</v>
      </c>
      <c r="B12" s="4" t="n">
        <f aca="false">F2</f>
        <v>295760</v>
      </c>
      <c r="D12" s="4" t="n">
        <f aca="false">B12*1.03</f>
        <v>304632.8</v>
      </c>
      <c r="E12" s="4" t="n">
        <f aca="false">D12*1.03</f>
        <v>313771.784</v>
      </c>
      <c r="F12" s="4" t="n">
        <f aca="false">E12*1.03</f>
        <v>323184.93752</v>
      </c>
      <c r="G12" s="4" t="n">
        <f aca="false">F12*1.03</f>
        <v>332880.4856456</v>
      </c>
      <c r="H12" s="4" t="n">
        <f aca="false">G12*1.03</f>
        <v>342866.900214968</v>
      </c>
    </row>
    <row r="14" customFormat="false" ht="15" hidden="false" customHeight="true" outlineLevel="0" collapsed="false">
      <c r="P14" s="4" t="n">
        <f aca="false">3/100</f>
        <v>0.03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2021-05-25T11:41:23Z</dcterms:created>
  <dc:creator>Amplar Engenharia</dc:creator>
  <dc:description/>
  <dc:language>pt-BR</dc:language>
  <cp:lastModifiedBy/>
  <dcterms:modified xsi:type="dcterms:W3CDTF">2024-03-11T13:19:26Z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